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D593697B-4DCD-41B1-8C09-1C2DD82AA1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<sst xmlns="http://schemas.openxmlformats.org/spreadsheetml/2006/main" count="92" uniqueCount="56">
  <si>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</si>
  <si>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</si>
  <si>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</si>
  <si>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</si>
  <si>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</si>
  <si>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</si>
  <si>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</si>
  <si>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</si>
  <si>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</si>
  <si>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</si>
  <si>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</si>
  <si>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</si>
  <si>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</si>
  <si>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</si>
  <si>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</si>
  <si>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</si>
  <si>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</si>
  <si>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</si>
  <si>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</si>
  <si>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</si>
  <si>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</si>
  <si>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</si>
  <si>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</si>
  <si>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</si>
  <si>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</si>
  <si>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</si>
  <si>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</si>
  <si>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</si>
  <si>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</si>
  <si>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</si>
  <si>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</si>
  <si>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</si>
  <si>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</si>
  <si>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</si>
  <si>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</si>
  <si>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</si>
  <si>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</si>
  <si>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</si>
  <si>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</si>
  <si>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</si>
  <si>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</si>
  <si>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</si>
  <si>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</si>
  <si>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</si>
  <si>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SLBX6824</t>
  </si>
  <si>
    <t>LRAD3703</t>
  </si>
  <si>
    <t>BD64821</t>
  </si>
  <si>
    <t>DA55471</t>
  </si>
  <si>
    <t>AH52849</t>
  </si>
  <si>
    <t>BL68597</t>
  </si>
  <si>
    <t>RP</t>
  </si>
  <si>
    <t>H230520611 P1</t>
  </si>
  <si>
    <t>IC</t>
  </si>
  <si>
    <t>30/02/25</t>
  </si>
  <si>
    <t>100B0547</t>
  </si>
  <si>
    <t>H244980475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</si>
</sst>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1.0920502092050208</c:v>
                </c:pt>
                <c:pt idx="1">
                  <c:v>0.69037656903765687</c:v>
                </c:pt>
                <c:pt idx="2">
                  <c:v>0.13807531380753138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0.98863636363636365</c:v>
                </c:pt>
                <c:pt idx="1">
                  <c:v>0.95454545454545459</c:v>
                </c:pt>
                <c:pt idx="2">
                  <c:v>0.44318181818181818</c:v>
                </c:pt>
                <c:pt idx="3">
                  <c:v>0.13636363636363638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0.94142259414225937</c:v>
                </c:pt>
                <c:pt idx="1">
                  <c:v>0.41422594142259411</c:v>
                </c:pt>
                <c:pt idx="2">
                  <c:v>2.5104602510460251E-2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0.81589958158995812</c:v>
                </c:pt>
                <c:pt idx="1">
                  <c:v>0.15062761506276151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0.68181818181818188</c:v>
                </c:pt>
                <c:pt idx="1">
                  <c:v>0.47727272727272729</c:v>
                </c:pt>
                <c:pt idx="2">
                  <c:v>6.8181818181818191E-2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13" sqref="D13:F17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9" t="s">
        <v>3</v>
      </c>
      <c r="C2" s="190"/>
      <c r="D2" s="194" t="s">
        <v>55</v>
      </c>
      <c r="E2" s="195"/>
      <c r="F2" s="195"/>
      <c r="G2" s="196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7" t="s">
        <v>10</v>
      </c>
      <c r="C3" s="188"/>
      <c r="D3" s="191">
        <v>2</v>
      </c>
      <c r="E3" s="192"/>
      <c r="F3" s="192"/>
      <c r="G3" s="193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3" t="s">
        <v>40</v>
      </c>
      <c r="E4" s="204"/>
      <c r="F4" s="204" t="s">
        <v>42</v>
      </c>
      <c r="G4" s="205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9" t="s">
        <v>39</v>
      </c>
      <c r="C5" s="190"/>
      <c r="D5" s="152" t="s">
        <v>50</v>
      </c>
      <c r="E5" s="153"/>
      <c r="F5" s="152">
        <v>45671</v>
      </c>
      <c r="G5" s="153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9" t="s">
        <v>38</v>
      </c>
      <c r="C6" s="200"/>
      <c r="D6" s="152" t="s">
        <v>52</v>
      </c>
      <c r="E6" s="153"/>
      <c r="F6" s="154">
        <v>45674</v>
      </c>
      <c r="G6" s="155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1" t="s">
        <v>37</v>
      </c>
      <c r="C7" s="202"/>
      <c r="D7" s="152" t="s">
        <v>50</v>
      </c>
      <c r="E7" s="153"/>
      <c r="F7" s="154">
        <v>45674</v>
      </c>
      <c r="G7" s="155"/>
      <c r="I7" s="33" t="s">
        <v>4</v>
      </c>
      <c r="J7" s="34">
        <f>IF(N13&lt;&gt;"", LEFT(N13, 7), IF(J17&gt;50%, N17, MAX(N14:N17)))</f>
        <v>1.0078787111207439</v>
      </c>
      <c r="K7" s="34">
        <f>IF(O13&lt;&gt;"", LEFT(O13, 7), IF(K17&gt;50%, O17, MAX(O14:O17)))</f>
        <v>4.9879927366969339</v>
      </c>
      <c r="L7" s="35">
        <f>IF(P13&lt;&gt;"", LEFT(P13, 7), IF(L17&gt;50%, P17, MAX(P14:P17)))</f>
        <v>69.488337364774466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6" t="s">
        <v>41</v>
      </c>
      <c r="C8" s="207"/>
      <c r="D8" s="208"/>
      <c r="E8" s="209"/>
      <c r="F8" s="156"/>
      <c r="G8" s="157"/>
      <c r="I8" s="30" t="s">
        <v>5</v>
      </c>
      <c r="J8" s="36">
        <f>IF(N21&lt;&gt;"", LEFT(N21, 7), IF(J25&gt;50%, N25, MAX(N22:N25)))</f>
        <v>2.1431099571326824</v>
      </c>
      <c r="K8" s="36">
        <f>IF(O21&lt;&gt;"", LEFT(O21, 7), IF(K25&gt;50%, O25, MAX(O22:O25)))</f>
        <v>0</v>
      </c>
      <c r="L8" s="37">
        <f>IF(P21&lt;&gt;"", LEFT(P21, 7), IF(L25&gt;50%, P25, MAX(P22:P25)))</f>
        <v>92.587471228729058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87</v>
      </c>
      <c r="E13" s="57">
        <v>75</v>
      </c>
      <c r="F13" s="58">
        <v>65</v>
      </c>
      <c r="G13" s="59">
        <v>85</v>
      </c>
      <c r="I13" s="60">
        <v>1</v>
      </c>
      <c r="J13" s="61">
        <f t="shared" ref="J13:L17" si="2">IF(COUNT($G$13:$G$15)&gt;0,D13/AVERAGE($G$13:$G$15),0)</f>
        <v>1.0920502092050208</v>
      </c>
      <c r="K13" s="61">
        <f t="shared" si="2"/>
        <v>0.94142259414225937</v>
      </c>
      <c r="L13" s="62">
        <f>IF(COUNT($G$13:$G$15)&gt;0,F13/AVERAGE($G$13:$G$15),0)</f>
        <v>0.81589958158995812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55</v>
      </c>
      <c r="E14" s="66">
        <v>33</v>
      </c>
      <c r="F14" s="67">
        <v>12</v>
      </c>
      <c r="G14" s="68">
        <v>80</v>
      </c>
      <c r="I14" s="69">
        <v>2</v>
      </c>
      <c r="J14" s="70">
        <f t="shared" si="2"/>
        <v>0.69037656903765687</v>
      </c>
      <c r="K14" s="70">
        <f t="shared" si="2"/>
        <v>0.41422594142259411</v>
      </c>
      <c r="L14" s="71">
        <f t="shared" si="2"/>
        <v>0.15062761506276151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>
        <f t="shared" si="3"/>
        <v>4.9879927366969339</v>
      </c>
      <c r="P14" s="123">
        <f t="shared" si="3"/>
        <v>69.488337364774466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11</v>
      </c>
      <c r="E15" s="66">
        <v>2</v>
      </c>
      <c r="F15" s="67">
        <v>0</v>
      </c>
      <c r="G15" s="72">
        <v>74</v>
      </c>
      <c r="I15" s="69">
        <v>3</v>
      </c>
      <c r="J15" s="70">
        <f t="shared" si="2"/>
        <v>0.13807531380753138</v>
      </c>
      <c r="K15" s="70">
        <f t="shared" si="2"/>
        <v>2.5104602510460251E-2</v>
      </c>
      <c r="L15" s="71">
        <f t="shared" si="2"/>
        <v>0</v>
      </c>
      <c r="M15" s="63"/>
      <c r="N15" s="121">
        <f t="shared" si="3"/>
        <v>1.0078787111207439</v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29</v>
      </c>
      <c r="E21" s="57"/>
      <c r="F21" s="58">
        <v>20</v>
      </c>
      <c r="G21" s="82">
        <v>38</v>
      </c>
      <c r="I21" s="60">
        <v>1</v>
      </c>
      <c r="J21" s="61">
        <f t="shared" ref="J21:L25" si="4">IF(COUNT($G$21:$G$23)&gt;0, D21/AVERAGE($G$21:$G$23), 0)</f>
        <v>0.98863636363636365</v>
      </c>
      <c r="K21" s="61">
        <f t="shared" si="4"/>
        <v>0</v>
      </c>
      <c r="L21" s="62">
        <f t="shared" si="4"/>
        <v>0.68181818181818188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28</v>
      </c>
      <c r="E22" s="66"/>
      <c r="F22" s="67">
        <v>14</v>
      </c>
      <c r="G22" s="83">
        <v>27</v>
      </c>
      <c r="I22" s="69">
        <v>2</v>
      </c>
      <c r="J22" s="70">
        <f t="shared" si="4"/>
        <v>0.95454545454545459</v>
      </c>
      <c r="K22" s="70">
        <f t="shared" si="4"/>
        <v>0</v>
      </c>
      <c r="L22" s="71">
        <f t="shared" si="4"/>
        <v>0.47727272727272729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>
        <f t="shared" si="5"/>
        <v>92.587471228729058</v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13</v>
      </c>
      <c r="E23" s="66"/>
      <c r="F23" s="67">
        <v>2</v>
      </c>
      <c r="G23" s="84">
        <v>23</v>
      </c>
      <c r="I23" s="69">
        <v>3</v>
      </c>
      <c r="J23" s="70">
        <f t="shared" si="4"/>
        <v>0.44318181818181818</v>
      </c>
      <c r="K23" s="70">
        <f t="shared" si="4"/>
        <v>0</v>
      </c>
      <c r="L23" s="71">
        <f t="shared" si="4"/>
        <v>6.8181818181818191E-2</v>
      </c>
      <c r="M23" s="64"/>
      <c r="N23" s="121">
        <f t="shared" si="5"/>
        <v>2.1431099571326824</v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4</v>
      </c>
      <c r="E24" s="66"/>
      <c r="F24" s="67">
        <v>0</v>
      </c>
      <c r="G24" s="86"/>
      <c r="I24" s="69">
        <v>4</v>
      </c>
      <c r="J24" s="70">
        <f t="shared" si="4"/>
        <v>0.13636363636363638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/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78" t="s">
        <v>29</v>
      </c>
      <c r="J27" s="179"/>
      <c r="L27" s="114"/>
      <c r="M27" s="172" t="s">
        <v>32</v>
      </c>
      <c r="N27" s="173"/>
      <c r="O27" s="172" t="s">
        <v>33</v>
      </c>
      <c r="P27" s="173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4" t="s">
        <v>46</v>
      </c>
      <c r="J28" s="175"/>
      <c r="L28" s="115" t="s">
        <v>25</v>
      </c>
      <c r="M28" s="176">
        <v>2842995</v>
      </c>
      <c r="N28" s="165"/>
      <c r="O28" s="164" t="s">
        <v>53</v>
      </c>
      <c r="P28" s="165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8" t="s">
        <v>47</v>
      </c>
      <c r="J29" s="169"/>
      <c r="L29" s="116" t="s">
        <v>26</v>
      </c>
      <c r="M29" s="177">
        <v>29252253</v>
      </c>
      <c r="N29" s="167"/>
      <c r="O29" s="166">
        <v>47058</v>
      </c>
      <c r="P29" s="167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8"/>
      <c r="J30" s="169"/>
      <c r="L30" s="116" t="s">
        <v>30</v>
      </c>
      <c r="M30" s="177">
        <v>219779</v>
      </c>
      <c r="N30" s="167"/>
      <c r="O30" s="166">
        <v>45689</v>
      </c>
      <c r="P30" s="167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8" t="s">
        <v>48</v>
      </c>
      <c r="J31" s="169"/>
      <c r="L31" s="116" t="s">
        <v>27</v>
      </c>
      <c r="M31" s="177" t="s">
        <v>54</v>
      </c>
      <c r="N31" s="167"/>
      <c r="O31" s="166">
        <v>45975</v>
      </c>
      <c r="P31" s="167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0" t="s">
        <v>49</v>
      </c>
      <c r="J32" s="171"/>
      <c r="L32" s="117" t="s">
        <v>24</v>
      </c>
      <c r="M32" s="181"/>
      <c r="N32" s="163"/>
      <c r="O32" s="162"/>
      <c r="P32" s="16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2" t="s">
        <v>31</v>
      </c>
      <c r="M33" s="184" t="s">
        <v>51</v>
      </c>
      <c r="N33" s="159"/>
      <c r="O33" s="158">
        <v>45848</v>
      </c>
      <c r="P33" s="159"/>
      <c r="Q33" s="16"/>
    </row>
    <row r="34" spans="2:17" s="15" customFormat="1" ht="12.95" customHeight="1" thickBot="1" x14ac:dyDescent="0.25">
      <c r="B34" s="197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3"/>
      <c r="M34" s="160"/>
      <c r="N34" s="161"/>
      <c r="O34" s="160"/>
      <c r="P34" s="161"/>
      <c r="Q34" s="16"/>
    </row>
    <row r="35" spans="2:17" s="15" customFormat="1" ht="12.95" customHeight="1" thickBot="1" x14ac:dyDescent="0.25">
      <c r="B35" s="198"/>
      <c r="C35" s="102" t="s">
        <v>9</v>
      </c>
      <c r="D35" s="103">
        <v>40</v>
      </c>
      <c r="E35" s="103">
        <v>30</v>
      </c>
      <c r="F35" s="104">
        <v>400</v>
      </c>
      <c r="I35" s="178" t="s">
        <v>34</v>
      </c>
      <c r="J35" s="179"/>
      <c r="L35" s="115" t="s">
        <v>6</v>
      </c>
      <c r="M35" s="174" t="s">
        <v>45</v>
      </c>
      <c r="N35" s="175"/>
      <c r="O35" s="180">
        <v>45364</v>
      </c>
      <c r="P35" s="175"/>
      <c r="Q35" s="16"/>
    </row>
    <row r="36" spans="2:17" s="15" customFormat="1" ht="12.95" customHeight="1" x14ac:dyDescent="0.2">
      <c r="B36" s="197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0"/>
      <c r="J36" s="175"/>
      <c r="L36" s="116" t="s">
        <v>0</v>
      </c>
      <c r="M36" s="168"/>
      <c r="N36" s="169"/>
      <c r="O36" s="185">
        <v>45729</v>
      </c>
      <c r="P36" s="169"/>
      <c r="Q36" s="16"/>
    </row>
    <row r="37" spans="2:17" s="15" customFormat="1" ht="12.95" customHeight="1" thickBot="1" x14ac:dyDescent="0.25">
      <c r="B37" s="198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0">
        <v>43</v>
      </c>
      <c r="J37" s="171"/>
      <c r="L37" s="117" t="s">
        <v>1</v>
      </c>
      <c r="M37" s="170" t="s">
        <v>44</v>
      </c>
      <c r="N37" s="171"/>
      <c r="O37" s="186">
        <v>45364</v>
      </c>
      <c r="P37" s="171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2025-01-17T12:20:14Z</cp:lastPrinted>
  <dcterms:created xsi:type="dcterms:W3CDTF">2008-12-02T14:50:07Z</dcterms:created>
  <dcterms:modified xsi:type="dcterms:W3CDTF">2025-01-17T13:31:30Z</dcterms:modified>
</cp:coreProperties>
</file>