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tanford\peponi lyric map\"/>
    </mc:Choice>
  </mc:AlternateContent>
  <bookViews>
    <workbookView xWindow="0" yWindow="0" windowWidth="20490" windowHeight="8340"/>
  </bookViews>
  <sheets>
    <sheet name="Places #" sheetId="1" r:id="rId1"/>
    <sheet name="Dataset proper" sheetId="2" r:id="rId2"/>
    <sheet name="Movement vectors" sheetId="4" r:id="rId3"/>
  </sheets>
  <calcPr calcId="152511"/>
</workbook>
</file>

<file path=xl/calcChain.xml><?xml version="1.0" encoding="utf-8"?>
<calcChain xmlns="http://schemas.openxmlformats.org/spreadsheetml/2006/main">
  <c r="E3" i="2" l="1"/>
  <c r="I15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F25" i="1" l="1"/>
  <c r="G27" i="1"/>
  <c r="H29" i="1"/>
  <c r="H13" i="1"/>
  <c r="I31" i="1"/>
  <c r="J35" i="1"/>
  <c r="J19" i="1"/>
  <c r="J3" i="1"/>
  <c r="K20" i="1"/>
  <c r="L32" i="1"/>
  <c r="L11" i="1"/>
  <c r="M23" i="1"/>
  <c r="W2" i="1"/>
  <c r="N17" i="1"/>
  <c r="F33" i="1"/>
  <c r="F17" i="1"/>
  <c r="G35" i="1"/>
  <c r="G19" i="1"/>
  <c r="G3" i="1"/>
  <c r="H21" i="1"/>
  <c r="H5" i="1"/>
  <c r="I23" i="1"/>
  <c r="I7" i="1"/>
  <c r="J27" i="1"/>
  <c r="J11" i="1"/>
  <c r="K28" i="1"/>
  <c r="K10" i="1"/>
  <c r="L21" i="1"/>
  <c r="M34" i="1"/>
  <c r="M13" i="1"/>
  <c r="N30" i="1"/>
  <c r="F29" i="1"/>
  <c r="F13" i="1"/>
  <c r="G31" i="1"/>
  <c r="G15" i="1"/>
  <c r="H33" i="1"/>
  <c r="H17" i="1"/>
  <c r="I35" i="1"/>
  <c r="I19" i="1"/>
  <c r="I3" i="1"/>
  <c r="J23" i="1"/>
  <c r="J7" i="1"/>
  <c r="K24" i="1"/>
  <c r="K4" i="1"/>
  <c r="L16" i="1"/>
  <c r="M29" i="1"/>
  <c r="M7" i="1"/>
  <c r="N24" i="1"/>
  <c r="F9" i="1"/>
  <c r="G11" i="1"/>
  <c r="W4" i="1"/>
  <c r="W8" i="1"/>
  <c r="W12" i="1"/>
  <c r="W16" i="1"/>
  <c r="W20" i="1"/>
  <c r="W24" i="1"/>
  <c r="W28" i="1"/>
  <c r="W32" i="1"/>
  <c r="V3" i="1"/>
  <c r="V7" i="1"/>
  <c r="V11" i="1"/>
  <c r="V15" i="1"/>
  <c r="V19" i="1"/>
  <c r="V23" i="1"/>
  <c r="V27" i="1"/>
  <c r="V31" i="1"/>
  <c r="V35" i="1"/>
  <c r="U6" i="1"/>
  <c r="U10" i="1"/>
  <c r="U14" i="1"/>
  <c r="U18" i="1"/>
  <c r="U22" i="1"/>
  <c r="U26" i="1"/>
  <c r="U30" i="1"/>
  <c r="U34" i="1"/>
  <c r="T5" i="1"/>
  <c r="T9" i="1"/>
  <c r="T13" i="1"/>
  <c r="T17" i="1"/>
  <c r="T21" i="1"/>
  <c r="T25" i="1"/>
  <c r="T29" i="1"/>
  <c r="T33" i="1"/>
  <c r="S4" i="1"/>
  <c r="S8" i="1"/>
  <c r="S12" i="1"/>
  <c r="S16" i="1"/>
  <c r="S20" i="1"/>
  <c r="S24" i="1"/>
  <c r="S28" i="1"/>
  <c r="S32" i="1"/>
  <c r="R3" i="1"/>
  <c r="R7" i="1"/>
  <c r="R11" i="1"/>
  <c r="R15" i="1"/>
  <c r="R19" i="1"/>
  <c r="R23" i="1"/>
  <c r="R27" i="1"/>
  <c r="R31" i="1"/>
  <c r="R35" i="1"/>
  <c r="Q6" i="1"/>
  <c r="Q10" i="1"/>
  <c r="Q14" i="1"/>
  <c r="Q18" i="1"/>
  <c r="Q22" i="1"/>
  <c r="Q26" i="1"/>
  <c r="Q30" i="1"/>
  <c r="Q34" i="1"/>
  <c r="P5" i="1"/>
  <c r="P9" i="1"/>
  <c r="P13" i="1"/>
  <c r="P17" i="1"/>
  <c r="P21" i="1"/>
  <c r="P25" i="1"/>
  <c r="P29" i="1"/>
  <c r="P33" i="1"/>
  <c r="O4" i="1"/>
  <c r="O8" i="1"/>
  <c r="O12" i="1"/>
  <c r="O16" i="1"/>
  <c r="O20" i="1"/>
  <c r="O24" i="1"/>
  <c r="O28" i="1"/>
  <c r="O32" i="1"/>
  <c r="N3" i="1"/>
  <c r="N7" i="1"/>
  <c r="N11" i="1"/>
  <c r="N15" i="1"/>
  <c r="N19" i="1"/>
  <c r="N23" i="1"/>
  <c r="N27" i="1"/>
  <c r="N31" i="1"/>
  <c r="N35" i="1"/>
  <c r="Q2" i="1"/>
  <c r="U2" i="1"/>
  <c r="W3" i="1"/>
  <c r="W9" i="1"/>
  <c r="W14" i="1"/>
  <c r="W19" i="1"/>
  <c r="W25" i="1"/>
  <c r="W30" i="1"/>
  <c r="W35" i="1"/>
  <c r="V8" i="1"/>
  <c r="V13" i="1"/>
  <c r="V18" i="1"/>
  <c r="V24" i="1"/>
  <c r="V29" i="1"/>
  <c r="V34" i="1"/>
  <c r="U7" i="1"/>
  <c r="U12" i="1"/>
  <c r="U17" i="1"/>
  <c r="U23" i="1"/>
  <c r="U28" i="1"/>
  <c r="U33" i="1"/>
  <c r="T6" i="1"/>
  <c r="T11" i="1"/>
  <c r="T16" i="1"/>
  <c r="T22" i="1"/>
  <c r="T27" i="1"/>
  <c r="T32" i="1"/>
  <c r="S5" i="1"/>
  <c r="S10" i="1"/>
  <c r="S15" i="1"/>
  <c r="S21" i="1"/>
  <c r="S26" i="1"/>
  <c r="S31" i="1"/>
  <c r="R4" i="1"/>
  <c r="R9" i="1"/>
  <c r="R14" i="1"/>
  <c r="R20" i="1"/>
  <c r="R25" i="1"/>
  <c r="R30" i="1"/>
  <c r="Q3" i="1"/>
  <c r="Q8" i="1"/>
  <c r="Q13" i="1"/>
  <c r="Q19" i="1"/>
  <c r="Q24" i="1"/>
  <c r="Q29" i="1"/>
  <c r="Q35" i="1"/>
  <c r="P7" i="1"/>
  <c r="P12" i="1"/>
  <c r="P18" i="1"/>
  <c r="P23" i="1"/>
  <c r="P28" i="1"/>
  <c r="P34" i="1"/>
  <c r="O6" i="1"/>
  <c r="O11" i="1"/>
  <c r="O17" i="1"/>
  <c r="O22" i="1"/>
  <c r="O27" i="1"/>
  <c r="O33" i="1"/>
  <c r="N5" i="1"/>
  <c r="N10" i="1"/>
  <c r="N16" i="1"/>
  <c r="N21" i="1"/>
  <c r="N26" i="1"/>
  <c r="N32" i="1"/>
  <c r="O2" i="1"/>
  <c r="T2" i="1"/>
  <c r="M4" i="1"/>
  <c r="M8" i="1"/>
  <c r="M12" i="1"/>
  <c r="M16" i="1"/>
  <c r="M20" i="1"/>
  <c r="M24" i="1"/>
  <c r="M28" i="1"/>
  <c r="M32" i="1"/>
  <c r="M2" i="1"/>
  <c r="L6" i="1"/>
  <c r="L10" i="1"/>
  <c r="L14" i="1"/>
  <c r="L18" i="1"/>
  <c r="L22" i="1"/>
  <c r="L26" i="1"/>
  <c r="L30" i="1"/>
  <c r="L34" i="1"/>
  <c r="K5" i="1"/>
  <c r="K9" i="1"/>
  <c r="K13" i="1"/>
  <c r="K17" i="1"/>
  <c r="W6" i="1"/>
  <c r="W11" i="1"/>
  <c r="W17" i="1"/>
  <c r="W22" i="1"/>
  <c r="W27" i="1"/>
  <c r="W33" i="1"/>
  <c r="V5" i="1"/>
  <c r="V10" i="1"/>
  <c r="V16" i="1"/>
  <c r="V21" i="1"/>
  <c r="V26" i="1"/>
  <c r="V32" i="1"/>
  <c r="U4" i="1"/>
  <c r="U9" i="1"/>
  <c r="U15" i="1"/>
  <c r="U20" i="1"/>
  <c r="U25" i="1"/>
  <c r="U31" i="1"/>
  <c r="T3" i="1"/>
  <c r="T8" i="1"/>
  <c r="T14" i="1"/>
  <c r="T19" i="1"/>
  <c r="T24" i="1"/>
  <c r="T30" i="1"/>
  <c r="T35" i="1"/>
  <c r="S7" i="1"/>
  <c r="S13" i="1"/>
  <c r="S18" i="1"/>
  <c r="S23" i="1"/>
  <c r="S29" i="1"/>
  <c r="S34" i="1"/>
  <c r="R6" i="1"/>
  <c r="R12" i="1"/>
  <c r="R17" i="1"/>
  <c r="R22" i="1"/>
  <c r="R28" i="1"/>
  <c r="R33" i="1"/>
  <c r="Q5" i="1"/>
  <c r="Q11" i="1"/>
  <c r="W5" i="1"/>
  <c r="W15" i="1"/>
  <c r="W26" i="1"/>
  <c r="V4" i="1"/>
  <c r="V14" i="1"/>
  <c r="V25" i="1"/>
  <c r="U3" i="1"/>
  <c r="U13" i="1"/>
  <c r="U24" i="1"/>
  <c r="U35" i="1"/>
  <c r="T12" i="1"/>
  <c r="T23" i="1"/>
  <c r="T34" i="1"/>
  <c r="S11" i="1"/>
  <c r="S22" i="1"/>
  <c r="S33" i="1"/>
  <c r="R10" i="1"/>
  <c r="R21" i="1"/>
  <c r="R32" i="1"/>
  <c r="Q9" i="1"/>
  <c r="Q17" i="1"/>
  <c r="Q25" i="1"/>
  <c r="Q32" i="1"/>
  <c r="P6" i="1"/>
  <c r="P14" i="1"/>
  <c r="P20" i="1"/>
  <c r="P27" i="1"/>
  <c r="P35" i="1"/>
  <c r="O9" i="1"/>
  <c r="O15" i="1"/>
  <c r="O23" i="1"/>
  <c r="O30" i="1"/>
  <c r="N4" i="1"/>
  <c r="N12" i="1"/>
  <c r="N18" i="1"/>
  <c r="N25" i="1"/>
  <c r="N33" i="1"/>
  <c r="R2" i="1"/>
  <c r="M3" i="1"/>
  <c r="M9" i="1"/>
  <c r="M14" i="1"/>
  <c r="M19" i="1"/>
  <c r="M25" i="1"/>
  <c r="M30" i="1"/>
  <c r="M35" i="1"/>
  <c r="L7" i="1"/>
  <c r="L12" i="1"/>
  <c r="L17" i="1"/>
  <c r="L23" i="1"/>
  <c r="L28" i="1"/>
  <c r="L33" i="1"/>
  <c r="K6" i="1"/>
  <c r="K11" i="1"/>
  <c r="K16" i="1"/>
  <c r="K21" i="1"/>
  <c r="K25" i="1"/>
  <c r="K29" i="1"/>
  <c r="K33" i="1"/>
  <c r="J4" i="1"/>
  <c r="J8" i="1"/>
  <c r="J12" i="1"/>
  <c r="J16" i="1"/>
  <c r="J20" i="1"/>
  <c r="J24" i="1"/>
  <c r="J28" i="1"/>
  <c r="J32" i="1"/>
  <c r="J2" i="1"/>
  <c r="I4" i="1"/>
  <c r="I8" i="1"/>
  <c r="I12" i="1"/>
  <c r="I16" i="1"/>
  <c r="I20" i="1"/>
  <c r="I24" i="1"/>
  <c r="I28" i="1"/>
  <c r="I32" i="1"/>
  <c r="I2" i="1"/>
  <c r="H6" i="1"/>
  <c r="H10" i="1"/>
  <c r="H14" i="1"/>
  <c r="H18" i="1"/>
  <c r="H22" i="1"/>
  <c r="H26" i="1"/>
  <c r="H30" i="1"/>
  <c r="H34" i="1"/>
  <c r="G4" i="1"/>
  <c r="G8" i="1"/>
  <c r="G12" i="1"/>
  <c r="G16" i="1"/>
  <c r="G20" i="1"/>
  <c r="G24" i="1"/>
  <c r="G28" i="1"/>
  <c r="G32" i="1"/>
  <c r="G2" i="1"/>
  <c r="F6" i="1"/>
  <c r="F10" i="1"/>
  <c r="F14" i="1"/>
  <c r="F18" i="1"/>
  <c r="F22" i="1"/>
  <c r="F26" i="1"/>
  <c r="F30" i="1"/>
  <c r="F34" i="1"/>
  <c r="V30" i="1"/>
  <c r="T7" i="1"/>
  <c r="T28" i="1"/>
  <c r="S17" i="1"/>
  <c r="R5" i="1"/>
  <c r="R26" i="1"/>
  <c r="Q15" i="1"/>
  <c r="Q28" i="1"/>
  <c r="P10" i="1"/>
  <c r="P16" i="1"/>
  <c r="P31" i="1"/>
  <c r="O13" i="1"/>
  <c r="O26" i="1"/>
  <c r="N8" i="1"/>
  <c r="N22" i="1"/>
  <c r="N2" i="1"/>
  <c r="M6" i="1"/>
  <c r="M17" i="1"/>
  <c r="M27" i="1"/>
  <c r="L4" i="1"/>
  <c r="L15" i="1"/>
  <c r="L25" i="1"/>
  <c r="K3" i="1"/>
  <c r="K14" i="1"/>
  <c r="K23" i="1"/>
  <c r="K31" i="1"/>
  <c r="J6" i="1"/>
  <c r="J14" i="1"/>
  <c r="J22" i="1"/>
  <c r="J30" i="1"/>
  <c r="L2" i="1"/>
  <c r="I10" i="1"/>
  <c r="I18" i="1"/>
  <c r="I26" i="1"/>
  <c r="I34" i="1"/>
  <c r="H8" i="1"/>
  <c r="H16" i="1"/>
  <c r="H24" i="1"/>
  <c r="H32" i="1"/>
  <c r="G6" i="1"/>
  <c r="G14" i="1"/>
  <c r="G22" i="1"/>
  <c r="G30" i="1"/>
  <c r="F4" i="1"/>
  <c r="F12" i="1"/>
  <c r="F20" i="1"/>
  <c r="F28" i="1"/>
  <c r="F2" i="1"/>
  <c r="W23" i="1"/>
  <c r="V12" i="1"/>
  <c r="V33" i="1"/>
  <c r="U21" i="1"/>
  <c r="T10" i="1"/>
  <c r="T31" i="1"/>
  <c r="S19" i="1"/>
  <c r="R8" i="1"/>
  <c r="R29" i="1"/>
  <c r="Q16" i="1"/>
  <c r="Q31" i="1"/>
  <c r="P11" i="1"/>
  <c r="P26" i="1"/>
  <c r="O7" i="1"/>
  <c r="O21" i="1"/>
  <c r="O35" i="1"/>
  <c r="W7" i="1"/>
  <c r="W18" i="1"/>
  <c r="W29" i="1"/>
  <c r="V6" i="1"/>
  <c r="V17" i="1"/>
  <c r="V28" i="1"/>
  <c r="U5" i="1"/>
  <c r="U16" i="1"/>
  <c r="U27" i="1"/>
  <c r="T4" i="1"/>
  <c r="T15" i="1"/>
  <c r="T26" i="1"/>
  <c r="S3" i="1"/>
  <c r="S14" i="1"/>
  <c r="S25" i="1"/>
  <c r="S35" i="1"/>
  <c r="R13" i="1"/>
  <c r="R24" i="1"/>
  <c r="R34" i="1"/>
  <c r="Q12" i="1"/>
  <c r="Q20" i="1"/>
  <c r="Q27" i="1"/>
  <c r="Q33" i="1"/>
  <c r="P8" i="1"/>
  <c r="P15" i="1"/>
  <c r="P22" i="1"/>
  <c r="P30" i="1"/>
  <c r="O3" i="1"/>
  <c r="O10" i="1"/>
  <c r="O18" i="1"/>
  <c r="O25" i="1"/>
  <c r="O31" i="1"/>
  <c r="N6" i="1"/>
  <c r="N13" i="1"/>
  <c r="N20" i="1"/>
  <c r="N28" i="1"/>
  <c r="N34" i="1"/>
  <c r="S2" i="1"/>
  <c r="M5" i="1"/>
  <c r="M10" i="1"/>
  <c r="M15" i="1"/>
  <c r="M21" i="1"/>
  <c r="M26" i="1"/>
  <c r="M31" i="1"/>
  <c r="L3" i="1"/>
  <c r="L8" i="1"/>
  <c r="L13" i="1"/>
  <c r="L19" i="1"/>
  <c r="L24" i="1"/>
  <c r="L29" i="1"/>
  <c r="L35" i="1"/>
  <c r="K7" i="1"/>
  <c r="K12" i="1"/>
  <c r="K18" i="1"/>
  <c r="K22" i="1"/>
  <c r="K26" i="1"/>
  <c r="K30" i="1"/>
  <c r="K34" i="1"/>
  <c r="J5" i="1"/>
  <c r="J9" i="1"/>
  <c r="J13" i="1"/>
  <c r="J17" i="1"/>
  <c r="J21" i="1"/>
  <c r="J25" i="1"/>
  <c r="J29" i="1"/>
  <c r="J33" i="1"/>
  <c r="K2" i="1"/>
  <c r="I5" i="1"/>
  <c r="I9" i="1"/>
  <c r="I13" i="1"/>
  <c r="I17" i="1"/>
  <c r="I21" i="1"/>
  <c r="I25" i="1"/>
  <c r="I29" i="1"/>
  <c r="I33" i="1"/>
  <c r="H3" i="1"/>
  <c r="H7" i="1"/>
  <c r="H11" i="1"/>
  <c r="H15" i="1"/>
  <c r="H19" i="1"/>
  <c r="H23" i="1"/>
  <c r="H27" i="1"/>
  <c r="H31" i="1"/>
  <c r="H35" i="1"/>
  <c r="G5" i="1"/>
  <c r="G9" i="1"/>
  <c r="G13" i="1"/>
  <c r="G17" i="1"/>
  <c r="G21" i="1"/>
  <c r="G25" i="1"/>
  <c r="G29" i="1"/>
  <c r="G33" i="1"/>
  <c r="F3" i="1"/>
  <c r="F7" i="1"/>
  <c r="F11" i="1"/>
  <c r="F15" i="1"/>
  <c r="F19" i="1"/>
  <c r="F23" i="1"/>
  <c r="F27" i="1"/>
  <c r="F31" i="1"/>
  <c r="F35" i="1"/>
  <c r="W10" i="1"/>
  <c r="W21" i="1"/>
  <c r="W31" i="1"/>
  <c r="V9" i="1"/>
  <c r="V20" i="1"/>
  <c r="U8" i="1"/>
  <c r="U19" i="1"/>
  <c r="U29" i="1"/>
  <c r="T18" i="1"/>
  <c r="S6" i="1"/>
  <c r="S27" i="1"/>
  <c r="R16" i="1"/>
  <c r="Q4" i="1"/>
  <c r="Q21" i="1"/>
  <c r="P3" i="1"/>
  <c r="P24" i="1"/>
  <c r="O5" i="1"/>
  <c r="O19" i="1"/>
  <c r="O34" i="1"/>
  <c r="N14" i="1"/>
  <c r="N29" i="1"/>
  <c r="V2" i="1"/>
  <c r="M11" i="1"/>
  <c r="M22" i="1"/>
  <c r="M33" i="1"/>
  <c r="L9" i="1"/>
  <c r="L20" i="1"/>
  <c r="L31" i="1"/>
  <c r="K8" i="1"/>
  <c r="K19" i="1"/>
  <c r="K27" i="1"/>
  <c r="K35" i="1"/>
  <c r="J10" i="1"/>
  <c r="J18" i="1"/>
  <c r="J26" i="1"/>
  <c r="J34" i="1"/>
  <c r="I6" i="1"/>
  <c r="I14" i="1"/>
  <c r="I22" i="1"/>
  <c r="I30" i="1"/>
  <c r="H4" i="1"/>
  <c r="H12" i="1"/>
  <c r="H20" i="1"/>
  <c r="H28" i="1"/>
  <c r="H2" i="1"/>
  <c r="G10" i="1"/>
  <c r="G18" i="1"/>
  <c r="G26" i="1"/>
  <c r="G34" i="1"/>
  <c r="F8" i="1"/>
  <c r="F16" i="1"/>
  <c r="F24" i="1"/>
  <c r="F32" i="1"/>
  <c r="W13" i="1"/>
  <c r="W34" i="1"/>
  <c r="V22" i="1"/>
  <c r="U11" i="1"/>
  <c r="U32" i="1"/>
  <c r="T20" i="1"/>
  <c r="S9" i="1"/>
  <c r="S30" i="1"/>
  <c r="R18" i="1"/>
  <c r="Q7" i="1"/>
  <c r="Q23" i="1"/>
  <c r="P4" i="1"/>
  <c r="P19" i="1"/>
  <c r="P32" i="1"/>
  <c r="O14" i="1"/>
  <c r="O29" i="1"/>
  <c r="F21" i="1"/>
  <c r="F5" i="1"/>
  <c r="G23" i="1"/>
  <c r="G7" i="1"/>
  <c r="H25" i="1"/>
  <c r="H9" i="1"/>
  <c r="I27" i="1"/>
  <c r="I11" i="1"/>
  <c r="J31" i="1"/>
  <c r="J15" i="1"/>
  <c r="K32" i="1"/>
  <c r="K15" i="1"/>
  <c r="L27" i="1"/>
  <c r="L5" i="1"/>
  <c r="M18" i="1"/>
  <c r="P2" i="1"/>
  <c r="N9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<sst xmlns="http://schemas.openxmlformats.org/spreadsheetml/2006/main" count="506" uniqueCount="213">
  <si>
    <t>name</t>
  </si>
  <si>
    <t>lat</t>
  </si>
  <si>
    <t>long</t>
  </si>
  <si>
    <t>Melos</t>
  </si>
  <si>
    <t>Athens</t>
  </si>
  <si>
    <t>Thebes</t>
  </si>
  <si>
    <t>Delos</t>
  </si>
  <si>
    <t>Chios</t>
  </si>
  <si>
    <t>Leontini</t>
  </si>
  <si>
    <t>Mytilene</t>
  </si>
  <si>
    <t>Miletus</t>
  </si>
  <si>
    <t>Sparta</t>
  </si>
  <si>
    <t>Ephesus</t>
  </si>
  <si>
    <t>Selinus</t>
  </si>
  <si>
    <t>Sicyon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</si>
  <si>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</si>
  <si>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</si>
  <si>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</si>
  <si>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</si>
  <si>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</si>
  <si>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</si>
  <si>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</si>
  <si>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</si>
  <si>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</si>
  <si>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</si>
  <si>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</si>
  <si>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</si>
  <si>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</si>
  <si>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</si>
  <si>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</si>
  <si>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</si>
  <si>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</si>
  <si>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Name</t>
  </si>
  <si>
    <t>Birthplace</t>
  </si>
  <si>
    <t>Deathplace</t>
  </si>
  <si>
    <t>Associated poleis</t>
  </si>
  <si>
    <t>Quarter centuries active</t>
  </si>
  <si>
    <t>Instrument(s)</t>
  </si>
  <si>
    <t>Genre(s)</t>
  </si>
  <si>
    <t>Source</t>
  </si>
  <si>
    <t>Melanippides</t>
  </si>
  <si>
    <t>Dithyramb</t>
  </si>
  <si>
    <t>Campbell (Loeb, vol. 5)</t>
  </si>
  <si>
    <t>Epigram</t>
  </si>
  <si>
    <t>Pronomus</t>
  </si>
  <si>
    <t>Aulos</t>
  </si>
  <si>
    <t>Prosodion</t>
  </si>
  <si>
    <t>Licymnius</t>
  </si>
  <si>
    <t>Leontini or Athens (?)</t>
  </si>
  <si>
    <t>Cinesias</t>
  </si>
  <si>
    <t>Phrynis</t>
  </si>
  <si>
    <t>Nome</t>
  </si>
  <si>
    <t>Timotheus</t>
  </si>
  <si>
    <t>Prooimion</t>
  </si>
  <si>
    <t>Hymn</t>
  </si>
  <si>
    <t>Pronomion</t>
  </si>
  <si>
    <t>Telestes</t>
  </si>
  <si>
    <t>Magadis</t>
  </si>
  <si>
    <t>Antigenes</t>
  </si>
  <si>
    <t>Athens?</t>
  </si>
  <si>
    <t>Stefanis 197</t>
  </si>
  <si>
    <t>Aristarkhos</t>
  </si>
  <si>
    <t>Stefanis 307</t>
  </si>
  <si>
    <t>Arkhestratos</t>
  </si>
  <si>
    <t>Stefanis 437</t>
  </si>
  <si>
    <t>Bakkhiadas</t>
  </si>
  <si>
    <t>Sikyon</t>
  </si>
  <si>
    <t>Stefanis 510</t>
  </si>
  <si>
    <t>Gnesippos</t>
  </si>
  <si>
    <t>Stefanis 556</t>
  </si>
  <si>
    <t>Kedeides</t>
  </si>
  <si>
    <t>Stefanis 1391</t>
  </si>
  <si>
    <t>Kinesias</t>
  </si>
  <si>
    <t>Stefanis 1406</t>
  </si>
  <si>
    <t>Niko-</t>
  </si>
  <si>
    <t>Stefanis 1828</t>
  </si>
  <si>
    <t>Nikostratos</t>
  </si>
  <si>
    <t>Stefanis 1862</t>
  </si>
  <si>
    <t>Pantakles</t>
  </si>
  <si>
    <t>Stefanis 1992</t>
  </si>
  <si>
    <t>-es</t>
  </si>
  <si>
    <t>Stefanis 2684</t>
  </si>
  <si>
    <t>Arrabaios</t>
  </si>
  <si>
    <t>"poet"</t>
  </si>
  <si>
    <t>Suda E 3695</t>
  </si>
  <si>
    <t>Krateuas</t>
  </si>
  <si>
    <t>Thessaly</t>
  </si>
  <si>
    <t>Dionysius</t>
  </si>
  <si>
    <t>"lyric"</t>
  </si>
  <si>
    <t>Stefanis 724</t>
  </si>
  <si>
    <t>Tellen</t>
  </si>
  <si>
    <t>Megara ?</t>
  </si>
  <si>
    <t>Stefanis 2394</t>
  </si>
  <si>
    <t>Ariphon</t>
  </si>
  <si>
    <t>Athens/Attica</t>
  </si>
  <si>
    <t>Paean</t>
  </si>
  <si>
    <t>Philoxenus of Cythera</t>
  </si>
  <si>
    <t>Cythera</t>
  </si>
  <si>
    <t>Philoxenus of Leucas</t>
  </si>
  <si>
    <t>lyric?</t>
  </si>
  <si>
    <t>Polyidus</t>
  </si>
  <si>
    <t>Cleomenes</t>
  </si>
  <si>
    <t>Rhegium</t>
  </si>
  <si>
    <t>Lyre (nine stringed)</t>
  </si>
  <si>
    <t>Lamynthius</t>
  </si>
  <si>
    <t>"love songs"</t>
  </si>
  <si>
    <t>Oeniades</t>
  </si>
  <si>
    <t>Stesichorus II</t>
  </si>
  <si>
    <t>Aristotle</t>
  </si>
  <si>
    <t>Chalcis</t>
  </si>
  <si>
    <t>Lycophronides</t>
  </si>
  <si>
    <t>Lyric</t>
  </si>
  <si>
    <t>Castorion</t>
  </si>
  <si>
    <t>Hermolochus</t>
  </si>
  <si>
    <t>Alkimakhos</t>
  </si>
  <si>
    <t>Kithara</t>
  </si>
  <si>
    <t>Stefanis 138</t>
  </si>
  <si>
    <t>Alkaios</t>
  </si>
  <si>
    <t>!Athens</t>
  </si>
  <si>
    <t>Stefanis 131</t>
  </si>
  <si>
    <t>Arignotos</t>
  </si>
  <si>
    <t>Stefanis 301</t>
  </si>
  <si>
    <t>Aristonous</t>
  </si>
  <si>
    <t>Stefanis 369</t>
  </si>
  <si>
    <t>Ariphrades</t>
  </si>
  <si>
    <t>Stefanis 399</t>
  </si>
  <si>
    <t>Archinos</t>
  </si>
  <si>
    <t>Stefanis 442a</t>
  </si>
  <si>
    <t>Dexitheus</t>
  </si>
  <si>
    <t>Stefanis 596</t>
  </si>
  <si>
    <t>Exekestides</t>
  </si>
  <si>
    <t>Euangelos</t>
  </si>
  <si>
    <t>Stefanis 916</t>
  </si>
  <si>
    <t>Eumelos</t>
  </si>
  <si>
    <t>Stefanis 966</t>
  </si>
  <si>
    <t>Thespis</t>
  </si>
  <si>
    <t>Stefanis 1198</t>
  </si>
  <si>
    <t>Konnos</t>
  </si>
  <si>
    <t>Stefanis 1478</t>
  </si>
  <si>
    <t>Kydides</t>
  </si>
  <si>
    <t>Stefanis 1520</t>
  </si>
  <si>
    <t>Meles</t>
  </si>
  <si>
    <t>Stefanis 1630</t>
  </si>
  <si>
    <t>Moskhos</t>
  </si>
  <si>
    <t>Stefanis 1748</t>
  </si>
  <si>
    <t>Nikomakhos</t>
  </si>
  <si>
    <t>Stefanis 1849a</t>
  </si>
  <si>
    <t>Khairis</t>
  </si>
  <si>
    <t>Stefanis 2593 + 2594</t>
  </si>
  <si>
    <t>Locri</t>
  </si>
  <si>
    <t>Megalopolis</t>
  </si>
  <si>
    <t>Dithyramb,Epic,Epigram,Elegy</t>
  </si>
  <si>
    <t>Dithyramb,Pyrrhic (?)</t>
  </si>
  <si>
    <t>Athens,Sparta,Ephesus</t>
  </si>
  <si>
    <t>Athens,Sicyon (?), Italy (? Locri, Regium)</t>
  </si>
  <si>
    <t>Comedy, Dithyramb</t>
  </si>
  <si>
    <t>Dithyramb, Tragedy</t>
  </si>
  <si>
    <t>"melic", paignia</t>
  </si>
  <si>
    <t>Athens,Syracuse,Tarentum,Colophon</t>
  </si>
  <si>
    <t>"lyric",Dithyramb</t>
  </si>
  <si>
    <t>Athens, Megapolis (Megalopolis?)</t>
  </si>
  <si>
    <t>Soli</t>
  </si>
  <si>
    <t>Athens,Nemea,Marathon,Isthmus (Isthmia)</t>
  </si>
  <si>
    <t>Athens,Sicily,Peloponnese</t>
  </si>
  <si>
    <t>Athens,Delphi</t>
  </si>
  <si>
    <t>Delphi, Athens</t>
  </si>
  <si>
    <t>Total number of poets associated with the polis</t>
  </si>
  <si>
    <t>Kithara,Aulos (?)</t>
  </si>
  <si>
    <t>Lyre</t>
  </si>
  <si>
    <t>Kithara, Aulos</t>
  </si>
  <si>
    <t>Elegy</t>
  </si>
  <si>
    <t>Pyrrhic</t>
  </si>
  <si>
    <t>Nome,Prooimion,Diaskeue (?),Enkomion,Dithyramb,Hymn,Pronomion</t>
  </si>
  <si>
    <t>Paean, Hexameter, Elegy, Enkomion</t>
  </si>
  <si>
    <t>Enkomion</t>
  </si>
  <si>
    <t>notes</t>
  </si>
  <si>
    <t>i.e. Soloi</t>
  </si>
  <si>
    <t>coordinates are Pella</t>
  </si>
  <si>
    <t>Poets active 450</t>
  </si>
  <si>
    <t>Poets active 425</t>
  </si>
  <si>
    <t>Poets active 400</t>
  </si>
  <si>
    <t>425,400,375 ?</t>
  </si>
  <si>
    <t>400,375?</t>
  </si>
  <si>
    <t>375,350 ?</t>
  </si>
  <si>
    <t>500,475,450,425,400 ?</t>
  </si>
  <si>
    <t>500,475,450,425,400?</t>
  </si>
  <si>
    <t>450,425,400?</t>
  </si>
  <si>
    <t>450,425,400 ?</t>
  </si>
  <si>
    <t>525,500,475,450,425 (?)</t>
  </si>
  <si>
    <t>500,475,450?</t>
  </si>
  <si>
    <t>400,375,350,325,300 ?</t>
  </si>
  <si>
    <t>400,375,350 ?</t>
  </si>
  <si>
    <t>coordinates are city of Elis</t>
  </si>
  <si>
    <t>450,425,400</t>
  </si>
  <si>
    <t>425,400</t>
  </si>
  <si>
    <t>425,400,375</t>
  </si>
  <si>
    <t>425,400,375,350</t>
  </si>
  <si>
    <t>400,375</t>
  </si>
  <si>
    <t>375,350</t>
  </si>
  <si>
    <t>375,350,325,300</t>
  </si>
  <si>
    <t>475,450,425</t>
  </si>
  <si>
    <t>450,425</t>
  </si>
  <si>
    <t>500,475,450,425,400</t>
  </si>
  <si>
    <t>All cities</t>
  </si>
  <si>
    <t>Chalcis (in Euboea)</t>
  </si>
  <si>
    <t>Sicyon (?)</t>
  </si>
  <si>
    <t>Italy (? Locri, Regium)</t>
  </si>
  <si>
    <t>Macedon</t>
  </si>
  <si>
    <t>Megapolis (Megalopolis?)</t>
  </si>
  <si>
    <t>Isthmus (Isthmia)</t>
  </si>
  <si>
    <t>Sicily</t>
  </si>
  <si>
    <t>Peloponnese</t>
  </si>
  <si>
    <t>Chalcis (in Euboea),Delos,Athens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</si>
</sst>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57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57</xdr:row>
      <xdr:rowOff>133350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E1" workbookViewId="0">
      <selection activeCell="M1" sqref="M1"/>
    </sheetView>
  </sheetViews>
  <sheetFormatPr defaultColWidth="17.140625" defaultRowHeight="12.75" customHeight="1" x14ac:dyDescent="0.2"/>
  <cols>
    <col min="2" max="2" width="13.85546875" bestFit="1" customWidth="1"/>
    <col min="3" max="4" width="10.5703125" bestFit="1" customWidth="1"/>
    <col min="5" max="8" width="17.140625" style="5"/>
    <col min="9" max="9" width="6.85546875" style="5" bestFit="1" customWidth="1"/>
    <col min="10" max="10" width="5.7109375" style="5" bestFit="1" customWidth="1"/>
    <col min="11" max="11" width="8" style="5" bestFit="1" customWidth="1"/>
    <col min="12" max="12" width="4.5703125" style="5" bestFit="1" customWidth="1"/>
    <col min="13" max="13" width="9.42578125" style="5" bestFit="1" customWidth="1"/>
    <col min="14" max="14" width="7.85546875" style="5" bestFit="1" customWidth="1"/>
    <col min="15" max="15" width="5.7109375" style="5" bestFit="1" customWidth="1"/>
    <col min="16" max="16" width="9.28515625" style="5" bestFit="1" customWidth="1"/>
    <col min="17" max="17" width="6.85546875" style="5" bestFit="1" customWidth="1"/>
    <col min="18" max="18" width="5.85546875" style="5" bestFit="1" customWidth="1"/>
    <col min="19" max="20" width="9.28515625" style="5" bestFit="1" customWidth="1"/>
    <col min="21" max="21" width="5.85546875" style="5" bestFit="1" customWidth="1"/>
    <col min="22" max="22" width="9.85546875" style="5" bestFit="1" customWidth="1"/>
    <col min="23" max="23" width="6.28515625" style="5" bestFit="1" customWidth="1"/>
  </cols>
  <sheetData>
    <row r="1" spans="1:23" ht="12.75" customHeight="1" x14ac:dyDescent="0.2">
      <c r="A1" t="s">
        <v>0</v>
      </c>
      <c r="B1" t="s">
        <v>175</v>
      </c>
      <c r="C1" t="s">
        <v>1</v>
      </c>
      <c r="D1" t="s">
        <v>2</v>
      </c>
      <c r="E1" s="5" t="s">
        <v>166</v>
      </c>
      <c r="F1" s="5" t="s">
        <v>178</v>
      </c>
      <c r="G1" s="5" t="s">
        <v>179</v>
      </c>
      <c r="H1" s="5" t="s">
        <v>180</v>
      </c>
      <c r="I1" s="5" t="s">
        <v>115</v>
      </c>
      <c r="J1" s="5" t="s">
        <v>45</v>
      </c>
      <c r="K1" s="5" t="s">
        <v>57</v>
      </c>
      <c r="L1" s="5" t="s">
        <v>168</v>
      </c>
      <c r="M1" s="5" t="s">
        <v>41</v>
      </c>
      <c r="N1" s="5" t="s">
        <v>43</v>
      </c>
      <c r="O1" s="5" t="s">
        <v>170</v>
      </c>
      <c r="P1" s="5" t="s">
        <v>46</v>
      </c>
      <c r="Q1" s="5" t="s">
        <v>171</v>
      </c>
      <c r="R1" s="5" t="s">
        <v>51</v>
      </c>
      <c r="S1" s="5" t="s">
        <v>53</v>
      </c>
      <c r="T1" s="5" t="s">
        <v>174</v>
      </c>
      <c r="U1" s="5" t="s">
        <v>54</v>
      </c>
      <c r="V1" s="5" t="s">
        <v>55</v>
      </c>
      <c r="W1" s="5" t="s">
        <v>95</v>
      </c>
    </row>
    <row r="2" spans="1:23" ht="12.75" customHeight="1" x14ac:dyDescent="0.2">
      <c r="A2" t="s">
        <v>3</v>
      </c>
      <c r="C2">
        <v>36.683332999999998</v>
      </c>
      <c r="D2">
        <v>24.416667</v>
      </c>
      <c r="E2" s="5">
        <f>COUNTIF('Dataset proper'!$B$2:$D$53,"*"&amp;A2&amp;"*")</f>
        <v>1</v>
      </c>
      <c r="F2" s="5">
        <f>COUNTIFS('Dataset proper'!$E$2:$E$53,"*"&amp;$A2&amp;"*",'Dataset proper'!$F$2:$F$53,"*"&amp;"450"&amp;"*")</f>
        <v>1</v>
      </c>
      <c r="G2" s="5">
        <f>COUNTIFS('Dataset proper'!$E$2:$E$53,"*"&amp;$A2&amp;"*",'Dataset proper'!$F$2:$F$53,"*"&amp;"450"&amp;"*")</f>
        <v>1</v>
      </c>
      <c r="H2" s="5">
        <f>COUNTIFS('Dataset proper'!$E$2:$E$53,"*"&amp;$A2&amp;"*",'Dataset proper'!$F$2:$F$53,"*400*")</f>
        <v>0</v>
      </c>
      <c r="I2" s="5">
        <f>COUNTIFS('Dataset proper'!$E$2:$E$53,"*"&amp;$A2&amp;"*",'Dataset proper'!$G$2:$G$53,"*"&amp;I$1&amp;"*")</f>
        <v>1</v>
      </c>
      <c r="J2" s="5">
        <f>COUNTIFS('Dataset proper'!$E$2:$E$53,"*"&amp;$A2&amp;"*",'Dataset proper'!$G$2:$G$53,"*"&amp;J$1&amp;"*")</f>
        <v>1</v>
      </c>
      <c r="K2" s="5">
        <f>COUNTIFS('Dataset proper'!$E$2:$E$53,"*"&amp;$A2&amp;"*",'Dataset proper'!$G$2:$G$53,"*"&amp;K$1&amp;"*")</f>
        <v>0</v>
      </c>
      <c r="L2" s="5">
        <f>COUNTIFS('Dataset proper'!$E$2:$E$53,"*"&amp;$A2&amp;"*",'Dataset proper'!$G$2:$G$53,"*"&amp;L$1&amp;"*")</f>
        <v>0</v>
      </c>
      <c r="M2" s="5">
        <f>COUNTIFS('Dataset proper'!$E$2:$E$53,"*"&amp;$A2&amp;"*",'Dataset proper'!$H$2:$H$53,"*"&amp;M$1&amp;"*")</f>
        <v>1</v>
      </c>
      <c r="N2" s="5">
        <f>COUNTIFS('Dataset proper'!$E$2:$E$53,"*"&amp;$A2&amp;"*",'Dataset proper'!$H$2:$H$53,"*"&amp;N$1&amp;"*")</f>
        <v>1</v>
      </c>
      <c r="O2" s="5">
        <f>COUNTIFS('Dataset proper'!$E$2:$E$53,"*"&amp;$A2&amp;"*",'Dataset proper'!$H$2:$H$53,"*"&amp;O$1&amp;"*")</f>
        <v>1</v>
      </c>
      <c r="P2" s="5">
        <f>COUNTIFS('Dataset proper'!$E$2:$E$53,"*"&amp;$A2&amp;"*",'Dataset proper'!$H$2:$H$53,"*"&amp;P$1&amp;"*")</f>
        <v>0</v>
      </c>
      <c r="Q2" s="5">
        <f>COUNTIFS('Dataset proper'!$E$2:$E$53,"*"&amp;$A2&amp;"*",'Dataset proper'!$H$2:$H$53,"*"&amp;Q$1&amp;"*")</f>
        <v>0</v>
      </c>
      <c r="R2" s="5">
        <f>COUNTIFS('Dataset proper'!$E$2:$E$53,"*"&amp;$A2&amp;"*",'Dataset proper'!$H$2:$H$53,"*"&amp;R$1&amp;"*")</f>
        <v>0</v>
      </c>
      <c r="S2" s="5">
        <f>COUNTIFS('Dataset proper'!$E$2:$E$53,"*"&amp;$A2&amp;"*",'Dataset proper'!$H$2:$H$53,"*"&amp;S$1&amp;"*")</f>
        <v>0</v>
      </c>
      <c r="T2" s="5">
        <f>COUNTIFS('Dataset proper'!$E$2:$E$53,"*"&amp;$A2&amp;"*",'Dataset proper'!$H$2:$H$53,"*"&amp;T$1&amp;"*")</f>
        <v>0</v>
      </c>
      <c r="U2" s="5">
        <f>COUNTIFS('Dataset proper'!$E$2:$E$53,"*"&amp;$A2&amp;"*",'Dataset proper'!$H$2:$H$53,"*"&amp;U$1&amp;"*")</f>
        <v>0</v>
      </c>
      <c r="V2" s="5">
        <f>COUNTIFS('Dataset proper'!$E$2:$E$53,"*"&amp;$A2&amp;"*",'Dataset proper'!$H$2:$H$53,"*"&amp;V$1&amp;"*")</f>
        <v>0</v>
      </c>
      <c r="W2" s="5">
        <f>COUNTIFS('Dataset proper'!$E$2:$E$53,"*"&amp;$A2&amp;"*",'Dataset proper'!$H$2:$H$53,"*"&amp;W$1&amp;"*")</f>
        <v>0</v>
      </c>
    </row>
    <row r="3" spans="1:23" ht="12.75" customHeight="1" x14ac:dyDescent="0.2">
      <c r="A3" t="s">
        <v>4</v>
      </c>
      <c r="C3">
        <v>37.971687000000003</v>
      </c>
      <c r="D3">
        <v>23.726464</v>
      </c>
      <c r="E3" s="5">
        <f>COUNTIF('Dataset proper'!$B$2:$D$53,"*"&amp;A3&amp;"*")</f>
        <v>43</v>
      </c>
      <c r="F3" s="5">
        <f>COUNTIFS('Dataset proper'!$E$2:$E$53,"*"&amp;$A3&amp;"*",'Dataset proper'!$F$2:$F$53,"*"&amp;"450"&amp;"*")</f>
        <v>14</v>
      </c>
      <c r="G3" s="5">
        <f>COUNTIFS('Dataset proper'!$E$2:$E$53,"*"&amp;$A3&amp;"*",'Dataset proper'!$F$2:$F$53,"*"&amp;"450"&amp;"*")</f>
        <v>14</v>
      </c>
      <c r="H3" s="5">
        <f>COUNTIFS('Dataset proper'!$E$2:$E$53,"*"&amp;$A3&amp;"*",'Dataset proper'!$F$2:$F$53,"*400*")</f>
        <v>27</v>
      </c>
      <c r="I3" s="5">
        <f>COUNTIFS('Dataset proper'!$E$2:$E$53,"*"&amp;$A3&amp;"*",'Dataset proper'!$G$2:$G$53,"*"&amp;I$1&amp;"*")</f>
        <v>13</v>
      </c>
      <c r="J3" s="5">
        <f>COUNTIFS('Dataset proper'!$E$2:$E$53,"*"&amp;$A3&amp;"*",'Dataset proper'!$G$2:$G$53,"*"&amp;J$1&amp;"*")</f>
        <v>5</v>
      </c>
      <c r="K3" s="5">
        <f>COUNTIFS('Dataset proper'!$E$2:$E$53,"*"&amp;$A3&amp;"*",'Dataset proper'!$G$2:$G$53,"*"&amp;K$1&amp;"*")</f>
        <v>1</v>
      </c>
      <c r="L3" s="5">
        <f>COUNTIFS('Dataset proper'!$E$2:$E$53,"*"&amp;$A3&amp;"*",'Dataset proper'!$G$2:$G$53,"*"&amp;L$1&amp;"*")</f>
        <v>0</v>
      </c>
      <c r="M3" s="5">
        <f>COUNTIFS('Dataset proper'!$E$2:$E$53,"*"&amp;$A3&amp;"*",'Dataset proper'!$H$2:$H$53,"*"&amp;M$1&amp;"*")</f>
        <v>16</v>
      </c>
      <c r="N3" s="5">
        <f>COUNTIFS('Dataset proper'!$E$2:$E$53,"*"&amp;$A3&amp;"*",'Dataset proper'!$H$2:$H$53,"*"&amp;N$1&amp;"*")</f>
        <v>1</v>
      </c>
      <c r="O3" s="5">
        <f>COUNTIFS('Dataset proper'!$E$2:$E$53,"*"&amp;$A3&amp;"*",'Dataset proper'!$H$2:$H$53,"*"&amp;O$1&amp;"*")</f>
        <v>2</v>
      </c>
      <c r="P3" s="5">
        <f>COUNTIFS('Dataset proper'!$E$2:$E$53,"*"&amp;$A3&amp;"*",'Dataset proper'!$H$2:$H$53,"*"&amp;P$1&amp;"*")</f>
        <v>1</v>
      </c>
      <c r="Q3" s="5">
        <f>COUNTIFS('Dataset proper'!$E$2:$E$53,"*"&amp;$A3&amp;"*",'Dataset proper'!$H$2:$H$53,"*"&amp;Q$1&amp;"*")</f>
        <v>1</v>
      </c>
      <c r="R3" s="5">
        <f>COUNTIFS('Dataset proper'!$E$2:$E$53,"*"&amp;$A3&amp;"*",'Dataset proper'!$H$2:$H$53,"*"&amp;R$1&amp;"*")</f>
        <v>2</v>
      </c>
      <c r="S3" s="5">
        <f>COUNTIFS('Dataset proper'!$E$2:$E$53,"*"&amp;$A3&amp;"*",'Dataset proper'!$H$2:$H$53,"*"&amp;S$1&amp;"*")</f>
        <v>1</v>
      </c>
      <c r="T3" s="5">
        <f>COUNTIFS('Dataset proper'!$E$2:$E$53,"*"&amp;$A3&amp;"*",'Dataset proper'!$H$2:$H$53,"*"&amp;T$1&amp;"*")</f>
        <v>2</v>
      </c>
      <c r="U3" s="5">
        <f>COUNTIFS('Dataset proper'!$E$2:$E$53,"*"&amp;$A3&amp;"*",'Dataset proper'!$H$2:$H$53,"*"&amp;U$1&amp;"*")</f>
        <v>1</v>
      </c>
      <c r="V3" s="5">
        <f>COUNTIFS('Dataset proper'!$E$2:$E$53,"*"&amp;$A3&amp;"*",'Dataset proper'!$H$2:$H$53,"*"&amp;V$1&amp;"*")</f>
        <v>1</v>
      </c>
      <c r="W3" s="5">
        <f>COUNTIFS('Dataset proper'!$E$2:$E$53,"*"&amp;$A3&amp;"*",'Dataset proper'!$H$2:$H$53,"*"&amp;W$1&amp;"*")</f>
        <v>2</v>
      </c>
    </row>
    <row r="4" spans="1:23" ht="12.75" customHeight="1" x14ac:dyDescent="0.2">
      <c r="A4" t="s">
        <v>5</v>
      </c>
      <c r="C4">
        <v>38.319076000000003</v>
      </c>
      <c r="D4">
        <v>23.317799000000001</v>
      </c>
      <c r="E4" s="5">
        <f>COUNTIF('Dataset proper'!$B$2:$D$53,"*"&amp;A4&amp;"*")</f>
        <v>4</v>
      </c>
      <c r="F4" s="5">
        <f>COUNTIFS('Dataset proper'!$E$2:$E$53,"*"&amp;$A4&amp;"*",'Dataset proper'!$F$2:$F$53,"*"&amp;"450"&amp;"*")</f>
        <v>4</v>
      </c>
      <c r="G4" s="5">
        <f>COUNTIFS('Dataset proper'!$E$2:$E$53,"*"&amp;$A4&amp;"*",'Dataset proper'!$F$2:$F$53,"*"&amp;"450"&amp;"*")</f>
        <v>4</v>
      </c>
      <c r="H4" s="5">
        <f>COUNTIFS('Dataset proper'!$E$2:$E$53,"*"&amp;$A4&amp;"*",'Dataset proper'!$F$2:$F$53,"*400*")</f>
        <v>4</v>
      </c>
      <c r="I4" s="5">
        <f>COUNTIFS('Dataset proper'!$E$2:$E$53,"*"&amp;$A4&amp;"*",'Dataset proper'!$G$2:$G$53,"*"&amp;I$1&amp;"*")</f>
        <v>2</v>
      </c>
      <c r="J4" s="5">
        <f>COUNTIFS('Dataset proper'!$E$2:$E$53,"*"&amp;$A4&amp;"*",'Dataset proper'!$G$2:$G$53,"*"&amp;J$1&amp;"*")</f>
        <v>2</v>
      </c>
      <c r="K4" s="5">
        <f>COUNTIFS('Dataset proper'!$E$2:$E$53,"*"&amp;$A4&amp;"*",'Dataset proper'!$G$2:$G$53,"*"&amp;K$1&amp;"*")</f>
        <v>0</v>
      </c>
      <c r="L4" s="5">
        <f>COUNTIFS('Dataset proper'!$E$2:$E$53,"*"&amp;$A4&amp;"*",'Dataset proper'!$G$2:$G$53,"*"&amp;L$1&amp;"*")</f>
        <v>0</v>
      </c>
      <c r="M4" s="5">
        <f>COUNTIFS('Dataset proper'!$E$2:$E$53,"*"&amp;$A4&amp;"*",'Dataset proper'!$H$2:$H$53,"*"&amp;M$1&amp;"*")</f>
        <v>0</v>
      </c>
      <c r="N4" s="5">
        <f>COUNTIFS('Dataset proper'!$E$2:$E$53,"*"&amp;$A4&amp;"*",'Dataset proper'!$H$2:$H$53,"*"&amp;N$1&amp;"*")</f>
        <v>0</v>
      </c>
      <c r="O4" s="5">
        <f>COUNTIFS('Dataset proper'!$E$2:$E$53,"*"&amp;$A4&amp;"*",'Dataset proper'!$H$2:$H$53,"*"&amp;O$1&amp;"*")</f>
        <v>0</v>
      </c>
      <c r="P4" s="5">
        <f>COUNTIFS('Dataset proper'!$E$2:$E$53,"*"&amp;$A4&amp;"*",'Dataset proper'!$H$2:$H$53,"*"&amp;P$1&amp;"*")</f>
        <v>1</v>
      </c>
      <c r="Q4" s="5">
        <f>COUNTIFS('Dataset proper'!$E$2:$E$53,"*"&amp;$A4&amp;"*",'Dataset proper'!$H$2:$H$53,"*"&amp;Q$1&amp;"*")</f>
        <v>0</v>
      </c>
      <c r="R4" s="5">
        <f>COUNTIFS('Dataset proper'!$E$2:$E$53,"*"&amp;$A4&amp;"*",'Dataset proper'!$H$2:$H$53,"*"&amp;R$1&amp;"*")</f>
        <v>0</v>
      </c>
      <c r="S4" s="5">
        <f>COUNTIFS('Dataset proper'!$E$2:$E$53,"*"&amp;$A4&amp;"*",'Dataset proper'!$H$2:$H$53,"*"&amp;S$1&amp;"*")</f>
        <v>0</v>
      </c>
      <c r="T4" s="5">
        <f>COUNTIFS('Dataset proper'!$E$2:$E$53,"*"&amp;$A4&amp;"*",'Dataset proper'!$H$2:$H$53,"*"&amp;T$1&amp;"*")</f>
        <v>0</v>
      </c>
      <c r="U4" s="5">
        <f>COUNTIFS('Dataset proper'!$E$2:$E$53,"*"&amp;$A4&amp;"*",'Dataset proper'!$H$2:$H$53,"*"&amp;U$1&amp;"*")</f>
        <v>0</v>
      </c>
      <c r="V4" s="5">
        <f>COUNTIFS('Dataset proper'!$E$2:$E$53,"*"&amp;$A4&amp;"*",'Dataset proper'!$H$2:$H$53,"*"&amp;V$1&amp;"*")</f>
        <v>0</v>
      </c>
      <c r="W4" s="5">
        <f>COUNTIFS('Dataset proper'!$E$2:$E$53,"*"&amp;$A4&amp;"*",'Dataset proper'!$H$2:$H$53,"*"&amp;W$1&amp;"*")</f>
        <v>0</v>
      </c>
    </row>
    <row r="5" spans="1:23" ht="12.75" customHeight="1" x14ac:dyDescent="0.2">
      <c r="A5" t="s">
        <v>109</v>
      </c>
      <c r="C5">
        <v>38.457138999999998</v>
      </c>
      <c r="D5">
        <v>23.621936999999999</v>
      </c>
      <c r="E5" s="5">
        <f>COUNTIF('Dataset proper'!$B$2:$D$53,"*"&amp;A5&amp;"*")</f>
        <v>2</v>
      </c>
      <c r="F5" s="5">
        <f>COUNTIFS('Dataset proper'!$E$2:$E$53,"*"&amp;$A5&amp;"*",'Dataset proper'!$F$2:$F$53,"*"&amp;"450"&amp;"*")</f>
        <v>1</v>
      </c>
      <c r="G5" s="5">
        <f>COUNTIFS('Dataset proper'!$E$2:$E$53,"*"&amp;$A5&amp;"*",'Dataset proper'!$F$2:$F$53,"*"&amp;"450"&amp;"*")</f>
        <v>1</v>
      </c>
      <c r="H5" s="5">
        <f>COUNTIFS('Dataset proper'!$E$2:$E$53,"*"&amp;$A5&amp;"*",'Dataset proper'!$F$2:$F$53,"*400*")</f>
        <v>1</v>
      </c>
      <c r="I5" s="5">
        <f>COUNTIFS('Dataset proper'!$E$2:$E$53,"*"&amp;$A5&amp;"*",'Dataset proper'!$G$2:$G$53,"*"&amp;I$1&amp;"*")</f>
        <v>0</v>
      </c>
      <c r="J5" s="5">
        <f>COUNTIFS('Dataset proper'!$E$2:$E$53,"*"&amp;$A5&amp;"*",'Dataset proper'!$G$2:$G$53,"*"&amp;J$1&amp;"*")</f>
        <v>1</v>
      </c>
      <c r="K5" s="5">
        <f>COUNTIFS('Dataset proper'!$E$2:$E$53,"*"&amp;$A5&amp;"*",'Dataset proper'!$G$2:$G$53,"*"&amp;K$1&amp;"*")</f>
        <v>0</v>
      </c>
      <c r="L5" s="5">
        <f>COUNTIFS('Dataset proper'!$E$2:$E$53,"*"&amp;$A5&amp;"*",'Dataset proper'!$G$2:$G$53,"*"&amp;L$1&amp;"*")</f>
        <v>0</v>
      </c>
      <c r="M5" s="5">
        <f>COUNTIFS('Dataset proper'!$E$2:$E$53,"*"&amp;$A5&amp;"*",'Dataset proper'!$H$2:$H$53,"*"&amp;M$1&amp;"*")</f>
        <v>0</v>
      </c>
      <c r="N5" s="5">
        <f>COUNTIFS('Dataset proper'!$E$2:$E$53,"*"&amp;$A5&amp;"*",'Dataset proper'!$H$2:$H$53,"*"&amp;N$1&amp;"*")</f>
        <v>0</v>
      </c>
      <c r="O5" s="5">
        <f>COUNTIFS('Dataset proper'!$E$2:$E$53,"*"&amp;$A5&amp;"*",'Dataset proper'!$H$2:$H$53,"*"&amp;O$1&amp;"*")</f>
        <v>1</v>
      </c>
      <c r="P5" s="5">
        <f>COUNTIFS('Dataset proper'!$E$2:$E$53,"*"&amp;$A5&amp;"*",'Dataset proper'!$H$2:$H$53,"*"&amp;P$1&amp;"*")</f>
        <v>1</v>
      </c>
      <c r="Q5" s="5">
        <f>COUNTIFS('Dataset proper'!$E$2:$E$53,"*"&amp;$A5&amp;"*",'Dataset proper'!$H$2:$H$53,"*"&amp;Q$1&amp;"*")</f>
        <v>0</v>
      </c>
      <c r="R5" s="5">
        <f>COUNTIFS('Dataset proper'!$E$2:$E$53,"*"&amp;$A5&amp;"*",'Dataset proper'!$H$2:$H$53,"*"&amp;R$1&amp;"*")</f>
        <v>0</v>
      </c>
      <c r="S5" s="5">
        <f>COUNTIFS('Dataset proper'!$E$2:$E$53,"*"&amp;$A5&amp;"*",'Dataset proper'!$H$2:$H$53,"*"&amp;S$1&amp;"*")</f>
        <v>0</v>
      </c>
      <c r="T5" s="5">
        <f>COUNTIFS('Dataset proper'!$E$2:$E$53,"*"&amp;$A5&amp;"*",'Dataset proper'!$H$2:$H$53,"*"&amp;T$1&amp;"*")</f>
        <v>1</v>
      </c>
      <c r="U5" s="5">
        <f>COUNTIFS('Dataset proper'!$E$2:$E$53,"*"&amp;$A5&amp;"*",'Dataset proper'!$H$2:$H$53,"*"&amp;U$1&amp;"*")</f>
        <v>0</v>
      </c>
      <c r="V5" s="5">
        <f>COUNTIFS('Dataset proper'!$E$2:$E$53,"*"&amp;$A5&amp;"*",'Dataset proper'!$H$2:$H$53,"*"&amp;V$1&amp;"*")</f>
        <v>0</v>
      </c>
      <c r="W5" s="5">
        <f>COUNTIFS('Dataset proper'!$E$2:$E$53,"*"&amp;$A5&amp;"*",'Dataset proper'!$H$2:$H$53,"*"&amp;W$1&amp;"*")</f>
        <v>1</v>
      </c>
    </row>
    <row r="6" spans="1:23" ht="12.75" customHeight="1" x14ac:dyDescent="0.2">
      <c r="A6" t="s">
        <v>6</v>
      </c>
      <c r="C6">
        <v>37.397274000000003</v>
      </c>
      <c r="D6">
        <v>25.268194000000001</v>
      </c>
      <c r="E6" s="5">
        <f>COUNTIF('Dataset proper'!$B$2:$D$53,"*"&amp;A6&amp;"*")</f>
        <v>2</v>
      </c>
      <c r="F6" s="5">
        <f>COUNTIFS('Dataset proper'!$E$2:$E$53,"*"&amp;$A6&amp;"*",'Dataset proper'!$F$2:$F$53,"*"&amp;"450"&amp;"*")</f>
        <v>2</v>
      </c>
      <c r="G6" s="5">
        <f>COUNTIFS('Dataset proper'!$E$2:$E$53,"*"&amp;$A6&amp;"*",'Dataset proper'!$F$2:$F$53,"*"&amp;"450"&amp;"*")</f>
        <v>2</v>
      </c>
      <c r="H6" s="5">
        <f>COUNTIFS('Dataset proper'!$E$2:$E$53,"*"&amp;$A6&amp;"*",'Dataset proper'!$F$2:$F$53,"*400*")</f>
        <v>2</v>
      </c>
      <c r="I6" s="5">
        <f>COUNTIFS('Dataset proper'!$E$2:$E$53,"*"&amp;$A6&amp;"*",'Dataset proper'!$G$2:$G$53,"*"&amp;I$1&amp;"*")</f>
        <v>0</v>
      </c>
      <c r="J6" s="5">
        <f>COUNTIFS('Dataset proper'!$E$2:$E$53,"*"&amp;$A6&amp;"*",'Dataset proper'!$G$2:$G$53,"*"&amp;J$1&amp;"*")</f>
        <v>1</v>
      </c>
      <c r="K6" s="5">
        <f>COUNTIFS('Dataset proper'!$E$2:$E$53,"*"&amp;$A6&amp;"*",'Dataset proper'!$G$2:$G$53,"*"&amp;K$1&amp;"*")</f>
        <v>0</v>
      </c>
      <c r="L6" s="5">
        <f>COUNTIFS('Dataset proper'!$E$2:$E$53,"*"&amp;$A6&amp;"*",'Dataset proper'!$G$2:$G$53,"*"&amp;L$1&amp;"*")</f>
        <v>0</v>
      </c>
      <c r="M6" s="5">
        <f>COUNTIFS('Dataset proper'!$E$2:$E$53,"*"&amp;$A6&amp;"*",'Dataset proper'!$H$2:$H$53,"*"&amp;M$1&amp;"*")</f>
        <v>0</v>
      </c>
      <c r="N6" s="5">
        <f>COUNTIFS('Dataset proper'!$E$2:$E$53,"*"&amp;$A6&amp;"*",'Dataset proper'!$H$2:$H$53,"*"&amp;N$1&amp;"*")</f>
        <v>0</v>
      </c>
      <c r="O6" s="5">
        <f>COUNTIFS('Dataset proper'!$E$2:$E$53,"*"&amp;$A6&amp;"*",'Dataset proper'!$H$2:$H$53,"*"&amp;O$1&amp;"*")</f>
        <v>0</v>
      </c>
      <c r="P6" s="5">
        <f>COUNTIFS('Dataset proper'!$E$2:$E$53,"*"&amp;$A6&amp;"*",'Dataset proper'!$H$2:$H$53,"*"&amp;P$1&amp;"*")</f>
        <v>1</v>
      </c>
      <c r="Q6" s="5">
        <f>COUNTIFS('Dataset proper'!$E$2:$E$53,"*"&amp;$A6&amp;"*",'Dataset proper'!$H$2:$H$53,"*"&amp;Q$1&amp;"*")</f>
        <v>0</v>
      </c>
      <c r="R6" s="5">
        <f>COUNTIFS('Dataset proper'!$E$2:$E$53,"*"&amp;$A6&amp;"*",'Dataset proper'!$H$2:$H$53,"*"&amp;R$1&amp;"*")</f>
        <v>0</v>
      </c>
      <c r="S6" s="5">
        <f>COUNTIFS('Dataset proper'!$E$2:$E$53,"*"&amp;$A6&amp;"*",'Dataset proper'!$H$2:$H$53,"*"&amp;S$1&amp;"*")</f>
        <v>0</v>
      </c>
      <c r="T6" s="5">
        <f>COUNTIFS('Dataset proper'!$E$2:$E$53,"*"&amp;$A6&amp;"*",'Dataset proper'!$H$2:$H$53,"*"&amp;T$1&amp;"*")</f>
        <v>0</v>
      </c>
      <c r="U6" s="5">
        <f>COUNTIFS('Dataset proper'!$E$2:$E$53,"*"&amp;$A6&amp;"*",'Dataset proper'!$H$2:$H$53,"*"&amp;U$1&amp;"*")</f>
        <v>0</v>
      </c>
      <c r="V6" s="5">
        <f>COUNTIFS('Dataset proper'!$E$2:$E$53,"*"&amp;$A6&amp;"*",'Dataset proper'!$H$2:$H$53,"*"&amp;V$1&amp;"*")</f>
        <v>0</v>
      </c>
      <c r="W6" s="5">
        <f>COUNTIFS('Dataset proper'!$E$2:$E$53,"*"&amp;$A6&amp;"*",'Dataset proper'!$H$2:$H$53,"*"&amp;W$1&amp;"*")</f>
        <v>0</v>
      </c>
    </row>
    <row r="7" spans="1:23" ht="12.75" customHeight="1" x14ac:dyDescent="0.2">
      <c r="A7" t="s">
        <v>7</v>
      </c>
      <c r="C7">
        <v>38.414000000000001</v>
      </c>
      <c r="D7">
        <v>26.053000000000001</v>
      </c>
      <c r="E7" s="5">
        <f>COUNTIF('Dataset proper'!$B$2:$D$53,"*"&amp;A7&amp;"*")</f>
        <v>1</v>
      </c>
      <c r="F7" s="5">
        <f>COUNTIFS('Dataset proper'!$E$2:$E$53,"*"&amp;$A7&amp;"*",'Dataset proper'!$F$2:$F$53,"*"&amp;"450"&amp;"*")</f>
        <v>0</v>
      </c>
      <c r="G7" s="5">
        <f>COUNTIFS('Dataset proper'!$E$2:$E$53,"*"&amp;$A7&amp;"*",'Dataset proper'!$F$2:$F$53,"*"&amp;"450"&amp;"*")</f>
        <v>0</v>
      </c>
      <c r="H7" s="5">
        <f>COUNTIFS('Dataset proper'!$E$2:$E$53,"*"&amp;$A7&amp;"*",'Dataset proper'!$F$2:$F$53,"*400*")</f>
        <v>1</v>
      </c>
      <c r="I7" s="5">
        <f>COUNTIFS('Dataset proper'!$E$2:$E$53,"*"&amp;$A7&amp;"*",'Dataset proper'!$G$2:$G$53,"*"&amp;I$1&amp;"*")</f>
        <v>0</v>
      </c>
      <c r="J7" s="5">
        <f>COUNTIFS('Dataset proper'!$E$2:$E$53,"*"&amp;$A7&amp;"*",'Dataset proper'!$G$2:$G$53,"*"&amp;J$1&amp;"*")</f>
        <v>0</v>
      </c>
      <c r="K7" s="5">
        <f>COUNTIFS('Dataset proper'!$E$2:$E$53,"*"&amp;$A7&amp;"*",'Dataset proper'!$G$2:$G$53,"*"&amp;K$1&amp;"*")</f>
        <v>0</v>
      </c>
      <c r="L7" s="5">
        <f>COUNTIFS('Dataset proper'!$E$2:$E$53,"*"&amp;$A7&amp;"*",'Dataset proper'!$G$2:$G$53,"*"&amp;L$1&amp;"*")</f>
        <v>0</v>
      </c>
      <c r="M7" s="5">
        <f>COUNTIFS('Dataset proper'!$E$2:$E$53,"*"&amp;$A7&amp;"*",'Dataset proper'!$H$2:$H$53,"*"&amp;M$1&amp;"*")</f>
        <v>1</v>
      </c>
      <c r="N7" s="5">
        <f>COUNTIFS('Dataset proper'!$E$2:$E$53,"*"&amp;$A7&amp;"*",'Dataset proper'!$H$2:$H$53,"*"&amp;N$1&amp;"*")</f>
        <v>0</v>
      </c>
      <c r="O7" s="5">
        <f>COUNTIFS('Dataset proper'!$E$2:$E$53,"*"&amp;$A7&amp;"*",'Dataset proper'!$H$2:$H$53,"*"&amp;O$1&amp;"*")</f>
        <v>0</v>
      </c>
      <c r="P7" s="5">
        <f>COUNTIFS('Dataset proper'!$E$2:$E$53,"*"&amp;$A7&amp;"*",'Dataset proper'!$H$2:$H$53,"*"&amp;P$1&amp;"*")</f>
        <v>0</v>
      </c>
      <c r="Q7" s="5">
        <f>COUNTIFS('Dataset proper'!$E$2:$E$53,"*"&amp;$A7&amp;"*",'Dataset proper'!$H$2:$H$53,"*"&amp;Q$1&amp;"*")</f>
        <v>0</v>
      </c>
      <c r="R7" s="5">
        <f>COUNTIFS('Dataset proper'!$E$2:$E$53,"*"&amp;$A7&amp;"*",'Dataset proper'!$H$2:$H$53,"*"&amp;R$1&amp;"*")</f>
        <v>0</v>
      </c>
      <c r="S7" s="5">
        <f>COUNTIFS('Dataset proper'!$E$2:$E$53,"*"&amp;$A7&amp;"*",'Dataset proper'!$H$2:$H$53,"*"&amp;S$1&amp;"*")</f>
        <v>0</v>
      </c>
      <c r="T7" s="5">
        <f>COUNTIFS('Dataset proper'!$E$2:$E$53,"*"&amp;$A7&amp;"*",'Dataset proper'!$H$2:$H$53,"*"&amp;T$1&amp;"*")</f>
        <v>0</v>
      </c>
      <c r="U7" s="5">
        <f>COUNTIFS('Dataset proper'!$E$2:$E$53,"*"&amp;$A7&amp;"*",'Dataset proper'!$H$2:$H$53,"*"&amp;U$1&amp;"*")</f>
        <v>0</v>
      </c>
      <c r="V7" s="5">
        <f>COUNTIFS('Dataset proper'!$E$2:$E$53,"*"&amp;$A7&amp;"*",'Dataset proper'!$H$2:$H$53,"*"&amp;V$1&amp;"*")</f>
        <v>0</v>
      </c>
      <c r="W7" s="5">
        <f>COUNTIFS('Dataset proper'!$E$2:$E$53,"*"&amp;$A7&amp;"*",'Dataset proper'!$H$2:$H$53,"*"&amp;W$1&amp;"*")</f>
        <v>0</v>
      </c>
    </row>
    <row r="8" spans="1:23" ht="12.75" customHeight="1" x14ac:dyDescent="0.2">
      <c r="A8" t="s">
        <v>8</v>
      </c>
      <c r="C8">
        <v>37.285477999999998</v>
      </c>
      <c r="D8">
        <v>14.998115</v>
      </c>
      <c r="E8" s="5">
        <f>COUNTIF('Dataset proper'!$B$2:$D$53,"*"&amp;A8&amp;"*")</f>
        <v>1</v>
      </c>
      <c r="F8" s="5">
        <f>COUNTIFS('Dataset proper'!$E$2:$E$53,"*"&amp;$A8&amp;"*",'Dataset proper'!$F$2:$F$53,"*"&amp;"450"&amp;"*")</f>
        <v>0</v>
      </c>
      <c r="G8" s="5">
        <f>COUNTIFS('Dataset proper'!$E$2:$E$53,"*"&amp;$A8&amp;"*",'Dataset proper'!$F$2:$F$53,"*"&amp;"450"&amp;"*")</f>
        <v>0</v>
      </c>
      <c r="H8" s="5">
        <f>COUNTIFS('Dataset proper'!$E$2:$E$53,"*"&amp;$A8&amp;"*",'Dataset proper'!$F$2:$F$53,"*400*")</f>
        <v>1</v>
      </c>
      <c r="I8" s="5">
        <f>COUNTIFS('Dataset proper'!$E$2:$E$53,"*"&amp;$A8&amp;"*",'Dataset proper'!$G$2:$G$53,"*"&amp;I$1&amp;"*")</f>
        <v>0</v>
      </c>
      <c r="J8" s="5">
        <f>COUNTIFS('Dataset proper'!$E$2:$E$53,"*"&amp;$A8&amp;"*",'Dataset proper'!$G$2:$G$53,"*"&amp;J$1&amp;"*")</f>
        <v>0</v>
      </c>
      <c r="K8" s="5">
        <f>COUNTIFS('Dataset proper'!$E$2:$E$53,"*"&amp;$A8&amp;"*",'Dataset proper'!$G$2:$G$53,"*"&amp;K$1&amp;"*")</f>
        <v>0</v>
      </c>
      <c r="L8" s="5">
        <f>COUNTIFS('Dataset proper'!$E$2:$E$53,"*"&amp;$A8&amp;"*",'Dataset proper'!$G$2:$G$53,"*"&amp;L$1&amp;"*")</f>
        <v>0</v>
      </c>
      <c r="M8" s="5">
        <f>COUNTIFS('Dataset proper'!$E$2:$E$53,"*"&amp;$A8&amp;"*",'Dataset proper'!$H$2:$H$53,"*"&amp;M$1&amp;"*")</f>
        <v>1</v>
      </c>
      <c r="N8" s="5">
        <f>COUNTIFS('Dataset proper'!$E$2:$E$53,"*"&amp;$A8&amp;"*",'Dataset proper'!$H$2:$H$53,"*"&amp;N$1&amp;"*")</f>
        <v>0</v>
      </c>
      <c r="O8" s="5">
        <f>COUNTIFS('Dataset proper'!$E$2:$E$53,"*"&amp;$A8&amp;"*",'Dataset proper'!$H$2:$H$53,"*"&amp;O$1&amp;"*")</f>
        <v>0</v>
      </c>
      <c r="P8" s="5">
        <f>COUNTIFS('Dataset proper'!$E$2:$E$53,"*"&amp;$A8&amp;"*",'Dataset proper'!$H$2:$H$53,"*"&amp;P$1&amp;"*")</f>
        <v>0</v>
      </c>
      <c r="Q8" s="5">
        <f>COUNTIFS('Dataset proper'!$E$2:$E$53,"*"&amp;$A8&amp;"*",'Dataset proper'!$H$2:$H$53,"*"&amp;Q$1&amp;"*")</f>
        <v>0</v>
      </c>
      <c r="R8" s="5">
        <f>COUNTIFS('Dataset proper'!$E$2:$E$53,"*"&amp;$A8&amp;"*",'Dataset proper'!$H$2:$H$53,"*"&amp;R$1&amp;"*")</f>
        <v>0</v>
      </c>
      <c r="S8" s="5">
        <f>COUNTIFS('Dataset proper'!$E$2:$E$53,"*"&amp;$A8&amp;"*",'Dataset proper'!$H$2:$H$53,"*"&amp;S$1&amp;"*")</f>
        <v>0</v>
      </c>
      <c r="T8" s="5">
        <f>COUNTIFS('Dataset proper'!$E$2:$E$53,"*"&amp;$A8&amp;"*",'Dataset proper'!$H$2:$H$53,"*"&amp;T$1&amp;"*")</f>
        <v>0</v>
      </c>
      <c r="U8" s="5">
        <f>COUNTIFS('Dataset proper'!$E$2:$E$53,"*"&amp;$A8&amp;"*",'Dataset proper'!$H$2:$H$53,"*"&amp;U$1&amp;"*")</f>
        <v>0</v>
      </c>
      <c r="V8" s="5">
        <f>COUNTIFS('Dataset proper'!$E$2:$E$53,"*"&amp;$A8&amp;"*",'Dataset proper'!$H$2:$H$53,"*"&amp;V$1&amp;"*")</f>
        <v>0</v>
      </c>
      <c r="W8" s="5">
        <f>COUNTIFS('Dataset proper'!$E$2:$E$53,"*"&amp;$A8&amp;"*",'Dataset proper'!$H$2:$H$53,"*"&amp;W$1&amp;"*")</f>
        <v>0</v>
      </c>
    </row>
    <row r="9" spans="1:23" ht="12.75" customHeight="1" x14ac:dyDescent="0.2">
      <c r="A9" t="s">
        <v>9</v>
      </c>
      <c r="C9">
        <v>39.110475000000001</v>
      </c>
      <c r="D9">
        <v>26.547048</v>
      </c>
      <c r="E9" s="5">
        <f>COUNTIF('Dataset proper'!$B$2:$D$53,"*"&amp;A9&amp;"*")</f>
        <v>1</v>
      </c>
      <c r="F9" s="5">
        <f>COUNTIFS('Dataset proper'!$E$2:$E$53,"*"&amp;$A9&amp;"*",'Dataset proper'!$F$2:$F$53,"*"&amp;"450"&amp;"*")</f>
        <v>1</v>
      </c>
      <c r="G9" s="5">
        <f>COUNTIFS('Dataset proper'!$E$2:$E$53,"*"&amp;$A9&amp;"*",'Dataset proper'!$F$2:$F$53,"*"&amp;"450"&amp;"*")</f>
        <v>1</v>
      </c>
      <c r="H9" s="5">
        <f>COUNTIFS('Dataset proper'!$E$2:$E$53,"*"&amp;$A9&amp;"*",'Dataset proper'!$F$2:$F$53,"*400*")</f>
        <v>1</v>
      </c>
      <c r="I9" s="5">
        <f>COUNTIFS('Dataset proper'!$E$2:$E$53,"*"&amp;$A9&amp;"*",'Dataset proper'!$G$2:$G$53,"*"&amp;I$1&amp;"*")</f>
        <v>1</v>
      </c>
      <c r="J9" s="5">
        <f>COUNTIFS('Dataset proper'!$E$2:$E$53,"*"&amp;$A9&amp;"*",'Dataset proper'!$G$2:$G$53,"*"&amp;J$1&amp;"*")</f>
        <v>0</v>
      </c>
      <c r="K9" s="5">
        <f>COUNTIFS('Dataset proper'!$E$2:$E$53,"*"&amp;$A9&amp;"*",'Dataset proper'!$G$2:$G$53,"*"&amp;K$1&amp;"*")</f>
        <v>0</v>
      </c>
      <c r="L9" s="5">
        <f>COUNTIFS('Dataset proper'!$E$2:$E$53,"*"&amp;$A9&amp;"*",'Dataset proper'!$G$2:$G$53,"*"&amp;L$1&amp;"*")</f>
        <v>0</v>
      </c>
      <c r="M9" s="5">
        <f>COUNTIFS('Dataset proper'!$E$2:$E$53,"*"&amp;$A9&amp;"*",'Dataset proper'!$H$2:$H$53,"*"&amp;M$1&amp;"*")</f>
        <v>0</v>
      </c>
      <c r="N9" s="5">
        <f>COUNTIFS('Dataset proper'!$E$2:$E$53,"*"&amp;$A9&amp;"*",'Dataset proper'!$H$2:$H$53,"*"&amp;N$1&amp;"*")</f>
        <v>0</v>
      </c>
      <c r="O9" s="5">
        <f>COUNTIFS('Dataset proper'!$E$2:$E$53,"*"&amp;$A9&amp;"*",'Dataset proper'!$H$2:$H$53,"*"&amp;O$1&amp;"*")</f>
        <v>0</v>
      </c>
      <c r="P9" s="5">
        <f>COUNTIFS('Dataset proper'!$E$2:$E$53,"*"&amp;$A9&amp;"*",'Dataset proper'!$H$2:$H$53,"*"&amp;P$1&amp;"*")</f>
        <v>0</v>
      </c>
      <c r="Q9" s="5">
        <f>COUNTIFS('Dataset proper'!$E$2:$E$53,"*"&amp;$A9&amp;"*",'Dataset proper'!$H$2:$H$53,"*"&amp;Q$1&amp;"*")</f>
        <v>0</v>
      </c>
      <c r="R9" s="5">
        <f>COUNTIFS('Dataset proper'!$E$2:$E$53,"*"&amp;$A9&amp;"*",'Dataset proper'!$H$2:$H$53,"*"&amp;R$1&amp;"*")</f>
        <v>1</v>
      </c>
      <c r="S9" s="5">
        <f>COUNTIFS('Dataset proper'!$E$2:$E$53,"*"&amp;$A9&amp;"*",'Dataset proper'!$H$2:$H$53,"*"&amp;S$1&amp;"*")</f>
        <v>0</v>
      </c>
      <c r="T9" s="5">
        <f>COUNTIFS('Dataset proper'!$E$2:$E$53,"*"&amp;$A9&amp;"*",'Dataset proper'!$H$2:$H$53,"*"&amp;T$1&amp;"*")</f>
        <v>0</v>
      </c>
      <c r="U9" s="5">
        <f>COUNTIFS('Dataset proper'!$E$2:$E$53,"*"&amp;$A9&amp;"*",'Dataset proper'!$H$2:$H$53,"*"&amp;U$1&amp;"*")</f>
        <v>0</v>
      </c>
      <c r="V9" s="5">
        <f>COUNTIFS('Dataset proper'!$E$2:$E$53,"*"&amp;$A9&amp;"*",'Dataset proper'!$H$2:$H$53,"*"&amp;V$1&amp;"*")</f>
        <v>0</v>
      </c>
      <c r="W9" s="5">
        <f>COUNTIFS('Dataset proper'!$E$2:$E$53,"*"&amp;$A9&amp;"*",'Dataset proper'!$H$2:$H$53,"*"&amp;W$1&amp;"*")</f>
        <v>0</v>
      </c>
    </row>
    <row r="10" spans="1:23" ht="12.75" customHeight="1" x14ac:dyDescent="0.2">
      <c r="A10" t="s">
        <v>10</v>
      </c>
      <c r="C10">
        <v>37.5292362</v>
      </c>
      <c r="D10">
        <v>27.2774885</v>
      </c>
      <c r="E10" s="5">
        <f>COUNTIF('Dataset proper'!$B$2:$D$53,"*"&amp;A10&amp;"*")</f>
        <v>2</v>
      </c>
      <c r="F10" s="5">
        <f>COUNTIFS('Dataset proper'!$E$2:$E$53,"*"&amp;$A10&amp;"*",'Dataset proper'!$F$2:$F$53,"*"&amp;"450"&amp;"*")</f>
        <v>0</v>
      </c>
      <c r="G10" s="5">
        <f>COUNTIFS('Dataset proper'!$E$2:$E$53,"*"&amp;$A10&amp;"*",'Dataset proper'!$F$2:$F$53,"*"&amp;"450"&amp;"*")</f>
        <v>0</v>
      </c>
      <c r="H10" s="5">
        <f>COUNTIFS('Dataset proper'!$E$2:$E$53,"*"&amp;$A10&amp;"*",'Dataset proper'!$F$2:$F$53,"*400*")</f>
        <v>1</v>
      </c>
      <c r="I10" s="5">
        <f>COUNTIFS('Dataset proper'!$E$2:$E$53,"*"&amp;$A10&amp;"*",'Dataset proper'!$G$2:$G$53,"*"&amp;I$1&amp;"*")</f>
        <v>1</v>
      </c>
      <c r="J10" s="5">
        <f>COUNTIFS('Dataset proper'!$E$2:$E$53,"*"&amp;$A10&amp;"*",'Dataset proper'!$G$2:$G$53,"*"&amp;J$1&amp;"*")</f>
        <v>1</v>
      </c>
      <c r="K10" s="5">
        <f>COUNTIFS('Dataset proper'!$E$2:$E$53,"*"&amp;$A10&amp;"*",'Dataset proper'!$G$2:$G$53,"*"&amp;K$1&amp;"*")</f>
        <v>0</v>
      </c>
      <c r="L10" s="5">
        <f>COUNTIFS('Dataset proper'!$E$2:$E$53,"*"&amp;$A10&amp;"*",'Dataset proper'!$G$2:$G$53,"*"&amp;L$1&amp;"*")</f>
        <v>0</v>
      </c>
      <c r="M10" s="5">
        <f>COUNTIFS('Dataset proper'!$E$2:$E$53,"*"&amp;$A10&amp;"*",'Dataset proper'!$H$2:$H$53,"*"&amp;M$1&amp;"*")</f>
        <v>1</v>
      </c>
      <c r="N10" s="5">
        <f>COUNTIFS('Dataset proper'!$E$2:$E$53,"*"&amp;$A10&amp;"*",'Dataset proper'!$H$2:$H$53,"*"&amp;N$1&amp;"*")</f>
        <v>0</v>
      </c>
      <c r="O10" s="5">
        <f>COUNTIFS('Dataset proper'!$E$2:$E$53,"*"&amp;$A10&amp;"*",'Dataset proper'!$H$2:$H$53,"*"&amp;O$1&amp;"*")</f>
        <v>0</v>
      </c>
      <c r="P10" s="5">
        <f>COUNTIFS('Dataset proper'!$E$2:$E$53,"*"&amp;$A10&amp;"*",'Dataset proper'!$H$2:$H$53,"*"&amp;P$1&amp;"*")</f>
        <v>0</v>
      </c>
      <c r="Q10" s="5">
        <f>COUNTIFS('Dataset proper'!$E$2:$E$53,"*"&amp;$A10&amp;"*",'Dataset proper'!$H$2:$H$53,"*"&amp;Q$1&amp;"*")</f>
        <v>0</v>
      </c>
      <c r="R10" s="5">
        <f>COUNTIFS('Dataset proper'!$E$2:$E$53,"*"&amp;$A10&amp;"*",'Dataset proper'!$H$2:$H$53,"*"&amp;R$1&amp;"*")</f>
        <v>1</v>
      </c>
      <c r="S10" s="5">
        <f>COUNTIFS('Dataset proper'!$E$2:$E$53,"*"&amp;$A10&amp;"*",'Dataset proper'!$H$2:$H$53,"*"&amp;S$1&amp;"*")</f>
        <v>1</v>
      </c>
      <c r="T10" s="5">
        <f>COUNTIFS('Dataset proper'!$E$2:$E$53,"*"&amp;$A10&amp;"*",'Dataset proper'!$H$2:$H$53,"*"&amp;T$1&amp;"*")</f>
        <v>1</v>
      </c>
      <c r="U10" s="5">
        <f>COUNTIFS('Dataset proper'!$E$2:$E$53,"*"&amp;$A10&amp;"*",'Dataset proper'!$H$2:$H$53,"*"&amp;U$1&amp;"*")</f>
        <v>1</v>
      </c>
      <c r="V10" s="5">
        <f>COUNTIFS('Dataset proper'!$E$2:$E$53,"*"&amp;$A10&amp;"*",'Dataset proper'!$H$2:$H$53,"*"&amp;V$1&amp;"*")</f>
        <v>1</v>
      </c>
      <c r="W10" s="5">
        <f>COUNTIFS('Dataset proper'!$E$2:$E$53,"*"&amp;$A10&amp;"*",'Dataset proper'!$H$2:$H$53,"*"&amp;W$1&amp;"*")</f>
        <v>0</v>
      </c>
    </row>
    <row r="11" spans="1:23" ht="12.75" customHeight="1" x14ac:dyDescent="0.2">
      <c r="A11" t="s">
        <v>11</v>
      </c>
      <c r="C11">
        <v>37.082132000000001</v>
      </c>
      <c r="D11">
        <v>22.423660000000002</v>
      </c>
      <c r="E11" s="5">
        <f>COUNTIF('Dataset proper'!$B$2:$D$53,"*"&amp;A11&amp;"*")</f>
        <v>1</v>
      </c>
      <c r="F11" s="5">
        <f>COUNTIFS('Dataset proper'!$E$2:$E$53,"*"&amp;$A11&amp;"*",'Dataset proper'!$F$2:$F$53,"*"&amp;"450"&amp;"*")</f>
        <v>0</v>
      </c>
      <c r="G11" s="5">
        <f>COUNTIFS('Dataset proper'!$E$2:$E$53,"*"&amp;$A11&amp;"*",'Dataset proper'!$F$2:$F$53,"*"&amp;"450"&amp;"*")</f>
        <v>0</v>
      </c>
      <c r="H11" s="5">
        <f>COUNTIFS('Dataset proper'!$E$2:$E$53,"*"&amp;$A11&amp;"*",'Dataset proper'!$F$2:$F$53,"*400*")</f>
        <v>1</v>
      </c>
      <c r="I11" s="5">
        <f>COUNTIFS('Dataset proper'!$E$2:$E$53,"*"&amp;$A11&amp;"*",'Dataset proper'!$G$2:$G$53,"*"&amp;I$1&amp;"*")</f>
        <v>1</v>
      </c>
      <c r="J11" s="5">
        <f>COUNTIFS('Dataset proper'!$E$2:$E$53,"*"&amp;$A11&amp;"*",'Dataset proper'!$G$2:$G$53,"*"&amp;J$1&amp;"*")</f>
        <v>1</v>
      </c>
      <c r="K11" s="5">
        <f>COUNTIFS('Dataset proper'!$E$2:$E$53,"*"&amp;$A11&amp;"*",'Dataset proper'!$G$2:$G$53,"*"&amp;K$1&amp;"*")</f>
        <v>0</v>
      </c>
      <c r="L11" s="5">
        <f>COUNTIFS('Dataset proper'!$E$2:$E$53,"*"&amp;$A11&amp;"*",'Dataset proper'!$G$2:$G$53,"*"&amp;L$1&amp;"*")</f>
        <v>0</v>
      </c>
      <c r="M11" s="5">
        <f>COUNTIFS('Dataset proper'!$E$2:$E$53,"*"&amp;$A11&amp;"*",'Dataset proper'!$H$2:$H$53,"*"&amp;M$1&amp;"*")</f>
        <v>1</v>
      </c>
      <c r="N11" s="5">
        <f>COUNTIFS('Dataset proper'!$E$2:$E$53,"*"&amp;$A11&amp;"*",'Dataset proper'!$H$2:$H$53,"*"&amp;N$1&amp;"*")</f>
        <v>0</v>
      </c>
      <c r="O11" s="5">
        <f>COUNTIFS('Dataset proper'!$E$2:$E$53,"*"&amp;$A11&amp;"*",'Dataset proper'!$H$2:$H$53,"*"&amp;O$1&amp;"*")</f>
        <v>0</v>
      </c>
      <c r="P11" s="5">
        <f>COUNTIFS('Dataset proper'!$E$2:$E$53,"*"&amp;$A11&amp;"*",'Dataset proper'!$H$2:$H$53,"*"&amp;P$1&amp;"*")</f>
        <v>0</v>
      </c>
      <c r="Q11" s="5">
        <f>COUNTIFS('Dataset proper'!$E$2:$E$53,"*"&amp;$A11&amp;"*",'Dataset proper'!$H$2:$H$53,"*"&amp;Q$1&amp;"*")</f>
        <v>0</v>
      </c>
      <c r="R11" s="5">
        <f>COUNTIFS('Dataset proper'!$E$2:$E$53,"*"&amp;$A11&amp;"*",'Dataset proper'!$H$2:$H$53,"*"&amp;R$1&amp;"*")</f>
        <v>1</v>
      </c>
      <c r="S11" s="5">
        <f>COUNTIFS('Dataset proper'!$E$2:$E$53,"*"&amp;$A11&amp;"*",'Dataset proper'!$H$2:$H$53,"*"&amp;S$1&amp;"*")</f>
        <v>1</v>
      </c>
      <c r="T11" s="5">
        <f>COUNTIFS('Dataset proper'!$E$2:$E$53,"*"&amp;$A11&amp;"*",'Dataset proper'!$H$2:$H$53,"*"&amp;T$1&amp;"*")</f>
        <v>1</v>
      </c>
      <c r="U11" s="5">
        <f>COUNTIFS('Dataset proper'!$E$2:$E$53,"*"&amp;$A11&amp;"*",'Dataset proper'!$H$2:$H$53,"*"&amp;U$1&amp;"*")</f>
        <v>1</v>
      </c>
      <c r="V11" s="5">
        <f>COUNTIFS('Dataset proper'!$E$2:$E$53,"*"&amp;$A11&amp;"*",'Dataset proper'!$H$2:$H$53,"*"&amp;V$1&amp;"*")</f>
        <v>1</v>
      </c>
      <c r="W11" s="5">
        <f>COUNTIFS('Dataset proper'!$E$2:$E$53,"*"&amp;$A11&amp;"*",'Dataset proper'!$H$2:$H$53,"*"&amp;W$1&amp;"*")</f>
        <v>0</v>
      </c>
    </row>
    <row r="12" spans="1:23" ht="12.75" customHeight="1" x14ac:dyDescent="0.2">
      <c r="A12" t="s">
        <v>12</v>
      </c>
      <c r="C12">
        <v>37.941943999999999</v>
      </c>
      <c r="D12">
        <v>27.339721999999998</v>
      </c>
      <c r="E12" s="5">
        <f>COUNTIF('Dataset proper'!$B$2:$D$53,"*"&amp;A12&amp;"*")</f>
        <v>2</v>
      </c>
      <c r="F12" s="5">
        <f>COUNTIFS('Dataset proper'!$E$2:$E$53,"*"&amp;$A12&amp;"*",'Dataset proper'!$F$2:$F$53,"*"&amp;"450"&amp;"*")</f>
        <v>0</v>
      </c>
      <c r="G12" s="5">
        <f>COUNTIFS('Dataset proper'!$E$2:$E$53,"*"&amp;$A12&amp;"*",'Dataset proper'!$F$2:$F$53,"*"&amp;"450"&amp;"*")</f>
        <v>0</v>
      </c>
      <c r="H12" s="5">
        <f>COUNTIFS('Dataset proper'!$E$2:$E$53,"*"&amp;$A12&amp;"*",'Dataset proper'!$F$2:$F$53,"*400*")</f>
        <v>2</v>
      </c>
      <c r="I12" s="5">
        <f>COUNTIFS('Dataset proper'!$E$2:$E$53,"*"&amp;$A12&amp;"*",'Dataset proper'!$G$2:$G$53,"*"&amp;I$1&amp;"*")</f>
        <v>1</v>
      </c>
      <c r="J12" s="5">
        <f>COUNTIFS('Dataset proper'!$E$2:$E$53,"*"&amp;$A12&amp;"*",'Dataset proper'!$G$2:$G$53,"*"&amp;J$1&amp;"*")</f>
        <v>1</v>
      </c>
      <c r="K12" s="5">
        <f>COUNTIFS('Dataset proper'!$E$2:$E$53,"*"&amp;$A12&amp;"*",'Dataset proper'!$G$2:$G$53,"*"&amp;K$1&amp;"*")</f>
        <v>0</v>
      </c>
      <c r="L12" s="5">
        <f>COUNTIFS('Dataset proper'!$E$2:$E$53,"*"&amp;$A12&amp;"*",'Dataset proper'!$G$2:$G$53,"*"&amp;L$1&amp;"*")</f>
        <v>0</v>
      </c>
      <c r="M12" s="5">
        <f>COUNTIFS('Dataset proper'!$E$2:$E$53,"*"&amp;$A12&amp;"*",'Dataset proper'!$H$2:$H$53,"*"&amp;M$1&amp;"*")</f>
        <v>2</v>
      </c>
      <c r="N12" s="5">
        <f>COUNTIFS('Dataset proper'!$E$2:$E$53,"*"&amp;$A12&amp;"*",'Dataset proper'!$H$2:$H$53,"*"&amp;N$1&amp;"*")</f>
        <v>0</v>
      </c>
      <c r="O12" s="5">
        <f>COUNTIFS('Dataset proper'!$E$2:$E$53,"*"&amp;$A12&amp;"*",'Dataset proper'!$H$2:$H$53,"*"&amp;O$1&amp;"*")</f>
        <v>0</v>
      </c>
      <c r="P12" s="5">
        <f>COUNTIFS('Dataset proper'!$E$2:$E$53,"*"&amp;$A12&amp;"*",'Dataset proper'!$H$2:$H$53,"*"&amp;P$1&amp;"*")</f>
        <v>0</v>
      </c>
      <c r="Q12" s="5">
        <f>COUNTIFS('Dataset proper'!$E$2:$E$53,"*"&amp;$A12&amp;"*",'Dataset proper'!$H$2:$H$53,"*"&amp;Q$1&amp;"*")</f>
        <v>0</v>
      </c>
      <c r="R12" s="5">
        <f>COUNTIFS('Dataset proper'!$E$2:$E$53,"*"&amp;$A12&amp;"*",'Dataset proper'!$H$2:$H$53,"*"&amp;R$1&amp;"*")</f>
        <v>1</v>
      </c>
      <c r="S12" s="5">
        <f>COUNTIFS('Dataset proper'!$E$2:$E$53,"*"&amp;$A12&amp;"*",'Dataset proper'!$H$2:$H$53,"*"&amp;S$1&amp;"*")</f>
        <v>1</v>
      </c>
      <c r="T12" s="5">
        <f>COUNTIFS('Dataset proper'!$E$2:$E$53,"*"&amp;$A12&amp;"*",'Dataset proper'!$H$2:$H$53,"*"&amp;T$1&amp;"*")</f>
        <v>1</v>
      </c>
      <c r="U12" s="5">
        <f>COUNTIFS('Dataset proper'!$E$2:$E$53,"*"&amp;$A12&amp;"*",'Dataset proper'!$H$2:$H$53,"*"&amp;U$1&amp;"*")</f>
        <v>1</v>
      </c>
      <c r="V12" s="5">
        <f>COUNTIFS('Dataset proper'!$E$2:$E$53,"*"&amp;$A12&amp;"*",'Dataset proper'!$H$2:$H$53,"*"&amp;V$1&amp;"*")</f>
        <v>1</v>
      </c>
      <c r="W12" s="5">
        <f>COUNTIFS('Dataset proper'!$E$2:$E$53,"*"&amp;$A12&amp;"*",'Dataset proper'!$H$2:$H$53,"*"&amp;W$1&amp;"*")</f>
        <v>0</v>
      </c>
    </row>
    <row r="13" spans="1:23" ht="12.75" customHeight="1" x14ac:dyDescent="0.2">
      <c r="A13" t="s">
        <v>13</v>
      </c>
      <c r="C13">
        <v>37.582841000000002</v>
      </c>
      <c r="D13">
        <v>12.82512</v>
      </c>
      <c r="E13" s="5">
        <f>COUNTIF('Dataset proper'!$B$2:$D$53,"*"&amp;A13&amp;"*")</f>
        <v>1</v>
      </c>
      <c r="F13" s="5">
        <f>COUNTIFS('Dataset proper'!$E$2:$E$53,"*"&amp;$A13&amp;"*",'Dataset proper'!$F$2:$F$53,"*"&amp;"450"&amp;"*")</f>
        <v>0</v>
      </c>
      <c r="G13" s="5">
        <f>COUNTIFS('Dataset proper'!$E$2:$E$53,"*"&amp;$A13&amp;"*",'Dataset proper'!$F$2:$F$53,"*"&amp;"450"&amp;"*")</f>
        <v>0</v>
      </c>
      <c r="H13" s="5">
        <f>COUNTIFS('Dataset proper'!$E$2:$E$53,"*"&amp;$A13&amp;"*",'Dataset proper'!$F$2:$F$53,"*400*")</f>
        <v>1</v>
      </c>
      <c r="I13" s="5">
        <f>COUNTIFS('Dataset proper'!$E$2:$E$53,"*"&amp;$A13&amp;"*",'Dataset proper'!$G$2:$G$53,"*"&amp;I$1&amp;"*")</f>
        <v>0</v>
      </c>
      <c r="J13" s="5">
        <f>COUNTIFS('Dataset proper'!$E$2:$E$53,"*"&amp;$A13&amp;"*",'Dataset proper'!$G$2:$G$53,"*"&amp;J$1&amp;"*")</f>
        <v>0</v>
      </c>
      <c r="K13" s="5">
        <f>COUNTIFS('Dataset proper'!$E$2:$E$53,"*"&amp;$A13&amp;"*",'Dataset proper'!$G$2:$G$53,"*"&amp;K$1&amp;"*")</f>
        <v>1</v>
      </c>
      <c r="L13" s="5">
        <f>COUNTIFS('Dataset proper'!$E$2:$E$53,"*"&amp;$A13&amp;"*",'Dataset proper'!$G$2:$G$53,"*"&amp;L$1&amp;"*")</f>
        <v>0</v>
      </c>
      <c r="M13" s="5">
        <f>COUNTIFS('Dataset proper'!$E$2:$E$53,"*"&amp;$A13&amp;"*",'Dataset proper'!$H$2:$H$53,"*"&amp;M$1&amp;"*")</f>
        <v>1</v>
      </c>
      <c r="N13" s="5">
        <f>COUNTIFS('Dataset proper'!$E$2:$E$53,"*"&amp;$A13&amp;"*",'Dataset proper'!$H$2:$H$53,"*"&amp;N$1&amp;"*")</f>
        <v>0</v>
      </c>
      <c r="O13" s="5">
        <f>COUNTIFS('Dataset proper'!$E$2:$E$53,"*"&amp;$A13&amp;"*",'Dataset proper'!$H$2:$H$53,"*"&amp;O$1&amp;"*")</f>
        <v>0</v>
      </c>
      <c r="P13" s="5">
        <f>COUNTIFS('Dataset proper'!$E$2:$E$53,"*"&amp;$A13&amp;"*",'Dataset proper'!$H$2:$H$53,"*"&amp;P$1&amp;"*")</f>
        <v>0</v>
      </c>
      <c r="Q13" s="5">
        <f>COUNTIFS('Dataset proper'!$E$2:$E$53,"*"&amp;$A13&amp;"*",'Dataset proper'!$H$2:$H$53,"*"&amp;Q$1&amp;"*")</f>
        <v>0</v>
      </c>
      <c r="R13" s="5">
        <f>COUNTIFS('Dataset proper'!$E$2:$E$53,"*"&amp;$A13&amp;"*",'Dataset proper'!$H$2:$H$53,"*"&amp;R$1&amp;"*")</f>
        <v>0</v>
      </c>
      <c r="S13" s="5">
        <f>COUNTIFS('Dataset proper'!$E$2:$E$53,"*"&amp;$A13&amp;"*",'Dataset proper'!$H$2:$H$53,"*"&amp;S$1&amp;"*")</f>
        <v>0</v>
      </c>
      <c r="T13" s="5">
        <f>COUNTIFS('Dataset proper'!$E$2:$E$53,"*"&amp;$A13&amp;"*",'Dataset proper'!$H$2:$H$53,"*"&amp;T$1&amp;"*")</f>
        <v>0</v>
      </c>
      <c r="U13" s="5">
        <f>COUNTIFS('Dataset proper'!$E$2:$E$53,"*"&amp;$A13&amp;"*",'Dataset proper'!$H$2:$H$53,"*"&amp;U$1&amp;"*")</f>
        <v>0</v>
      </c>
      <c r="V13" s="5">
        <f>COUNTIFS('Dataset proper'!$E$2:$E$53,"*"&amp;$A13&amp;"*",'Dataset proper'!$H$2:$H$53,"*"&amp;V$1&amp;"*")</f>
        <v>0</v>
      </c>
      <c r="W13" s="5">
        <f>COUNTIFS('Dataset proper'!$E$2:$E$53,"*"&amp;$A13&amp;"*",'Dataset proper'!$H$2:$H$53,"*"&amp;W$1&amp;"*")</f>
        <v>0</v>
      </c>
    </row>
    <row r="14" spans="1:23" ht="12.75" customHeight="1" x14ac:dyDescent="0.2">
      <c r="A14" t="s">
        <v>14</v>
      </c>
      <c r="C14">
        <v>37.984122999999997</v>
      </c>
      <c r="D14">
        <v>22.711058999999999</v>
      </c>
      <c r="E14" s="5">
        <f>COUNTIF('Dataset proper'!$B$2:$D$53,"*"&amp;A14&amp;"*")</f>
        <v>2</v>
      </c>
      <c r="F14" s="5">
        <f>COUNTIFS('Dataset proper'!$E$2:$E$53,"*"&amp;$A14&amp;"*",'Dataset proper'!$F$2:$F$53,"*"&amp;"450"&amp;"*")</f>
        <v>0</v>
      </c>
      <c r="G14" s="5">
        <f>COUNTIFS('Dataset proper'!$E$2:$E$53,"*"&amp;$A14&amp;"*",'Dataset proper'!$F$2:$F$53,"*"&amp;"450"&amp;"*")</f>
        <v>0</v>
      </c>
      <c r="H14" s="5">
        <f>COUNTIFS('Dataset proper'!$E$2:$E$53,"*"&amp;$A14&amp;"*",'Dataset proper'!$F$2:$F$53,"*400*")</f>
        <v>2</v>
      </c>
      <c r="I14" s="5">
        <f>COUNTIFS('Dataset proper'!$E$2:$E$53,"*"&amp;$A14&amp;"*",'Dataset proper'!$G$2:$G$53,"*"&amp;I$1&amp;"*")</f>
        <v>0</v>
      </c>
      <c r="J14" s="5">
        <f>COUNTIFS('Dataset proper'!$E$2:$E$53,"*"&amp;$A14&amp;"*",'Dataset proper'!$G$2:$G$53,"*"&amp;J$1&amp;"*")</f>
        <v>0</v>
      </c>
      <c r="K14" s="5">
        <f>COUNTIFS('Dataset proper'!$E$2:$E$53,"*"&amp;$A14&amp;"*",'Dataset proper'!$G$2:$G$53,"*"&amp;K$1&amp;"*")</f>
        <v>1</v>
      </c>
      <c r="L14" s="5">
        <f>COUNTIFS('Dataset proper'!$E$2:$E$53,"*"&amp;$A14&amp;"*",'Dataset proper'!$G$2:$G$53,"*"&amp;L$1&amp;"*")</f>
        <v>0</v>
      </c>
      <c r="M14" s="5">
        <f>COUNTIFS('Dataset proper'!$E$2:$E$53,"*"&amp;$A14&amp;"*",'Dataset proper'!$H$2:$H$53,"*"&amp;M$1&amp;"*")</f>
        <v>1</v>
      </c>
      <c r="N14" s="5">
        <f>COUNTIFS('Dataset proper'!$E$2:$E$53,"*"&amp;$A14&amp;"*",'Dataset proper'!$H$2:$H$53,"*"&amp;N$1&amp;"*")</f>
        <v>0</v>
      </c>
      <c r="O14" s="5">
        <f>COUNTIFS('Dataset proper'!$E$2:$E$53,"*"&amp;$A14&amp;"*",'Dataset proper'!$H$2:$H$53,"*"&amp;O$1&amp;"*")</f>
        <v>0</v>
      </c>
      <c r="P14" s="5">
        <f>COUNTIFS('Dataset proper'!$E$2:$E$53,"*"&amp;$A14&amp;"*",'Dataset proper'!$H$2:$H$53,"*"&amp;P$1&amp;"*")</f>
        <v>0</v>
      </c>
      <c r="Q14" s="5">
        <f>COUNTIFS('Dataset proper'!$E$2:$E$53,"*"&amp;$A14&amp;"*",'Dataset proper'!$H$2:$H$53,"*"&amp;Q$1&amp;"*")</f>
        <v>0</v>
      </c>
      <c r="R14" s="5">
        <f>COUNTIFS('Dataset proper'!$E$2:$E$53,"*"&amp;$A14&amp;"*",'Dataset proper'!$H$2:$H$53,"*"&amp;R$1&amp;"*")</f>
        <v>0</v>
      </c>
      <c r="S14" s="5">
        <f>COUNTIFS('Dataset proper'!$E$2:$E$53,"*"&amp;$A14&amp;"*",'Dataset proper'!$H$2:$H$53,"*"&amp;S$1&amp;"*")</f>
        <v>0</v>
      </c>
      <c r="T14" s="5">
        <f>COUNTIFS('Dataset proper'!$E$2:$E$53,"*"&amp;$A14&amp;"*",'Dataset proper'!$H$2:$H$53,"*"&amp;T$1&amp;"*")</f>
        <v>0</v>
      </c>
      <c r="U14" s="5">
        <f>COUNTIFS('Dataset proper'!$E$2:$E$53,"*"&amp;$A14&amp;"*",'Dataset proper'!$H$2:$H$53,"*"&amp;U$1&amp;"*")</f>
        <v>0</v>
      </c>
      <c r="V14" s="5">
        <f>COUNTIFS('Dataset proper'!$E$2:$E$53,"*"&amp;$A14&amp;"*",'Dataset proper'!$H$2:$H$53,"*"&amp;V$1&amp;"*")</f>
        <v>0</v>
      </c>
      <c r="W14" s="5">
        <f>COUNTIFS('Dataset proper'!$E$2:$E$53,"*"&amp;$A14&amp;"*",'Dataset proper'!$H$2:$H$53,"*"&amp;W$1&amp;"*")</f>
        <v>1</v>
      </c>
    </row>
    <row r="15" spans="1:23" ht="12.75" customHeight="1" x14ac:dyDescent="0.2">
      <c r="A15" t="s">
        <v>149</v>
      </c>
      <c r="C15">
        <v>38.216171000000003</v>
      </c>
      <c r="D15">
        <v>16.228784000000001</v>
      </c>
      <c r="E15" s="5">
        <f>COUNTIF('Dataset proper'!$B$2:$D$53,"*"&amp;A15&amp;"*")</f>
        <v>1</v>
      </c>
      <c r="F15" s="5">
        <f>COUNTIFS('Dataset proper'!$E$2:$E$53,"*"&amp;$A15&amp;"*",'Dataset proper'!$F$2:$F$53,"*"&amp;"450"&amp;"*")</f>
        <v>0</v>
      </c>
      <c r="G15" s="5">
        <f>COUNTIFS('Dataset proper'!$E$2:$E$53,"*"&amp;$A15&amp;"*",'Dataset proper'!$F$2:$F$53,"*"&amp;"450"&amp;"*")</f>
        <v>0</v>
      </c>
      <c r="H15" s="5">
        <f>COUNTIFS('Dataset proper'!$E$2:$E$53,"*"&amp;$A15&amp;"*",'Dataset proper'!$F$2:$F$53,"*400*")</f>
        <v>1</v>
      </c>
      <c r="I15" s="5">
        <f>COUNTIFS('Dataset proper'!$E$2:$E$53,"*"&amp;$A15&amp;"*",'Dataset proper'!$G$2:$G$53,"*"&amp;I$1&amp;"*")</f>
        <v>0</v>
      </c>
      <c r="J15" s="5">
        <f>COUNTIFS('Dataset proper'!$E$2:$E$53,"*"&amp;$A15&amp;"*",'Dataset proper'!$G$2:$G$53,"*"&amp;J$1&amp;"*")</f>
        <v>0</v>
      </c>
      <c r="K15" s="5">
        <f>COUNTIFS('Dataset proper'!$E$2:$E$53,"*"&amp;$A15&amp;"*",'Dataset proper'!$G$2:$G$53,"*"&amp;K$1&amp;"*")</f>
        <v>1</v>
      </c>
      <c r="L15" s="5">
        <f>COUNTIFS('Dataset proper'!$E$2:$E$53,"*"&amp;$A15&amp;"*",'Dataset proper'!$G$2:$G$53,"*"&amp;L$1&amp;"*")</f>
        <v>0</v>
      </c>
      <c r="M15" s="5">
        <f>COUNTIFS('Dataset proper'!$E$2:$E$53,"*"&amp;$A15&amp;"*",'Dataset proper'!$H$2:$H$53,"*"&amp;M$1&amp;"*")</f>
        <v>1</v>
      </c>
      <c r="N15" s="5">
        <f>COUNTIFS('Dataset proper'!$E$2:$E$53,"*"&amp;$A15&amp;"*",'Dataset proper'!$H$2:$H$53,"*"&amp;N$1&amp;"*")</f>
        <v>0</v>
      </c>
      <c r="O15" s="5">
        <f>COUNTIFS('Dataset proper'!$E$2:$E$53,"*"&amp;$A15&amp;"*",'Dataset proper'!$H$2:$H$53,"*"&amp;O$1&amp;"*")</f>
        <v>0</v>
      </c>
      <c r="P15" s="5">
        <f>COUNTIFS('Dataset proper'!$E$2:$E$53,"*"&amp;$A15&amp;"*",'Dataset proper'!$H$2:$H$53,"*"&amp;P$1&amp;"*")</f>
        <v>0</v>
      </c>
      <c r="Q15" s="5">
        <f>COUNTIFS('Dataset proper'!$E$2:$E$53,"*"&amp;$A15&amp;"*",'Dataset proper'!$H$2:$H$53,"*"&amp;Q$1&amp;"*")</f>
        <v>0</v>
      </c>
      <c r="R15" s="5">
        <f>COUNTIFS('Dataset proper'!$E$2:$E$53,"*"&amp;$A15&amp;"*",'Dataset proper'!$H$2:$H$53,"*"&amp;R$1&amp;"*")</f>
        <v>0</v>
      </c>
      <c r="S15" s="5">
        <f>COUNTIFS('Dataset proper'!$E$2:$E$53,"*"&amp;$A15&amp;"*",'Dataset proper'!$H$2:$H$53,"*"&amp;S$1&amp;"*")</f>
        <v>0</v>
      </c>
      <c r="T15" s="5">
        <f>COUNTIFS('Dataset proper'!$E$2:$E$53,"*"&amp;$A15&amp;"*",'Dataset proper'!$H$2:$H$53,"*"&amp;T$1&amp;"*")</f>
        <v>0</v>
      </c>
      <c r="U15" s="5">
        <f>COUNTIFS('Dataset proper'!$E$2:$E$53,"*"&amp;$A15&amp;"*",'Dataset proper'!$H$2:$H$53,"*"&amp;U$1&amp;"*")</f>
        <v>0</v>
      </c>
      <c r="V15" s="5">
        <f>COUNTIFS('Dataset proper'!$E$2:$E$53,"*"&amp;$A15&amp;"*",'Dataset proper'!$H$2:$H$53,"*"&amp;V$1&amp;"*")</f>
        <v>0</v>
      </c>
      <c r="W15" s="5">
        <f>COUNTIFS('Dataset proper'!$E$2:$E$53,"*"&amp;$A15&amp;"*",'Dataset proper'!$H$2:$H$53,"*"&amp;W$1&amp;"*")</f>
        <v>0</v>
      </c>
    </row>
    <row r="16" spans="1:23" ht="12.75" customHeight="1" x14ac:dyDescent="0.2">
      <c r="A16" t="s">
        <v>102</v>
      </c>
      <c r="C16">
        <v>38.109279000000001</v>
      </c>
      <c r="D16">
        <v>15.643929999999999</v>
      </c>
      <c r="E16" s="5">
        <f>COUNTIF('Dataset proper'!$B$2:$D$53,"*"&amp;A16&amp;"*")</f>
        <v>1</v>
      </c>
      <c r="F16" s="5">
        <f>COUNTIFS('Dataset proper'!$E$2:$E$53,"*"&amp;$A16&amp;"*",'Dataset proper'!$F$2:$F$53,"*"&amp;"450"&amp;"*")</f>
        <v>0</v>
      </c>
      <c r="G16" s="5">
        <f>COUNTIFS('Dataset proper'!$E$2:$E$53,"*"&amp;$A16&amp;"*",'Dataset proper'!$F$2:$F$53,"*"&amp;"450"&amp;"*")</f>
        <v>0</v>
      </c>
      <c r="H16" s="5">
        <f>COUNTIFS('Dataset proper'!$E$2:$E$53,"*"&amp;$A16&amp;"*",'Dataset proper'!$F$2:$F$53,"*400*")</f>
        <v>0</v>
      </c>
      <c r="I16" s="5">
        <f>COUNTIFS('Dataset proper'!$E$2:$E$53,"*"&amp;$A16&amp;"*",'Dataset proper'!$G$2:$G$53,"*"&amp;I$1&amp;"*")</f>
        <v>0</v>
      </c>
      <c r="J16" s="5">
        <f>COUNTIFS('Dataset proper'!$E$2:$E$53,"*"&amp;$A16&amp;"*",'Dataset proper'!$G$2:$G$53,"*"&amp;J$1&amp;"*")</f>
        <v>0</v>
      </c>
      <c r="K16" s="5">
        <f>COUNTIFS('Dataset proper'!$E$2:$E$53,"*"&amp;$A16&amp;"*",'Dataset proper'!$G$2:$G$53,"*"&amp;K$1&amp;"*")</f>
        <v>0</v>
      </c>
      <c r="L16" s="5">
        <f>COUNTIFS('Dataset proper'!$E$2:$E$53,"*"&amp;$A16&amp;"*",'Dataset proper'!$G$2:$G$53,"*"&amp;L$1&amp;"*")</f>
        <v>1</v>
      </c>
      <c r="M16" s="5">
        <f>COUNTIFS('Dataset proper'!$E$2:$E$53,"*"&amp;$A16&amp;"*",'Dataset proper'!$H$2:$H$53,"*"&amp;M$1&amp;"*")</f>
        <v>1</v>
      </c>
      <c r="N16" s="5">
        <f>COUNTIFS('Dataset proper'!$E$2:$E$53,"*"&amp;$A16&amp;"*",'Dataset proper'!$H$2:$H$53,"*"&amp;N$1&amp;"*")</f>
        <v>0</v>
      </c>
      <c r="O16" s="5">
        <f>COUNTIFS('Dataset proper'!$E$2:$E$53,"*"&amp;$A16&amp;"*",'Dataset proper'!$H$2:$H$53,"*"&amp;O$1&amp;"*")</f>
        <v>0</v>
      </c>
      <c r="P16" s="5">
        <f>COUNTIFS('Dataset proper'!$E$2:$E$53,"*"&amp;$A16&amp;"*",'Dataset proper'!$H$2:$H$53,"*"&amp;P$1&amp;"*")</f>
        <v>0</v>
      </c>
      <c r="Q16" s="5">
        <f>COUNTIFS('Dataset proper'!$E$2:$E$53,"*"&amp;$A16&amp;"*",'Dataset proper'!$H$2:$H$53,"*"&amp;Q$1&amp;"*")</f>
        <v>0</v>
      </c>
      <c r="R16" s="5">
        <f>COUNTIFS('Dataset proper'!$E$2:$E$53,"*"&amp;$A16&amp;"*",'Dataset proper'!$H$2:$H$53,"*"&amp;R$1&amp;"*")</f>
        <v>0</v>
      </c>
      <c r="S16" s="5">
        <f>COUNTIFS('Dataset proper'!$E$2:$E$53,"*"&amp;$A16&amp;"*",'Dataset proper'!$H$2:$H$53,"*"&amp;S$1&amp;"*")</f>
        <v>0</v>
      </c>
      <c r="T16" s="5">
        <f>COUNTIFS('Dataset proper'!$E$2:$E$53,"*"&amp;$A16&amp;"*",'Dataset proper'!$H$2:$H$53,"*"&amp;T$1&amp;"*")</f>
        <v>0</v>
      </c>
      <c r="U16" s="5">
        <f>COUNTIFS('Dataset proper'!$E$2:$E$53,"*"&amp;$A16&amp;"*",'Dataset proper'!$H$2:$H$53,"*"&amp;U$1&amp;"*")</f>
        <v>0</v>
      </c>
      <c r="V16" s="5">
        <f>COUNTIFS('Dataset proper'!$E$2:$E$53,"*"&amp;$A16&amp;"*",'Dataset proper'!$H$2:$H$53,"*"&amp;V$1&amp;"*")</f>
        <v>0</v>
      </c>
      <c r="W16" s="5">
        <f>COUNTIFS('Dataset proper'!$E$2:$E$53,"*"&amp;$A16&amp;"*",'Dataset proper'!$H$2:$H$53,"*"&amp;W$1&amp;"*")</f>
        <v>0</v>
      </c>
    </row>
    <row r="17" spans="1:23" ht="12.75" customHeight="1" x14ac:dyDescent="0.2">
      <c r="A17" t="s">
        <v>15</v>
      </c>
      <c r="C17">
        <v>38.352778000000001</v>
      </c>
      <c r="D17">
        <v>22.822500000000002</v>
      </c>
      <c r="E17" s="5">
        <f>COUNTIF('Dataset proper'!$B$2:$D$53,"*"&amp;A17&amp;"*")</f>
        <v>1</v>
      </c>
      <c r="F17" s="5">
        <f>COUNTIFS('Dataset proper'!$E$2:$E$53,"*"&amp;$A17&amp;"*",'Dataset proper'!$F$2:$F$53,"*"&amp;"450"&amp;"*")</f>
        <v>0</v>
      </c>
      <c r="G17" s="5">
        <f>COUNTIFS('Dataset proper'!$E$2:$E$53,"*"&amp;$A17&amp;"*",'Dataset proper'!$F$2:$F$53,"*"&amp;"450"&amp;"*")</f>
        <v>0</v>
      </c>
      <c r="H17" s="5">
        <f>COUNTIFS('Dataset proper'!$E$2:$E$53,"*"&amp;$A17&amp;"*",'Dataset proper'!$F$2:$F$53,"*400*")</f>
        <v>1</v>
      </c>
      <c r="I17" s="5">
        <f>COUNTIFS('Dataset proper'!$E$2:$E$53,"*"&amp;$A17&amp;"*",'Dataset proper'!$G$2:$G$53,"*"&amp;I$1&amp;"*")</f>
        <v>0</v>
      </c>
      <c r="J17" s="5">
        <f>COUNTIFS('Dataset proper'!$E$2:$E$53,"*"&amp;$A17&amp;"*",'Dataset proper'!$G$2:$G$53,"*"&amp;J$1&amp;"*")</f>
        <v>0</v>
      </c>
      <c r="K17" s="5">
        <f>COUNTIFS('Dataset proper'!$E$2:$E$53,"*"&amp;$A17&amp;"*",'Dataset proper'!$G$2:$G$53,"*"&amp;K$1&amp;"*")</f>
        <v>0</v>
      </c>
      <c r="L17" s="5">
        <f>COUNTIFS('Dataset proper'!$E$2:$E$53,"*"&amp;$A17&amp;"*",'Dataset proper'!$G$2:$G$53,"*"&amp;L$1&amp;"*")</f>
        <v>0</v>
      </c>
      <c r="M17" s="5">
        <f>COUNTIFS('Dataset proper'!$E$2:$E$53,"*"&amp;$A17&amp;"*",'Dataset proper'!$H$2:$H$53,"*"&amp;M$1&amp;"*")</f>
        <v>1</v>
      </c>
      <c r="N17" s="5">
        <f>COUNTIFS('Dataset proper'!$E$2:$E$53,"*"&amp;$A17&amp;"*",'Dataset proper'!$H$2:$H$53,"*"&amp;N$1&amp;"*")</f>
        <v>0</v>
      </c>
      <c r="O17" s="5">
        <f>COUNTIFS('Dataset proper'!$E$2:$E$53,"*"&amp;$A17&amp;"*",'Dataset proper'!$H$2:$H$53,"*"&amp;O$1&amp;"*")</f>
        <v>0</v>
      </c>
      <c r="P17" s="5">
        <f>COUNTIFS('Dataset proper'!$E$2:$E$53,"*"&amp;$A17&amp;"*",'Dataset proper'!$H$2:$H$53,"*"&amp;P$1&amp;"*")</f>
        <v>0</v>
      </c>
      <c r="Q17" s="5">
        <f>COUNTIFS('Dataset proper'!$E$2:$E$53,"*"&amp;$A17&amp;"*",'Dataset proper'!$H$2:$H$53,"*"&amp;Q$1&amp;"*")</f>
        <v>0</v>
      </c>
      <c r="R17" s="5">
        <f>COUNTIFS('Dataset proper'!$E$2:$E$53,"*"&amp;$A17&amp;"*",'Dataset proper'!$H$2:$H$53,"*"&amp;R$1&amp;"*")</f>
        <v>0</v>
      </c>
      <c r="S17" s="5">
        <f>COUNTIFS('Dataset proper'!$E$2:$E$53,"*"&amp;$A17&amp;"*",'Dataset proper'!$H$2:$H$53,"*"&amp;S$1&amp;"*")</f>
        <v>0</v>
      </c>
      <c r="T17" s="5">
        <f>COUNTIFS('Dataset proper'!$E$2:$E$53,"*"&amp;$A17&amp;"*",'Dataset proper'!$H$2:$H$53,"*"&amp;T$1&amp;"*")</f>
        <v>0</v>
      </c>
      <c r="U17" s="5">
        <f>COUNTIFS('Dataset proper'!$E$2:$E$53,"*"&amp;$A17&amp;"*",'Dataset proper'!$H$2:$H$53,"*"&amp;U$1&amp;"*")</f>
        <v>0</v>
      </c>
      <c r="V17" s="5">
        <f>COUNTIFS('Dataset proper'!$E$2:$E$53,"*"&amp;$A17&amp;"*",'Dataset proper'!$H$2:$H$53,"*"&amp;V$1&amp;"*")</f>
        <v>0</v>
      </c>
      <c r="W17" s="5">
        <f>COUNTIFS('Dataset proper'!$E$2:$E$53,"*"&amp;$A17&amp;"*",'Dataset proper'!$H$2:$H$53,"*"&amp;W$1&amp;"*")</f>
        <v>0</v>
      </c>
    </row>
    <row r="18" spans="1:23" ht="12.75" customHeight="1" x14ac:dyDescent="0.2">
      <c r="A18" t="s">
        <v>16</v>
      </c>
      <c r="C18">
        <v>37.985078000000001</v>
      </c>
      <c r="D18">
        <v>23.340163</v>
      </c>
      <c r="E18" s="5">
        <f>COUNTIF('Dataset proper'!$B$2:$D$53,"*"&amp;A18&amp;"*")</f>
        <v>1</v>
      </c>
      <c r="F18" s="5">
        <f>COUNTIFS('Dataset proper'!$E$2:$E$53,"*"&amp;$A18&amp;"*",'Dataset proper'!$F$2:$F$53,"*"&amp;"450"&amp;"*")</f>
        <v>0</v>
      </c>
      <c r="G18" s="5">
        <f>COUNTIFS('Dataset proper'!$E$2:$E$53,"*"&amp;$A18&amp;"*",'Dataset proper'!$F$2:$F$53,"*"&amp;"450"&amp;"*")</f>
        <v>0</v>
      </c>
      <c r="H18" s="5">
        <f>COUNTIFS('Dataset proper'!$E$2:$E$53,"*"&amp;$A18&amp;"*",'Dataset proper'!$F$2:$F$53,"*400*")</f>
        <v>1</v>
      </c>
      <c r="I18" s="5">
        <f>COUNTIFS('Dataset proper'!$E$2:$E$53,"*"&amp;$A18&amp;"*",'Dataset proper'!$G$2:$G$53,"*"&amp;I$1&amp;"*")</f>
        <v>0</v>
      </c>
      <c r="J18" s="5">
        <f>COUNTIFS('Dataset proper'!$E$2:$E$53,"*"&amp;$A18&amp;"*",'Dataset proper'!$G$2:$G$53,"*"&amp;J$1&amp;"*")</f>
        <v>1</v>
      </c>
      <c r="K18" s="5">
        <f>COUNTIFS('Dataset proper'!$E$2:$E$53,"*"&amp;$A18&amp;"*",'Dataset proper'!$G$2:$G$53,"*"&amp;K$1&amp;"*")</f>
        <v>0</v>
      </c>
      <c r="L18" s="5">
        <f>COUNTIFS('Dataset proper'!$E$2:$E$53,"*"&amp;$A18&amp;"*",'Dataset proper'!$G$2:$G$53,"*"&amp;L$1&amp;"*")</f>
        <v>0</v>
      </c>
      <c r="M18" s="5">
        <f>COUNTIFS('Dataset proper'!$E$2:$E$53,"*"&amp;$A18&amp;"*",'Dataset proper'!$H$2:$H$53,"*"&amp;M$1&amp;"*")</f>
        <v>0</v>
      </c>
      <c r="N18" s="5">
        <f>COUNTIFS('Dataset proper'!$E$2:$E$53,"*"&amp;$A18&amp;"*",'Dataset proper'!$H$2:$H$53,"*"&amp;N$1&amp;"*")</f>
        <v>0</v>
      </c>
      <c r="O18" s="5">
        <f>COUNTIFS('Dataset proper'!$E$2:$E$53,"*"&amp;$A18&amp;"*",'Dataset proper'!$H$2:$H$53,"*"&amp;O$1&amp;"*")</f>
        <v>0</v>
      </c>
      <c r="P18" s="5">
        <f>COUNTIFS('Dataset proper'!$E$2:$E$53,"*"&amp;$A18&amp;"*",'Dataset proper'!$H$2:$H$53,"*"&amp;P$1&amp;"*")</f>
        <v>0</v>
      </c>
      <c r="Q18" s="5">
        <f>COUNTIFS('Dataset proper'!$E$2:$E$53,"*"&amp;$A18&amp;"*",'Dataset proper'!$H$2:$H$53,"*"&amp;Q$1&amp;"*")</f>
        <v>0</v>
      </c>
      <c r="R18" s="5">
        <f>COUNTIFS('Dataset proper'!$E$2:$E$53,"*"&amp;$A18&amp;"*",'Dataset proper'!$H$2:$H$53,"*"&amp;R$1&amp;"*")</f>
        <v>0</v>
      </c>
      <c r="S18" s="5">
        <f>COUNTIFS('Dataset proper'!$E$2:$E$53,"*"&amp;$A18&amp;"*",'Dataset proper'!$H$2:$H$53,"*"&amp;S$1&amp;"*")</f>
        <v>0</v>
      </c>
      <c r="T18" s="5">
        <f>COUNTIFS('Dataset proper'!$E$2:$E$53,"*"&amp;$A18&amp;"*",'Dataset proper'!$H$2:$H$53,"*"&amp;T$1&amp;"*")</f>
        <v>0</v>
      </c>
      <c r="U18" s="5">
        <f>COUNTIFS('Dataset proper'!$E$2:$E$53,"*"&amp;$A18&amp;"*",'Dataset proper'!$H$2:$H$53,"*"&amp;U$1&amp;"*")</f>
        <v>0</v>
      </c>
      <c r="V18" s="5">
        <f>COUNTIFS('Dataset proper'!$E$2:$E$53,"*"&amp;$A18&amp;"*",'Dataset proper'!$H$2:$H$53,"*"&amp;V$1&amp;"*")</f>
        <v>0</v>
      </c>
      <c r="W18" s="5">
        <f>COUNTIFS('Dataset proper'!$E$2:$E$53,"*"&amp;$A18&amp;"*",'Dataset proper'!$H$2:$H$53,"*"&amp;W$1&amp;"*")</f>
        <v>0</v>
      </c>
    </row>
    <row r="19" spans="1:23" ht="12.75" customHeight="1" x14ac:dyDescent="0.2">
      <c r="A19" t="s">
        <v>17</v>
      </c>
      <c r="C19">
        <v>37.063921000000001</v>
      </c>
      <c r="D19">
        <v>15.292994999999999</v>
      </c>
      <c r="E19" s="5">
        <f>COUNTIF('Dataset proper'!$B$2:$D$53,"*"&amp;A19&amp;"*")</f>
        <v>1</v>
      </c>
      <c r="F19" s="5">
        <f>COUNTIFS('Dataset proper'!$E$2:$E$53,"*"&amp;$A19&amp;"*",'Dataset proper'!$F$2:$F$53,"*"&amp;"450"&amp;"*")</f>
        <v>0</v>
      </c>
      <c r="G19" s="5">
        <f>COUNTIFS('Dataset proper'!$E$2:$E$53,"*"&amp;$A19&amp;"*",'Dataset proper'!$F$2:$F$53,"*"&amp;"450"&amp;"*")</f>
        <v>0</v>
      </c>
      <c r="H19" s="5">
        <f>COUNTIFS('Dataset proper'!$E$2:$E$53,"*"&amp;$A19&amp;"*",'Dataset proper'!$F$2:$F$53,"*400*")</f>
        <v>1</v>
      </c>
      <c r="I19" s="5">
        <f>COUNTIFS('Dataset proper'!$E$2:$E$53,"*"&amp;$A19&amp;"*",'Dataset proper'!$G$2:$G$53,"*"&amp;I$1&amp;"*")</f>
        <v>0</v>
      </c>
      <c r="J19" s="5">
        <f>COUNTIFS('Dataset proper'!$E$2:$E$53,"*"&amp;$A19&amp;"*",'Dataset proper'!$G$2:$G$53,"*"&amp;J$1&amp;"*")</f>
        <v>0</v>
      </c>
      <c r="K19" s="5">
        <f>COUNTIFS('Dataset proper'!$E$2:$E$53,"*"&amp;$A19&amp;"*",'Dataset proper'!$G$2:$G$53,"*"&amp;K$1&amp;"*")</f>
        <v>0</v>
      </c>
      <c r="L19" s="5">
        <f>COUNTIFS('Dataset proper'!$E$2:$E$53,"*"&amp;$A19&amp;"*",'Dataset proper'!$G$2:$G$53,"*"&amp;L$1&amp;"*")</f>
        <v>0</v>
      </c>
      <c r="M19" s="5">
        <f>COUNTIFS('Dataset proper'!$E$2:$E$53,"*"&amp;$A19&amp;"*",'Dataset proper'!$H$2:$H$53,"*"&amp;M$1&amp;"*")</f>
        <v>1</v>
      </c>
      <c r="N19" s="5">
        <f>COUNTIFS('Dataset proper'!$E$2:$E$53,"*"&amp;$A19&amp;"*",'Dataset proper'!$H$2:$H$53,"*"&amp;N$1&amp;"*")</f>
        <v>0</v>
      </c>
      <c r="O19" s="5">
        <f>COUNTIFS('Dataset proper'!$E$2:$E$53,"*"&amp;$A19&amp;"*",'Dataset proper'!$H$2:$H$53,"*"&amp;O$1&amp;"*")</f>
        <v>0</v>
      </c>
      <c r="P19" s="5">
        <f>COUNTIFS('Dataset proper'!$E$2:$E$53,"*"&amp;$A19&amp;"*",'Dataset proper'!$H$2:$H$53,"*"&amp;P$1&amp;"*")</f>
        <v>0</v>
      </c>
      <c r="Q19" s="5">
        <f>COUNTIFS('Dataset proper'!$E$2:$E$53,"*"&amp;$A19&amp;"*",'Dataset proper'!$H$2:$H$53,"*"&amp;Q$1&amp;"*")</f>
        <v>0</v>
      </c>
      <c r="R19" s="5">
        <f>COUNTIFS('Dataset proper'!$E$2:$E$53,"*"&amp;$A19&amp;"*",'Dataset proper'!$H$2:$H$53,"*"&amp;R$1&amp;"*")</f>
        <v>0</v>
      </c>
      <c r="S19" s="5">
        <f>COUNTIFS('Dataset proper'!$E$2:$E$53,"*"&amp;$A19&amp;"*",'Dataset proper'!$H$2:$H$53,"*"&amp;S$1&amp;"*")</f>
        <v>0</v>
      </c>
      <c r="T19" s="5">
        <f>COUNTIFS('Dataset proper'!$E$2:$E$53,"*"&amp;$A19&amp;"*",'Dataset proper'!$H$2:$H$53,"*"&amp;T$1&amp;"*")</f>
        <v>0</v>
      </c>
      <c r="U19" s="5">
        <f>COUNTIFS('Dataset proper'!$E$2:$E$53,"*"&amp;$A19&amp;"*",'Dataset proper'!$H$2:$H$53,"*"&amp;U$1&amp;"*")</f>
        <v>0</v>
      </c>
      <c r="V19" s="5">
        <f>COUNTIFS('Dataset proper'!$E$2:$E$53,"*"&amp;$A19&amp;"*",'Dataset proper'!$H$2:$H$53,"*"&amp;V$1&amp;"*")</f>
        <v>0</v>
      </c>
      <c r="W19" s="5">
        <f>COUNTIFS('Dataset proper'!$E$2:$E$53,"*"&amp;$A19&amp;"*",'Dataset proper'!$H$2:$H$53,"*"&amp;W$1&amp;"*")</f>
        <v>0</v>
      </c>
    </row>
    <row r="20" spans="1:23" ht="12.75" customHeight="1" x14ac:dyDescent="0.2">
      <c r="A20" t="s">
        <v>18</v>
      </c>
      <c r="C20">
        <v>40.476033999999999</v>
      </c>
      <c r="D20">
        <v>17.228553000000002</v>
      </c>
      <c r="E20" s="5">
        <f>COUNTIF('Dataset proper'!$B$2:$D$53,"*"&amp;A20&amp;"*")</f>
        <v>2</v>
      </c>
      <c r="F20" s="5">
        <f>COUNTIFS('Dataset proper'!$E$2:$E$53,"*"&amp;$A20&amp;"*",'Dataset proper'!$F$2:$F$53,"*"&amp;"450"&amp;"*")</f>
        <v>1</v>
      </c>
      <c r="G20" s="5">
        <f>COUNTIFS('Dataset proper'!$E$2:$E$53,"*"&amp;$A20&amp;"*",'Dataset proper'!$F$2:$F$53,"*"&amp;"450"&amp;"*")</f>
        <v>1</v>
      </c>
      <c r="H20" s="5">
        <f>COUNTIFS('Dataset proper'!$E$2:$E$53,"*"&amp;$A20&amp;"*",'Dataset proper'!$F$2:$F$53,"*400*")</f>
        <v>2</v>
      </c>
      <c r="I20" s="5">
        <f>COUNTIFS('Dataset proper'!$E$2:$E$53,"*"&amp;$A20&amp;"*",'Dataset proper'!$G$2:$G$53,"*"&amp;I$1&amp;"*")</f>
        <v>1</v>
      </c>
      <c r="J20" s="5">
        <f>COUNTIFS('Dataset proper'!$E$2:$E$53,"*"&amp;$A20&amp;"*",'Dataset proper'!$G$2:$G$53,"*"&amp;J$1&amp;"*")</f>
        <v>0</v>
      </c>
      <c r="K20" s="5">
        <f>COUNTIFS('Dataset proper'!$E$2:$E$53,"*"&amp;$A20&amp;"*",'Dataset proper'!$G$2:$G$53,"*"&amp;K$1&amp;"*")</f>
        <v>0</v>
      </c>
      <c r="L20" s="5">
        <f>COUNTIFS('Dataset proper'!$E$2:$E$53,"*"&amp;$A20&amp;"*",'Dataset proper'!$G$2:$G$53,"*"&amp;L$1&amp;"*")</f>
        <v>0</v>
      </c>
      <c r="M20" s="5">
        <f>COUNTIFS('Dataset proper'!$E$2:$E$53,"*"&amp;$A20&amp;"*",'Dataset proper'!$H$2:$H$53,"*"&amp;M$1&amp;"*")</f>
        <v>1</v>
      </c>
      <c r="N20" s="5">
        <f>COUNTIFS('Dataset proper'!$E$2:$E$53,"*"&amp;$A20&amp;"*",'Dataset proper'!$H$2:$H$53,"*"&amp;N$1&amp;"*")</f>
        <v>0</v>
      </c>
      <c r="O20" s="5">
        <f>COUNTIFS('Dataset proper'!$E$2:$E$53,"*"&amp;$A20&amp;"*",'Dataset proper'!$H$2:$H$53,"*"&amp;O$1&amp;"*")</f>
        <v>0</v>
      </c>
      <c r="P20" s="5">
        <f>COUNTIFS('Dataset proper'!$E$2:$E$53,"*"&amp;$A20&amp;"*",'Dataset proper'!$H$2:$H$53,"*"&amp;P$1&amp;"*")</f>
        <v>0</v>
      </c>
      <c r="Q20" s="5">
        <f>COUNTIFS('Dataset proper'!$E$2:$E$53,"*"&amp;$A20&amp;"*",'Dataset proper'!$H$2:$H$53,"*"&amp;Q$1&amp;"*")</f>
        <v>0</v>
      </c>
      <c r="R20" s="5">
        <f>COUNTIFS('Dataset proper'!$E$2:$E$53,"*"&amp;$A20&amp;"*",'Dataset proper'!$H$2:$H$53,"*"&amp;R$1&amp;"*")</f>
        <v>0</v>
      </c>
      <c r="S20" s="5">
        <f>COUNTIFS('Dataset proper'!$E$2:$E$53,"*"&amp;$A20&amp;"*",'Dataset proper'!$H$2:$H$53,"*"&amp;S$1&amp;"*")</f>
        <v>0</v>
      </c>
      <c r="T20" s="5">
        <f>COUNTIFS('Dataset proper'!$E$2:$E$53,"*"&amp;$A20&amp;"*",'Dataset proper'!$H$2:$H$53,"*"&amp;T$1&amp;"*")</f>
        <v>0</v>
      </c>
      <c r="U20" s="5">
        <f>COUNTIFS('Dataset proper'!$E$2:$E$53,"*"&amp;$A20&amp;"*",'Dataset proper'!$H$2:$H$53,"*"&amp;U$1&amp;"*")</f>
        <v>0</v>
      </c>
      <c r="V20" s="5">
        <f>COUNTIFS('Dataset proper'!$E$2:$E$53,"*"&amp;$A20&amp;"*",'Dataset proper'!$H$2:$H$53,"*"&amp;V$1&amp;"*")</f>
        <v>0</v>
      </c>
      <c r="W20" s="5">
        <f>COUNTIFS('Dataset proper'!$E$2:$E$53,"*"&amp;$A20&amp;"*",'Dataset proper'!$H$2:$H$53,"*"&amp;W$1&amp;"*")</f>
        <v>0</v>
      </c>
    </row>
    <row r="21" spans="1:23" ht="12.75" customHeight="1" x14ac:dyDescent="0.2">
      <c r="A21" t="s">
        <v>19</v>
      </c>
      <c r="C21">
        <v>38.109631999999998</v>
      </c>
      <c r="D21">
        <v>27.147110000000001</v>
      </c>
      <c r="E21" s="5">
        <f>COUNTIF('Dataset proper'!$B$2:$D$53,"*"&amp;A21&amp;"*")</f>
        <v>1</v>
      </c>
      <c r="F21" s="5">
        <f>COUNTIFS('Dataset proper'!$E$2:$E$53,"*"&amp;$A21&amp;"*",'Dataset proper'!$F$2:$F$53,"*"&amp;"450"&amp;"*")</f>
        <v>0</v>
      </c>
      <c r="G21" s="5">
        <f>COUNTIFS('Dataset proper'!$E$2:$E$53,"*"&amp;$A21&amp;"*",'Dataset proper'!$F$2:$F$53,"*"&amp;"450"&amp;"*")</f>
        <v>0</v>
      </c>
      <c r="H21" s="5">
        <f>COUNTIFS('Dataset proper'!$E$2:$E$53,"*"&amp;$A21&amp;"*",'Dataset proper'!$F$2:$F$53,"*400*")</f>
        <v>1</v>
      </c>
      <c r="I21" s="5">
        <f>COUNTIFS('Dataset proper'!$E$2:$E$53,"*"&amp;$A21&amp;"*",'Dataset proper'!$G$2:$G$53,"*"&amp;I$1&amp;"*")</f>
        <v>0</v>
      </c>
      <c r="J21" s="5">
        <f>COUNTIFS('Dataset proper'!$E$2:$E$53,"*"&amp;$A21&amp;"*",'Dataset proper'!$G$2:$G$53,"*"&amp;J$1&amp;"*")</f>
        <v>0</v>
      </c>
      <c r="K21" s="5">
        <f>COUNTIFS('Dataset proper'!$E$2:$E$53,"*"&amp;$A21&amp;"*",'Dataset proper'!$G$2:$G$53,"*"&amp;K$1&amp;"*")</f>
        <v>0</v>
      </c>
      <c r="L21" s="5">
        <f>COUNTIFS('Dataset proper'!$E$2:$E$53,"*"&amp;$A21&amp;"*",'Dataset proper'!$G$2:$G$53,"*"&amp;L$1&amp;"*")</f>
        <v>0</v>
      </c>
      <c r="M21" s="5">
        <f>COUNTIFS('Dataset proper'!$E$2:$E$53,"*"&amp;$A21&amp;"*",'Dataset proper'!$H$2:$H$53,"*"&amp;M$1&amp;"*")</f>
        <v>1</v>
      </c>
      <c r="N21" s="5">
        <f>COUNTIFS('Dataset proper'!$E$2:$E$53,"*"&amp;$A21&amp;"*",'Dataset proper'!$H$2:$H$53,"*"&amp;N$1&amp;"*")</f>
        <v>0</v>
      </c>
      <c r="O21" s="5">
        <f>COUNTIFS('Dataset proper'!$E$2:$E$53,"*"&amp;$A21&amp;"*",'Dataset proper'!$H$2:$H$53,"*"&amp;O$1&amp;"*")</f>
        <v>0</v>
      </c>
      <c r="P21" s="5">
        <f>COUNTIFS('Dataset proper'!$E$2:$E$53,"*"&amp;$A21&amp;"*",'Dataset proper'!$H$2:$H$53,"*"&amp;P$1&amp;"*")</f>
        <v>0</v>
      </c>
      <c r="Q21" s="5">
        <f>COUNTIFS('Dataset proper'!$E$2:$E$53,"*"&amp;$A21&amp;"*",'Dataset proper'!$H$2:$H$53,"*"&amp;Q$1&amp;"*")</f>
        <v>0</v>
      </c>
      <c r="R21" s="5">
        <f>COUNTIFS('Dataset proper'!$E$2:$E$53,"*"&amp;$A21&amp;"*",'Dataset proper'!$H$2:$H$53,"*"&amp;R$1&amp;"*")</f>
        <v>0</v>
      </c>
      <c r="S21" s="5">
        <f>COUNTIFS('Dataset proper'!$E$2:$E$53,"*"&amp;$A21&amp;"*",'Dataset proper'!$H$2:$H$53,"*"&amp;S$1&amp;"*")</f>
        <v>0</v>
      </c>
      <c r="T21" s="5">
        <f>COUNTIFS('Dataset proper'!$E$2:$E$53,"*"&amp;$A21&amp;"*",'Dataset proper'!$H$2:$H$53,"*"&amp;T$1&amp;"*")</f>
        <v>0</v>
      </c>
      <c r="U21" s="5">
        <f>COUNTIFS('Dataset proper'!$E$2:$E$53,"*"&amp;$A21&amp;"*",'Dataset proper'!$H$2:$H$53,"*"&amp;U$1&amp;"*")</f>
        <v>0</v>
      </c>
      <c r="V21" s="5">
        <f>COUNTIFS('Dataset proper'!$E$2:$E$53,"*"&amp;$A21&amp;"*",'Dataset proper'!$H$2:$H$53,"*"&amp;V$1&amp;"*")</f>
        <v>0</v>
      </c>
      <c r="W21" s="5">
        <f>COUNTIFS('Dataset proper'!$E$2:$E$53,"*"&amp;$A21&amp;"*",'Dataset proper'!$H$2:$H$53,"*"&amp;W$1&amp;"*")</f>
        <v>0</v>
      </c>
    </row>
    <row r="22" spans="1:23" ht="12.75" customHeight="1" x14ac:dyDescent="0.2">
      <c r="A22" t="s">
        <v>20</v>
      </c>
      <c r="C22">
        <v>38.807341999999998</v>
      </c>
      <c r="D22">
        <v>20.713115999999999</v>
      </c>
      <c r="E22" s="5">
        <f>COUNTIF('Dataset proper'!$B$2:$D$53,"*"&amp;A22&amp;"*")</f>
        <v>1</v>
      </c>
      <c r="F22" s="5">
        <f>COUNTIFS('Dataset proper'!$E$2:$E$53,"*"&amp;$A22&amp;"*",'Dataset proper'!$F$2:$F$53,"*"&amp;"450"&amp;"*")</f>
        <v>0</v>
      </c>
      <c r="G22" s="5">
        <f>COUNTIFS('Dataset proper'!$E$2:$E$53,"*"&amp;$A22&amp;"*",'Dataset proper'!$F$2:$F$53,"*"&amp;"450"&amp;"*")</f>
        <v>0</v>
      </c>
      <c r="H22" s="5">
        <f>COUNTIFS('Dataset proper'!$E$2:$E$53,"*"&amp;$A22&amp;"*",'Dataset proper'!$F$2:$F$53,"*400*")</f>
        <v>1</v>
      </c>
      <c r="I22" s="5">
        <f>COUNTIFS('Dataset proper'!$E$2:$E$53,"*"&amp;$A22&amp;"*",'Dataset proper'!$G$2:$G$53,"*"&amp;I$1&amp;"*")</f>
        <v>0</v>
      </c>
      <c r="J22" s="5">
        <f>COUNTIFS('Dataset proper'!$E$2:$E$53,"*"&amp;$A22&amp;"*",'Dataset proper'!$G$2:$G$53,"*"&amp;J$1&amp;"*")</f>
        <v>0</v>
      </c>
      <c r="K22" s="5">
        <f>COUNTIFS('Dataset proper'!$E$2:$E$53,"*"&amp;$A22&amp;"*",'Dataset proper'!$G$2:$G$53,"*"&amp;K$1&amp;"*")</f>
        <v>0</v>
      </c>
      <c r="L22" s="5">
        <f>COUNTIFS('Dataset proper'!$E$2:$E$53,"*"&amp;$A22&amp;"*",'Dataset proper'!$G$2:$G$53,"*"&amp;L$1&amp;"*")</f>
        <v>0</v>
      </c>
      <c r="M22" s="5">
        <f>COUNTIFS('Dataset proper'!$E$2:$E$53,"*"&amp;$A22&amp;"*",'Dataset proper'!$H$2:$H$53,"*"&amp;M$1&amp;"*")</f>
        <v>0</v>
      </c>
      <c r="N22" s="5">
        <f>COUNTIFS('Dataset proper'!$E$2:$E$53,"*"&amp;$A22&amp;"*",'Dataset proper'!$H$2:$H$53,"*"&amp;N$1&amp;"*")</f>
        <v>0</v>
      </c>
      <c r="O22" s="5">
        <f>COUNTIFS('Dataset proper'!$E$2:$E$53,"*"&amp;$A22&amp;"*",'Dataset proper'!$H$2:$H$53,"*"&amp;O$1&amp;"*")</f>
        <v>0</v>
      </c>
      <c r="P22" s="5">
        <f>COUNTIFS('Dataset proper'!$E$2:$E$53,"*"&amp;$A22&amp;"*",'Dataset proper'!$H$2:$H$53,"*"&amp;P$1&amp;"*")</f>
        <v>0</v>
      </c>
      <c r="Q22" s="5">
        <f>COUNTIFS('Dataset proper'!$E$2:$E$53,"*"&amp;$A22&amp;"*",'Dataset proper'!$H$2:$H$53,"*"&amp;Q$1&amp;"*")</f>
        <v>0</v>
      </c>
      <c r="R22" s="5">
        <f>COUNTIFS('Dataset proper'!$E$2:$E$53,"*"&amp;$A22&amp;"*",'Dataset proper'!$H$2:$H$53,"*"&amp;R$1&amp;"*")</f>
        <v>0</v>
      </c>
      <c r="S22" s="5">
        <f>COUNTIFS('Dataset proper'!$E$2:$E$53,"*"&amp;$A22&amp;"*",'Dataset proper'!$H$2:$H$53,"*"&amp;S$1&amp;"*")</f>
        <v>0</v>
      </c>
      <c r="T22" s="5">
        <f>COUNTIFS('Dataset proper'!$E$2:$E$53,"*"&amp;$A22&amp;"*",'Dataset proper'!$H$2:$H$53,"*"&amp;T$1&amp;"*")</f>
        <v>0</v>
      </c>
      <c r="U22" s="5">
        <f>COUNTIFS('Dataset proper'!$E$2:$E$53,"*"&amp;$A22&amp;"*",'Dataset proper'!$H$2:$H$53,"*"&amp;U$1&amp;"*")</f>
        <v>0</v>
      </c>
      <c r="V22" s="5">
        <f>COUNTIFS('Dataset proper'!$E$2:$E$53,"*"&amp;$A22&amp;"*",'Dataset proper'!$H$2:$H$53,"*"&amp;V$1&amp;"*")</f>
        <v>0</v>
      </c>
      <c r="W22" s="5">
        <f>COUNTIFS('Dataset proper'!$E$2:$E$53,"*"&amp;$A22&amp;"*",'Dataset proper'!$H$2:$H$53,"*"&amp;W$1&amp;"*")</f>
        <v>0</v>
      </c>
    </row>
    <row r="23" spans="1:23" ht="12.75" customHeight="1" x14ac:dyDescent="0.2">
      <c r="A23" t="s">
        <v>21</v>
      </c>
      <c r="C23">
        <v>41.078496000000001</v>
      </c>
      <c r="D23">
        <v>28.247676999999999</v>
      </c>
      <c r="E23" s="5">
        <f>COUNTIF('Dataset proper'!$B$2:$D$53,"*"&amp;A23&amp;"*")</f>
        <v>1</v>
      </c>
      <c r="F23" s="5">
        <f>COUNTIFS('Dataset proper'!$E$2:$E$53,"*"&amp;$A23&amp;"*",'Dataset proper'!$F$2:$F$53,"*"&amp;"450"&amp;"*")</f>
        <v>0</v>
      </c>
      <c r="G23" s="5">
        <f>COUNTIFS('Dataset proper'!$E$2:$E$53,"*"&amp;$A23&amp;"*",'Dataset proper'!$F$2:$F$53,"*"&amp;"450"&amp;"*")</f>
        <v>0</v>
      </c>
      <c r="H23" s="5">
        <f>COUNTIFS('Dataset proper'!$E$2:$E$53,"*"&amp;$A23&amp;"*",'Dataset proper'!$F$2:$F$53,"*400*")</f>
        <v>1</v>
      </c>
      <c r="I23" s="5">
        <f>COUNTIFS('Dataset proper'!$E$2:$E$53,"*"&amp;$A23&amp;"*",'Dataset proper'!$G$2:$G$53,"*"&amp;I$1&amp;"*")</f>
        <v>0</v>
      </c>
      <c r="J23" s="5">
        <f>COUNTIFS('Dataset proper'!$E$2:$E$53,"*"&amp;$A23&amp;"*",'Dataset proper'!$G$2:$G$53,"*"&amp;J$1&amp;"*")</f>
        <v>0</v>
      </c>
      <c r="K23" s="5">
        <f>COUNTIFS('Dataset proper'!$E$2:$E$53,"*"&amp;$A23&amp;"*",'Dataset proper'!$G$2:$G$53,"*"&amp;K$1&amp;"*")</f>
        <v>0</v>
      </c>
      <c r="L23" s="5">
        <f>COUNTIFS('Dataset proper'!$E$2:$E$53,"*"&amp;$A23&amp;"*",'Dataset proper'!$G$2:$G$53,"*"&amp;L$1&amp;"*")</f>
        <v>0</v>
      </c>
      <c r="M23" s="5">
        <f>COUNTIFS('Dataset proper'!$E$2:$E$53,"*"&amp;$A23&amp;"*",'Dataset proper'!$H$2:$H$53,"*"&amp;M$1&amp;"*")</f>
        <v>1</v>
      </c>
      <c r="N23" s="5">
        <f>COUNTIFS('Dataset proper'!$E$2:$E$53,"*"&amp;$A23&amp;"*",'Dataset proper'!$H$2:$H$53,"*"&amp;N$1&amp;"*")</f>
        <v>0</v>
      </c>
      <c r="O23" s="5">
        <f>COUNTIFS('Dataset proper'!$E$2:$E$53,"*"&amp;$A23&amp;"*",'Dataset proper'!$H$2:$H$53,"*"&amp;O$1&amp;"*")</f>
        <v>0</v>
      </c>
      <c r="P23" s="5">
        <f>COUNTIFS('Dataset proper'!$E$2:$E$53,"*"&amp;$A23&amp;"*",'Dataset proper'!$H$2:$H$53,"*"&amp;P$1&amp;"*")</f>
        <v>0</v>
      </c>
      <c r="Q23" s="5">
        <f>COUNTIFS('Dataset proper'!$E$2:$E$53,"*"&amp;$A23&amp;"*",'Dataset proper'!$H$2:$H$53,"*"&amp;Q$1&amp;"*")</f>
        <v>0</v>
      </c>
      <c r="R23" s="5">
        <f>COUNTIFS('Dataset proper'!$E$2:$E$53,"*"&amp;$A23&amp;"*",'Dataset proper'!$H$2:$H$53,"*"&amp;R$1&amp;"*")</f>
        <v>0</v>
      </c>
      <c r="S23" s="5">
        <f>COUNTIFS('Dataset proper'!$E$2:$E$53,"*"&amp;$A23&amp;"*",'Dataset proper'!$H$2:$H$53,"*"&amp;S$1&amp;"*")</f>
        <v>0</v>
      </c>
      <c r="T23" s="5">
        <f>COUNTIFS('Dataset proper'!$E$2:$E$53,"*"&amp;$A23&amp;"*",'Dataset proper'!$H$2:$H$53,"*"&amp;T$1&amp;"*")</f>
        <v>0</v>
      </c>
      <c r="U23" s="5">
        <f>COUNTIFS('Dataset proper'!$E$2:$E$53,"*"&amp;$A23&amp;"*",'Dataset proper'!$H$2:$H$53,"*"&amp;U$1&amp;"*")</f>
        <v>0</v>
      </c>
      <c r="V23" s="5">
        <f>COUNTIFS('Dataset proper'!$E$2:$E$53,"*"&amp;$A23&amp;"*",'Dataset proper'!$H$2:$H$53,"*"&amp;V$1&amp;"*")</f>
        <v>0</v>
      </c>
      <c r="W23" s="5">
        <f>COUNTIFS('Dataset proper'!$E$2:$E$53,"*"&amp;$A23&amp;"*",'Dataset proper'!$H$2:$H$53,"*"&amp;W$1&amp;"*")</f>
        <v>0</v>
      </c>
    </row>
    <row r="24" spans="1:23" ht="12.75" customHeight="1" x14ac:dyDescent="0.2">
      <c r="A24" t="s">
        <v>22</v>
      </c>
      <c r="C24">
        <v>37.970796999999997</v>
      </c>
      <c r="D24">
        <v>13.822495999999999</v>
      </c>
      <c r="E24" s="5">
        <f>COUNTIF('Dataset proper'!$B$2:$D$53,"*"&amp;A24&amp;"*")</f>
        <v>1</v>
      </c>
      <c r="F24" s="5">
        <f>COUNTIFS('Dataset proper'!$E$2:$E$53,"*"&amp;$A24&amp;"*",'Dataset proper'!$F$2:$F$53,"*"&amp;"450"&amp;"*")</f>
        <v>0</v>
      </c>
      <c r="G24" s="5">
        <f>COUNTIFS('Dataset proper'!$E$2:$E$53,"*"&amp;$A24&amp;"*",'Dataset proper'!$F$2:$F$53,"*"&amp;"450"&amp;"*")</f>
        <v>0</v>
      </c>
      <c r="H24" s="5">
        <f>COUNTIFS('Dataset proper'!$E$2:$E$53,"*"&amp;$A24&amp;"*",'Dataset proper'!$F$2:$F$53,"*400*")</f>
        <v>0</v>
      </c>
      <c r="I24" s="5">
        <f>COUNTIFS('Dataset proper'!$E$2:$E$53,"*"&amp;$A24&amp;"*",'Dataset proper'!$G$2:$G$53,"*"&amp;I$1&amp;"*")</f>
        <v>0</v>
      </c>
      <c r="J24" s="5">
        <f>COUNTIFS('Dataset proper'!$E$2:$E$53,"*"&amp;$A24&amp;"*",'Dataset proper'!$G$2:$G$53,"*"&amp;J$1&amp;"*")</f>
        <v>0</v>
      </c>
      <c r="K24" s="5">
        <f>COUNTIFS('Dataset proper'!$E$2:$E$53,"*"&amp;$A24&amp;"*",'Dataset proper'!$G$2:$G$53,"*"&amp;K$1&amp;"*")</f>
        <v>0</v>
      </c>
      <c r="L24" s="5">
        <f>COUNTIFS('Dataset proper'!$E$2:$E$53,"*"&amp;$A24&amp;"*",'Dataset proper'!$G$2:$G$53,"*"&amp;L$1&amp;"*")</f>
        <v>0</v>
      </c>
      <c r="M24" s="5">
        <f>COUNTIFS('Dataset proper'!$E$2:$E$53,"*"&amp;$A24&amp;"*",'Dataset proper'!$H$2:$H$53,"*"&amp;M$1&amp;"*")</f>
        <v>0</v>
      </c>
      <c r="N24" s="5">
        <f>COUNTIFS('Dataset proper'!$E$2:$E$53,"*"&amp;$A24&amp;"*",'Dataset proper'!$H$2:$H$53,"*"&amp;N$1&amp;"*")</f>
        <v>0</v>
      </c>
      <c r="O24" s="5">
        <f>COUNTIFS('Dataset proper'!$E$2:$E$53,"*"&amp;$A24&amp;"*",'Dataset proper'!$H$2:$H$53,"*"&amp;O$1&amp;"*")</f>
        <v>0</v>
      </c>
      <c r="P24" s="5">
        <f>COUNTIFS('Dataset proper'!$E$2:$E$53,"*"&amp;$A24&amp;"*",'Dataset proper'!$H$2:$H$53,"*"&amp;P$1&amp;"*")</f>
        <v>0</v>
      </c>
      <c r="Q24" s="5">
        <f>COUNTIFS('Dataset proper'!$E$2:$E$53,"*"&amp;$A24&amp;"*",'Dataset proper'!$H$2:$H$53,"*"&amp;Q$1&amp;"*")</f>
        <v>0</v>
      </c>
      <c r="R24" s="5">
        <f>COUNTIFS('Dataset proper'!$E$2:$E$53,"*"&amp;$A24&amp;"*",'Dataset proper'!$H$2:$H$53,"*"&amp;R$1&amp;"*")</f>
        <v>0</v>
      </c>
      <c r="S24" s="5">
        <f>COUNTIFS('Dataset proper'!$E$2:$E$53,"*"&amp;$A24&amp;"*",'Dataset proper'!$H$2:$H$53,"*"&amp;S$1&amp;"*")</f>
        <v>0</v>
      </c>
      <c r="T24" s="5">
        <f>COUNTIFS('Dataset proper'!$E$2:$E$53,"*"&amp;$A24&amp;"*",'Dataset proper'!$H$2:$H$53,"*"&amp;T$1&amp;"*")</f>
        <v>0</v>
      </c>
      <c r="U24" s="5">
        <f>COUNTIFS('Dataset proper'!$E$2:$E$53,"*"&amp;$A24&amp;"*",'Dataset proper'!$H$2:$H$53,"*"&amp;U$1&amp;"*")</f>
        <v>0</v>
      </c>
      <c r="V24" s="5">
        <f>COUNTIFS('Dataset proper'!$E$2:$E$53,"*"&amp;$A24&amp;"*",'Dataset proper'!$H$2:$H$53,"*"&amp;V$1&amp;"*")</f>
        <v>0</v>
      </c>
      <c r="W24" s="5">
        <f>COUNTIFS('Dataset proper'!$E$2:$E$53,"*"&amp;$A24&amp;"*",'Dataset proper'!$H$2:$H$53,"*"&amp;W$1&amp;"*")</f>
        <v>0</v>
      </c>
    </row>
    <row r="25" spans="1:23" ht="12.75" customHeight="1" x14ac:dyDescent="0.2">
      <c r="A25" t="s">
        <v>150</v>
      </c>
      <c r="C25">
        <v>37.414256000000002</v>
      </c>
      <c r="D25">
        <v>22.126238000000001</v>
      </c>
      <c r="E25" s="5">
        <f>COUNTIF('Dataset proper'!$B$2:$D$53,"*"&amp;A25&amp;"*")</f>
        <v>1</v>
      </c>
      <c r="F25" s="5">
        <f>COUNTIFS('Dataset proper'!$E$2:$E$53,"*"&amp;$A25&amp;"*",'Dataset proper'!$F$2:$F$53,"*"&amp;"450"&amp;"*")</f>
        <v>0</v>
      </c>
      <c r="G25" s="5">
        <f>COUNTIFS('Dataset proper'!$E$2:$E$53,"*"&amp;$A25&amp;"*",'Dataset proper'!$F$2:$F$53,"*"&amp;"450"&amp;"*")</f>
        <v>0</v>
      </c>
      <c r="H25" s="5">
        <f>COUNTIFS('Dataset proper'!$E$2:$E$53,"*"&amp;$A25&amp;"*",'Dataset proper'!$F$2:$F$53,"*400*")</f>
        <v>0</v>
      </c>
      <c r="I25" s="5">
        <f>COUNTIFS('Dataset proper'!$E$2:$E$53,"*"&amp;$A25&amp;"*",'Dataset proper'!$G$2:$G$53,"*"&amp;I$1&amp;"*")</f>
        <v>0</v>
      </c>
      <c r="J25" s="5">
        <f>COUNTIFS('Dataset proper'!$E$2:$E$53,"*"&amp;$A25&amp;"*",'Dataset proper'!$G$2:$G$53,"*"&amp;J$1&amp;"*")</f>
        <v>0</v>
      </c>
      <c r="K25" s="5">
        <f>COUNTIFS('Dataset proper'!$E$2:$E$53,"*"&amp;$A25&amp;"*",'Dataset proper'!$G$2:$G$53,"*"&amp;K$1&amp;"*")</f>
        <v>0</v>
      </c>
      <c r="L25" s="5">
        <f>COUNTIFS('Dataset proper'!$E$2:$E$53,"*"&amp;$A25&amp;"*",'Dataset proper'!$G$2:$G$53,"*"&amp;L$1&amp;"*")</f>
        <v>0</v>
      </c>
      <c r="M25" s="5">
        <f>COUNTIFS('Dataset proper'!$E$2:$E$53,"*"&amp;$A25&amp;"*",'Dataset proper'!$H$2:$H$53,"*"&amp;M$1&amp;"*")</f>
        <v>0</v>
      </c>
      <c r="N25" s="5">
        <f>COUNTIFS('Dataset proper'!$E$2:$E$53,"*"&amp;$A25&amp;"*",'Dataset proper'!$H$2:$H$53,"*"&amp;N$1&amp;"*")</f>
        <v>0</v>
      </c>
      <c r="O25" s="5">
        <f>COUNTIFS('Dataset proper'!$E$2:$E$53,"*"&amp;$A25&amp;"*",'Dataset proper'!$H$2:$H$53,"*"&amp;O$1&amp;"*")</f>
        <v>0</v>
      </c>
      <c r="P25" s="5">
        <f>COUNTIFS('Dataset proper'!$E$2:$E$53,"*"&amp;$A25&amp;"*",'Dataset proper'!$H$2:$H$53,"*"&amp;P$1&amp;"*")</f>
        <v>0</v>
      </c>
      <c r="Q25" s="5">
        <f>COUNTIFS('Dataset proper'!$E$2:$E$53,"*"&amp;$A25&amp;"*",'Dataset proper'!$H$2:$H$53,"*"&amp;Q$1&amp;"*")</f>
        <v>0</v>
      </c>
      <c r="R25" s="5">
        <f>COUNTIFS('Dataset proper'!$E$2:$E$53,"*"&amp;$A25&amp;"*",'Dataset proper'!$H$2:$H$53,"*"&amp;R$1&amp;"*")</f>
        <v>0</v>
      </c>
      <c r="S25" s="5">
        <f>COUNTIFS('Dataset proper'!$E$2:$E$53,"*"&amp;$A25&amp;"*",'Dataset proper'!$H$2:$H$53,"*"&amp;S$1&amp;"*")</f>
        <v>0</v>
      </c>
      <c r="T25" s="5">
        <f>COUNTIFS('Dataset proper'!$E$2:$E$53,"*"&amp;$A25&amp;"*",'Dataset proper'!$H$2:$H$53,"*"&amp;T$1&amp;"*")</f>
        <v>0</v>
      </c>
      <c r="U25" s="5">
        <f>COUNTIFS('Dataset proper'!$E$2:$E$53,"*"&amp;$A25&amp;"*",'Dataset proper'!$H$2:$H$53,"*"&amp;U$1&amp;"*")</f>
        <v>0</v>
      </c>
      <c r="V25" s="5">
        <f>COUNTIFS('Dataset proper'!$E$2:$E$53,"*"&amp;$A25&amp;"*",'Dataset proper'!$H$2:$H$53,"*"&amp;V$1&amp;"*")</f>
        <v>0</v>
      </c>
      <c r="W25" s="5">
        <f>COUNTIFS('Dataset proper'!$E$2:$E$53,"*"&amp;$A25&amp;"*",'Dataset proper'!$H$2:$H$53,"*"&amp;W$1&amp;"*")</f>
        <v>0</v>
      </c>
    </row>
    <row r="26" spans="1:23" ht="12.75" customHeight="1" x14ac:dyDescent="0.2">
      <c r="A26" t="s">
        <v>23</v>
      </c>
      <c r="C26">
        <v>40.592218000000003</v>
      </c>
      <c r="D26">
        <v>23.795769</v>
      </c>
      <c r="E26" s="5">
        <f>COUNTIF('Dataset proper'!$B$2:$D$53,"*"&amp;A26&amp;"*")</f>
        <v>1</v>
      </c>
      <c r="F26" s="5">
        <f>COUNTIFS('Dataset proper'!$E$2:$E$53,"*"&amp;$A26&amp;"*",'Dataset proper'!$F$2:$F$53,"*"&amp;"450"&amp;"*")</f>
        <v>0</v>
      </c>
      <c r="G26" s="5">
        <f>COUNTIFS('Dataset proper'!$E$2:$E$53,"*"&amp;$A26&amp;"*",'Dataset proper'!$F$2:$F$53,"*"&amp;"450"&amp;"*")</f>
        <v>0</v>
      </c>
      <c r="H26" s="5">
        <f>COUNTIFS('Dataset proper'!$E$2:$E$53,"*"&amp;$A26&amp;"*",'Dataset proper'!$F$2:$F$53,"*400*")</f>
        <v>0</v>
      </c>
      <c r="I26" s="5">
        <f>COUNTIFS('Dataset proper'!$E$2:$E$53,"*"&amp;$A26&amp;"*",'Dataset proper'!$G$2:$G$53,"*"&amp;I$1&amp;"*")</f>
        <v>0</v>
      </c>
      <c r="J26" s="5">
        <f>COUNTIFS('Dataset proper'!$E$2:$E$53,"*"&amp;$A26&amp;"*",'Dataset proper'!$G$2:$G$53,"*"&amp;J$1&amp;"*")</f>
        <v>0</v>
      </c>
      <c r="K26" s="5">
        <f>COUNTIFS('Dataset proper'!$E$2:$E$53,"*"&amp;$A26&amp;"*",'Dataset proper'!$G$2:$G$53,"*"&amp;K$1&amp;"*")</f>
        <v>0</v>
      </c>
      <c r="L26" s="5">
        <f>COUNTIFS('Dataset proper'!$E$2:$E$53,"*"&amp;$A26&amp;"*",'Dataset proper'!$G$2:$G$53,"*"&amp;L$1&amp;"*")</f>
        <v>0</v>
      </c>
      <c r="M26" s="5">
        <f>COUNTIFS('Dataset proper'!$E$2:$E$53,"*"&amp;$A26&amp;"*",'Dataset proper'!$H$2:$H$53,"*"&amp;M$1&amp;"*")</f>
        <v>0</v>
      </c>
      <c r="N26" s="5">
        <f>COUNTIFS('Dataset proper'!$E$2:$E$53,"*"&amp;$A26&amp;"*",'Dataset proper'!$H$2:$H$53,"*"&amp;N$1&amp;"*")</f>
        <v>0</v>
      </c>
      <c r="O26" s="5">
        <f>COUNTIFS('Dataset proper'!$E$2:$E$53,"*"&amp;$A26&amp;"*",'Dataset proper'!$H$2:$H$53,"*"&amp;O$1&amp;"*")</f>
        <v>1</v>
      </c>
      <c r="P26" s="5">
        <f>COUNTIFS('Dataset proper'!$E$2:$E$53,"*"&amp;$A26&amp;"*",'Dataset proper'!$H$2:$H$53,"*"&amp;P$1&amp;"*")</f>
        <v>0</v>
      </c>
      <c r="Q26" s="5">
        <f>COUNTIFS('Dataset proper'!$E$2:$E$53,"*"&amp;$A26&amp;"*",'Dataset proper'!$H$2:$H$53,"*"&amp;Q$1&amp;"*")</f>
        <v>0</v>
      </c>
      <c r="R26" s="5">
        <f>COUNTIFS('Dataset proper'!$E$2:$E$53,"*"&amp;$A26&amp;"*",'Dataset proper'!$H$2:$H$53,"*"&amp;R$1&amp;"*")</f>
        <v>0</v>
      </c>
      <c r="S26" s="5">
        <f>COUNTIFS('Dataset proper'!$E$2:$E$53,"*"&amp;$A26&amp;"*",'Dataset proper'!$H$2:$H$53,"*"&amp;S$1&amp;"*")</f>
        <v>0</v>
      </c>
      <c r="T26" s="5">
        <f>COUNTIFS('Dataset proper'!$E$2:$E$53,"*"&amp;$A26&amp;"*",'Dataset proper'!$H$2:$H$53,"*"&amp;T$1&amp;"*")</f>
        <v>1</v>
      </c>
      <c r="U26" s="5">
        <f>COUNTIFS('Dataset proper'!$E$2:$E$53,"*"&amp;$A26&amp;"*",'Dataset proper'!$H$2:$H$53,"*"&amp;U$1&amp;"*")</f>
        <v>0</v>
      </c>
      <c r="V26" s="5">
        <f>COUNTIFS('Dataset proper'!$E$2:$E$53,"*"&amp;$A26&amp;"*",'Dataset proper'!$H$2:$H$53,"*"&amp;V$1&amp;"*")</f>
        <v>0</v>
      </c>
      <c r="W26" s="5">
        <f>COUNTIFS('Dataset proper'!$E$2:$E$53,"*"&amp;$A26&amp;"*",'Dataset proper'!$H$2:$H$53,"*"&amp;W$1&amp;"*")</f>
        <v>1</v>
      </c>
    </row>
    <row r="27" spans="1:23" ht="12.75" customHeight="1" x14ac:dyDescent="0.2">
      <c r="A27" t="s">
        <v>24</v>
      </c>
      <c r="B27" t="s">
        <v>176</v>
      </c>
      <c r="C27">
        <v>36.744895999999997</v>
      </c>
      <c r="D27">
        <v>34.542284000000002</v>
      </c>
      <c r="E27" s="5">
        <f>COUNTIF('Dataset proper'!$B$2:$D$53,"*"&amp;A27&amp;"*")</f>
        <v>0</v>
      </c>
      <c r="F27" s="5">
        <f>COUNTIFS('Dataset proper'!$E$2:$E$53,"*"&amp;$A27&amp;"*",'Dataset proper'!$F$2:$F$53,"*"&amp;"450"&amp;"*")</f>
        <v>0</v>
      </c>
      <c r="G27" s="5">
        <f>COUNTIFS('Dataset proper'!$E$2:$E$53,"*"&amp;$A27&amp;"*",'Dataset proper'!$F$2:$F$53,"*"&amp;"450"&amp;"*")</f>
        <v>0</v>
      </c>
      <c r="H27" s="5">
        <f>COUNTIFS('Dataset proper'!$E$2:$E$53,"*"&amp;$A27&amp;"*",'Dataset proper'!$F$2:$F$53,"*400*")</f>
        <v>0</v>
      </c>
      <c r="I27" s="5">
        <f>COUNTIFS('Dataset proper'!$E$2:$E$53,"*"&amp;$A27&amp;"*",'Dataset proper'!$G$2:$G$53,"*"&amp;I$1&amp;"*")</f>
        <v>0</v>
      </c>
      <c r="J27" s="5">
        <f>COUNTIFS('Dataset proper'!$E$2:$E$53,"*"&amp;$A27&amp;"*",'Dataset proper'!$G$2:$G$53,"*"&amp;J$1&amp;"*")</f>
        <v>0</v>
      </c>
      <c r="K27" s="5">
        <f>COUNTIFS('Dataset proper'!$E$2:$E$53,"*"&amp;$A27&amp;"*",'Dataset proper'!$G$2:$G$53,"*"&amp;K$1&amp;"*")</f>
        <v>0</v>
      </c>
      <c r="L27" s="5">
        <f>COUNTIFS('Dataset proper'!$E$2:$E$53,"*"&amp;$A27&amp;"*",'Dataset proper'!$G$2:$G$53,"*"&amp;L$1&amp;"*")</f>
        <v>0</v>
      </c>
      <c r="M27" s="5">
        <f>COUNTIFS('Dataset proper'!$E$2:$E$53,"*"&amp;$A27&amp;"*",'Dataset proper'!$H$2:$H$53,"*"&amp;M$1&amp;"*")</f>
        <v>0</v>
      </c>
      <c r="N27" s="5">
        <f>COUNTIFS('Dataset proper'!$E$2:$E$53,"*"&amp;$A27&amp;"*",'Dataset proper'!$H$2:$H$53,"*"&amp;N$1&amp;"*")</f>
        <v>0</v>
      </c>
      <c r="O27" s="5">
        <f>COUNTIFS('Dataset proper'!$E$2:$E$53,"*"&amp;$A27&amp;"*",'Dataset proper'!$H$2:$H$53,"*"&amp;O$1&amp;"*")</f>
        <v>0</v>
      </c>
      <c r="P27" s="5">
        <f>COUNTIFS('Dataset proper'!$E$2:$E$53,"*"&amp;$A27&amp;"*",'Dataset proper'!$H$2:$H$53,"*"&amp;P$1&amp;"*")</f>
        <v>0</v>
      </c>
      <c r="Q27" s="5">
        <f>COUNTIFS('Dataset proper'!$E$2:$E$53,"*"&amp;$A27&amp;"*",'Dataset proper'!$H$2:$H$53,"*"&amp;Q$1&amp;"*")</f>
        <v>0</v>
      </c>
      <c r="R27" s="5">
        <f>COUNTIFS('Dataset proper'!$E$2:$E$53,"*"&amp;$A27&amp;"*",'Dataset proper'!$H$2:$H$53,"*"&amp;R$1&amp;"*")</f>
        <v>0</v>
      </c>
      <c r="S27" s="5">
        <f>COUNTIFS('Dataset proper'!$E$2:$E$53,"*"&amp;$A27&amp;"*",'Dataset proper'!$H$2:$H$53,"*"&amp;S$1&amp;"*")</f>
        <v>0</v>
      </c>
      <c r="T27" s="5">
        <f>COUNTIFS('Dataset proper'!$E$2:$E$53,"*"&amp;$A27&amp;"*",'Dataset proper'!$H$2:$H$53,"*"&amp;T$1&amp;"*")</f>
        <v>0</v>
      </c>
      <c r="U27" s="5">
        <f>COUNTIFS('Dataset proper'!$E$2:$E$53,"*"&amp;$A27&amp;"*",'Dataset proper'!$H$2:$H$53,"*"&amp;U$1&amp;"*")</f>
        <v>0</v>
      </c>
      <c r="V27" s="5">
        <f>COUNTIFS('Dataset proper'!$E$2:$E$53,"*"&amp;$A27&amp;"*",'Dataset proper'!$H$2:$H$53,"*"&amp;V$1&amp;"*")</f>
        <v>0</v>
      </c>
      <c r="W27" s="5">
        <f>COUNTIFS('Dataset proper'!$E$2:$E$53,"*"&amp;$A27&amp;"*",'Dataset proper'!$H$2:$H$53,"*"&amp;W$1&amp;"*")</f>
        <v>0</v>
      </c>
    </row>
    <row r="28" spans="1:23" ht="12.75" customHeight="1" x14ac:dyDescent="0.2">
      <c r="A28" t="s">
        <v>25</v>
      </c>
      <c r="C28">
        <v>37.808903999999998</v>
      </c>
      <c r="D28">
        <v>22.7108171</v>
      </c>
      <c r="E28" s="5">
        <f>COUNTIF('Dataset proper'!$B$2:$D$53,"*"&amp;A28&amp;"*")</f>
        <v>1</v>
      </c>
      <c r="F28" s="5">
        <f>COUNTIFS('Dataset proper'!$E$2:$E$53,"*"&amp;$A28&amp;"*",'Dataset proper'!$F$2:$F$53,"*"&amp;"450"&amp;"*")</f>
        <v>1</v>
      </c>
      <c r="G28" s="5">
        <f>COUNTIFS('Dataset proper'!$E$2:$E$53,"*"&amp;$A28&amp;"*",'Dataset proper'!$F$2:$F$53,"*"&amp;"450"&amp;"*")</f>
        <v>1</v>
      </c>
      <c r="H28" s="5">
        <f>COUNTIFS('Dataset proper'!$E$2:$E$53,"*"&amp;$A28&amp;"*",'Dataset proper'!$F$2:$F$53,"*400*")</f>
        <v>1</v>
      </c>
      <c r="I28" s="5">
        <f>COUNTIFS('Dataset proper'!$E$2:$E$53,"*"&amp;$A28&amp;"*",'Dataset proper'!$G$2:$G$53,"*"&amp;I$1&amp;"*")</f>
        <v>1</v>
      </c>
      <c r="J28" s="5">
        <f>COUNTIFS('Dataset proper'!$E$2:$E$53,"*"&amp;$A28&amp;"*",'Dataset proper'!$G$2:$G$53,"*"&amp;J$1&amp;"*")</f>
        <v>0</v>
      </c>
      <c r="K28" s="5">
        <f>COUNTIFS('Dataset proper'!$E$2:$E$53,"*"&amp;$A28&amp;"*",'Dataset proper'!$G$2:$G$53,"*"&amp;K$1&amp;"*")</f>
        <v>0</v>
      </c>
      <c r="L28" s="5">
        <f>COUNTIFS('Dataset proper'!$E$2:$E$53,"*"&amp;$A28&amp;"*",'Dataset proper'!$G$2:$G$53,"*"&amp;L$1&amp;"*")</f>
        <v>0</v>
      </c>
      <c r="M28" s="5">
        <f>COUNTIFS('Dataset proper'!$E$2:$E$53,"*"&amp;$A28&amp;"*",'Dataset proper'!$H$2:$H$53,"*"&amp;M$1&amp;"*")</f>
        <v>0</v>
      </c>
      <c r="N28" s="5">
        <f>COUNTIFS('Dataset proper'!$E$2:$E$53,"*"&amp;$A28&amp;"*",'Dataset proper'!$H$2:$H$53,"*"&amp;N$1&amp;"*")</f>
        <v>0</v>
      </c>
      <c r="O28" s="5">
        <f>COUNTIFS('Dataset proper'!$E$2:$E$53,"*"&amp;$A28&amp;"*",'Dataset proper'!$H$2:$H$53,"*"&amp;O$1&amp;"*")</f>
        <v>0</v>
      </c>
      <c r="P28" s="5">
        <f>COUNTIFS('Dataset proper'!$E$2:$E$53,"*"&amp;$A28&amp;"*",'Dataset proper'!$H$2:$H$53,"*"&amp;P$1&amp;"*")</f>
        <v>0</v>
      </c>
      <c r="Q28" s="5">
        <f>COUNTIFS('Dataset proper'!$E$2:$E$53,"*"&amp;$A28&amp;"*",'Dataset proper'!$H$2:$H$53,"*"&amp;Q$1&amp;"*")</f>
        <v>0</v>
      </c>
      <c r="R28" s="5">
        <f>COUNTIFS('Dataset proper'!$E$2:$E$53,"*"&amp;$A28&amp;"*",'Dataset proper'!$H$2:$H$53,"*"&amp;R$1&amp;"*")</f>
        <v>0</v>
      </c>
      <c r="S28" s="5">
        <f>COUNTIFS('Dataset proper'!$E$2:$E$53,"*"&amp;$A28&amp;"*",'Dataset proper'!$H$2:$H$53,"*"&amp;S$1&amp;"*")</f>
        <v>0</v>
      </c>
      <c r="T28" s="5">
        <f>COUNTIFS('Dataset proper'!$E$2:$E$53,"*"&amp;$A28&amp;"*",'Dataset proper'!$H$2:$H$53,"*"&amp;T$1&amp;"*")</f>
        <v>0</v>
      </c>
      <c r="U28" s="5">
        <f>COUNTIFS('Dataset proper'!$E$2:$E$53,"*"&amp;$A28&amp;"*",'Dataset proper'!$H$2:$H$53,"*"&amp;U$1&amp;"*")</f>
        <v>0</v>
      </c>
      <c r="V28" s="5">
        <f>COUNTIFS('Dataset proper'!$E$2:$E$53,"*"&amp;$A28&amp;"*",'Dataset proper'!$H$2:$H$53,"*"&amp;V$1&amp;"*")</f>
        <v>0</v>
      </c>
      <c r="W28" s="5">
        <f>COUNTIFS('Dataset proper'!$E$2:$E$53,"*"&amp;$A28&amp;"*",'Dataset proper'!$H$2:$H$53,"*"&amp;W$1&amp;"*")</f>
        <v>0</v>
      </c>
    </row>
    <row r="29" spans="1:23" ht="12.75" customHeight="1" x14ac:dyDescent="0.2">
      <c r="A29" t="s">
        <v>26</v>
      </c>
      <c r="C29">
        <v>38.137915999999997</v>
      </c>
      <c r="D29">
        <v>23.979372000000001</v>
      </c>
      <c r="E29" s="5">
        <f>COUNTIF('Dataset proper'!$B$2:$D$53,"*"&amp;A29&amp;"*")</f>
        <v>1</v>
      </c>
      <c r="F29" s="5">
        <f>COUNTIFS('Dataset proper'!$E$2:$E$53,"*"&amp;$A29&amp;"*",'Dataset proper'!$F$2:$F$53,"*"&amp;"450"&amp;"*")</f>
        <v>1</v>
      </c>
      <c r="G29" s="5">
        <f>COUNTIFS('Dataset proper'!$E$2:$E$53,"*"&amp;$A29&amp;"*",'Dataset proper'!$F$2:$F$53,"*"&amp;"450"&amp;"*")</f>
        <v>1</v>
      </c>
      <c r="H29" s="5">
        <f>COUNTIFS('Dataset proper'!$E$2:$E$53,"*"&amp;$A29&amp;"*",'Dataset proper'!$F$2:$F$53,"*400*")</f>
        <v>1</v>
      </c>
      <c r="I29" s="5">
        <f>COUNTIFS('Dataset proper'!$E$2:$E$53,"*"&amp;$A29&amp;"*",'Dataset proper'!$G$2:$G$53,"*"&amp;I$1&amp;"*")</f>
        <v>1</v>
      </c>
      <c r="J29" s="5">
        <f>COUNTIFS('Dataset proper'!$E$2:$E$53,"*"&amp;$A29&amp;"*",'Dataset proper'!$G$2:$G$53,"*"&amp;J$1&amp;"*")</f>
        <v>0</v>
      </c>
      <c r="K29" s="5">
        <f>COUNTIFS('Dataset proper'!$E$2:$E$53,"*"&amp;$A29&amp;"*",'Dataset proper'!$G$2:$G$53,"*"&amp;K$1&amp;"*")</f>
        <v>0</v>
      </c>
      <c r="L29" s="5">
        <f>COUNTIFS('Dataset proper'!$E$2:$E$53,"*"&amp;$A29&amp;"*",'Dataset proper'!$G$2:$G$53,"*"&amp;L$1&amp;"*")</f>
        <v>0</v>
      </c>
      <c r="M29" s="5">
        <f>COUNTIFS('Dataset proper'!$E$2:$E$53,"*"&amp;$A29&amp;"*",'Dataset proper'!$H$2:$H$53,"*"&amp;M$1&amp;"*")</f>
        <v>0</v>
      </c>
      <c r="N29" s="5">
        <f>COUNTIFS('Dataset proper'!$E$2:$E$53,"*"&amp;$A29&amp;"*",'Dataset proper'!$H$2:$H$53,"*"&amp;N$1&amp;"*")</f>
        <v>0</v>
      </c>
      <c r="O29" s="5">
        <f>COUNTIFS('Dataset proper'!$E$2:$E$53,"*"&amp;$A29&amp;"*",'Dataset proper'!$H$2:$H$53,"*"&amp;O$1&amp;"*")</f>
        <v>0</v>
      </c>
      <c r="P29" s="5">
        <f>COUNTIFS('Dataset proper'!$E$2:$E$53,"*"&amp;$A29&amp;"*",'Dataset proper'!$H$2:$H$53,"*"&amp;P$1&amp;"*")</f>
        <v>0</v>
      </c>
      <c r="Q29" s="5">
        <f>COUNTIFS('Dataset proper'!$E$2:$E$53,"*"&amp;$A29&amp;"*",'Dataset proper'!$H$2:$H$53,"*"&amp;Q$1&amp;"*")</f>
        <v>0</v>
      </c>
      <c r="R29" s="5">
        <f>COUNTIFS('Dataset proper'!$E$2:$E$53,"*"&amp;$A29&amp;"*",'Dataset proper'!$H$2:$H$53,"*"&amp;R$1&amp;"*")</f>
        <v>0</v>
      </c>
      <c r="S29" s="5">
        <f>COUNTIFS('Dataset proper'!$E$2:$E$53,"*"&amp;$A29&amp;"*",'Dataset proper'!$H$2:$H$53,"*"&amp;S$1&amp;"*")</f>
        <v>0</v>
      </c>
      <c r="T29" s="5">
        <f>COUNTIFS('Dataset proper'!$E$2:$E$53,"*"&amp;$A29&amp;"*",'Dataset proper'!$H$2:$H$53,"*"&amp;T$1&amp;"*")</f>
        <v>0</v>
      </c>
      <c r="U29" s="5">
        <f>COUNTIFS('Dataset proper'!$E$2:$E$53,"*"&amp;$A29&amp;"*",'Dataset proper'!$H$2:$H$53,"*"&amp;U$1&amp;"*")</f>
        <v>0</v>
      </c>
      <c r="V29" s="5">
        <f>COUNTIFS('Dataset proper'!$E$2:$E$53,"*"&amp;$A29&amp;"*",'Dataset proper'!$H$2:$H$53,"*"&amp;V$1&amp;"*")</f>
        <v>0</v>
      </c>
      <c r="W29" s="5">
        <f>COUNTIFS('Dataset proper'!$E$2:$E$53,"*"&amp;$A29&amp;"*",'Dataset proper'!$H$2:$H$53,"*"&amp;W$1&amp;"*")</f>
        <v>0</v>
      </c>
    </row>
    <row r="30" spans="1:23" ht="12.75" customHeight="1" x14ac:dyDescent="0.2">
      <c r="A30" t="s">
        <v>27</v>
      </c>
      <c r="C30">
        <v>37.915927000000003</v>
      </c>
      <c r="D30">
        <v>22.993169000000002</v>
      </c>
      <c r="E30" s="5">
        <f>COUNTIF('Dataset proper'!$B$2:$D$53,"*"&amp;A30&amp;"*")</f>
        <v>1</v>
      </c>
      <c r="F30" s="5">
        <f>COUNTIFS('Dataset proper'!$E$2:$E$53,"*"&amp;$A30&amp;"*",'Dataset proper'!$F$2:$F$53,"*"&amp;"450"&amp;"*")</f>
        <v>1</v>
      </c>
      <c r="G30" s="5">
        <f>COUNTIFS('Dataset proper'!$E$2:$E$53,"*"&amp;$A30&amp;"*",'Dataset proper'!$F$2:$F$53,"*"&amp;"450"&amp;"*")</f>
        <v>1</v>
      </c>
      <c r="H30" s="5">
        <f>COUNTIFS('Dataset proper'!$E$2:$E$53,"*"&amp;$A30&amp;"*",'Dataset proper'!$F$2:$F$53,"*400*")</f>
        <v>1</v>
      </c>
      <c r="I30" s="5">
        <f>COUNTIFS('Dataset proper'!$E$2:$E$53,"*"&amp;$A30&amp;"*",'Dataset proper'!$G$2:$G$53,"*"&amp;I$1&amp;"*")</f>
        <v>1</v>
      </c>
      <c r="J30" s="5">
        <f>COUNTIFS('Dataset proper'!$E$2:$E$53,"*"&amp;$A30&amp;"*",'Dataset proper'!$G$2:$G$53,"*"&amp;J$1&amp;"*")</f>
        <v>0</v>
      </c>
      <c r="K30" s="5">
        <f>COUNTIFS('Dataset proper'!$E$2:$E$53,"*"&amp;$A30&amp;"*",'Dataset proper'!$G$2:$G$53,"*"&amp;K$1&amp;"*")</f>
        <v>0</v>
      </c>
      <c r="L30" s="5">
        <f>COUNTIFS('Dataset proper'!$E$2:$E$53,"*"&amp;$A30&amp;"*",'Dataset proper'!$G$2:$G$53,"*"&amp;L$1&amp;"*")</f>
        <v>0</v>
      </c>
      <c r="M30" s="5">
        <f>COUNTIFS('Dataset proper'!$E$2:$E$53,"*"&amp;$A30&amp;"*",'Dataset proper'!$H$2:$H$53,"*"&amp;M$1&amp;"*")</f>
        <v>0</v>
      </c>
      <c r="N30" s="5">
        <f>COUNTIFS('Dataset proper'!$E$2:$E$53,"*"&amp;$A30&amp;"*",'Dataset proper'!$H$2:$H$53,"*"&amp;N$1&amp;"*")</f>
        <v>0</v>
      </c>
      <c r="O30" s="5">
        <f>COUNTIFS('Dataset proper'!$E$2:$E$53,"*"&amp;$A30&amp;"*",'Dataset proper'!$H$2:$H$53,"*"&amp;O$1&amp;"*")</f>
        <v>0</v>
      </c>
      <c r="P30" s="5">
        <f>COUNTIFS('Dataset proper'!$E$2:$E$53,"*"&amp;$A30&amp;"*",'Dataset proper'!$H$2:$H$53,"*"&amp;P$1&amp;"*")</f>
        <v>0</v>
      </c>
      <c r="Q30" s="5">
        <f>COUNTIFS('Dataset proper'!$E$2:$E$53,"*"&amp;$A30&amp;"*",'Dataset proper'!$H$2:$H$53,"*"&amp;Q$1&amp;"*")</f>
        <v>0</v>
      </c>
      <c r="R30" s="5">
        <f>COUNTIFS('Dataset proper'!$E$2:$E$53,"*"&amp;$A30&amp;"*",'Dataset proper'!$H$2:$H$53,"*"&amp;R$1&amp;"*")</f>
        <v>0</v>
      </c>
      <c r="S30" s="5">
        <f>COUNTIFS('Dataset proper'!$E$2:$E$53,"*"&amp;$A30&amp;"*",'Dataset proper'!$H$2:$H$53,"*"&amp;S$1&amp;"*")</f>
        <v>0</v>
      </c>
      <c r="T30" s="5">
        <f>COUNTIFS('Dataset proper'!$E$2:$E$53,"*"&amp;$A30&amp;"*",'Dataset proper'!$H$2:$H$53,"*"&amp;T$1&amp;"*")</f>
        <v>0</v>
      </c>
      <c r="U30" s="5">
        <f>COUNTIFS('Dataset proper'!$E$2:$E$53,"*"&amp;$A30&amp;"*",'Dataset proper'!$H$2:$H$53,"*"&amp;U$1&amp;"*")</f>
        <v>0</v>
      </c>
      <c r="V30" s="5">
        <f>COUNTIFS('Dataset proper'!$E$2:$E$53,"*"&amp;$A30&amp;"*",'Dataset proper'!$H$2:$H$53,"*"&amp;V$1&amp;"*")</f>
        <v>0</v>
      </c>
      <c r="W30" s="5">
        <f>COUNTIFS('Dataset proper'!$E$2:$E$53,"*"&amp;$A30&amp;"*",'Dataset proper'!$H$2:$H$53,"*"&amp;W$1&amp;"*")</f>
        <v>0</v>
      </c>
    </row>
    <row r="31" spans="1:23" ht="12.75" customHeight="1" x14ac:dyDescent="0.2">
      <c r="A31" t="s">
        <v>28</v>
      </c>
      <c r="C31">
        <v>38.482289000000002</v>
      </c>
      <c r="D31">
        <v>22.501169000000001</v>
      </c>
      <c r="E31" s="5">
        <f>COUNTIF('Dataset proper'!$B$2:$D$53,"*"&amp;A31&amp;"*")</f>
        <v>7</v>
      </c>
      <c r="F31" s="5">
        <f>COUNTIFS('Dataset proper'!$E$2:$E$53,"*"&amp;$A31&amp;"*",'Dataset proper'!$F$2:$F$53,"*"&amp;"450"&amp;"*")</f>
        <v>5</v>
      </c>
      <c r="G31" s="5">
        <f>COUNTIFS('Dataset proper'!$E$2:$E$53,"*"&amp;$A31&amp;"*",'Dataset proper'!$F$2:$F$53,"*"&amp;"450"&amp;"*")</f>
        <v>5</v>
      </c>
      <c r="H31" s="5">
        <f>COUNTIFS('Dataset proper'!$E$2:$E$53,"*"&amp;$A31&amp;"*",'Dataset proper'!$F$2:$F$53,"*400*")</f>
        <v>7</v>
      </c>
      <c r="I31" s="5">
        <f>COUNTIFS('Dataset proper'!$E$2:$E$53,"*"&amp;$A31&amp;"*",'Dataset proper'!$G$2:$G$53,"*"&amp;I$1&amp;"*")</f>
        <v>7</v>
      </c>
      <c r="J31" s="5">
        <f>COUNTIFS('Dataset proper'!$E$2:$E$53,"*"&amp;$A31&amp;"*",'Dataset proper'!$G$2:$G$53,"*"&amp;J$1&amp;"*")</f>
        <v>1</v>
      </c>
      <c r="K31" s="5">
        <f>COUNTIFS('Dataset proper'!$E$2:$E$53,"*"&amp;$A31&amp;"*",'Dataset proper'!$G$2:$G$53,"*"&amp;K$1&amp;"*")</f>
        <v>0</v>
      </c>
      <c r="L31" s="5">
        <f>COUNTIFS('Dataset proper'!$E$2:$E$53,"*"&amp;$A31&amp;"*",'Dataset proper'!$G$2:$G$53,"*"&amp;L$1&amp;"*")</f>
        <v>0</v>
      </c>
      <c r="M31" s="5">
        <f>COUNTIFS('Dataset proper'!$E$2:$E$53,"*"&amp;$A31&amp;"*",'Dataset proper'!$H$2:$H$53,"*"&amp;M$1&amp;"*")</f>
        <v>0</v>
      </c>
      <c r="N31" s="5">
        <f>COUNTIFS('Dataset proper'!$E$2:$E$53,"*"&amp;$A31&amp;"*",'Dataset proper'!$H$2:$H$53,"*"&amp;N$1&amp;"*")</f>
        <v>0</v>
      </c>
      <c r="O31" s="5">
        <f>COUNTIFS('Dataset proper'!$E$2:$E$53,"*"&amp;$A31&amp;"*",'Dataset proper'!$H$2:$H$53,"*"&amp;O$1&amp;"*")</f>
        <v>0</v>
      </c>
      <c r="P31" s="5">
        <f>COUNTIFS('Dataset proper'!$E$2:$E$53,"*"&amp;$A31&amp;"*",'Dataset proper'!$H$2:$H$53,"*"&amp;P$1&amp;"*")</f>
        <v>0</v>
      </c>
      <c r="Q31" s="5">
        <f>COUNTIFS('Dataset proper'!$E$2:$E$53,"*"&amp;$A31&amp;"*",'Dataset proper'!$H$2:$H$53,"*"&amp;Q$1&amp;"*")</f>
        <v>0</v>
      </c>
      <c r="R31" s="5">
        <f>COUNTIFS('Dataset proper'!$E$2:$E$53,"*"&amp;$A31&amp;"*",'Dataset proper'!$H$2:$H$53,"*"&amp;R$1&amp;"*")</f>
        <v>0</v>
      </c>
      <c r="S31" s="5">
        <f>COUNTIFS('Dataset proper'!$E$2:$E$53,"*"&amp;$A31&amp;"*",'Dataset proper'!$H$2:$H$53,"*"&amp;S$1&amp;"*")</f>
        <v>0</v>
      </c>
      <c r="T31" s="5">
        <f>COUNTIFS('Dataset proper'!$E$2:$E$53,"*"&amp;$A31&amp;"*",'Dataset proper'!$H$2:$H$53,"*"&amp;T$1&amp;"*")</f>
        <v>0</v>
      </c>
      <c r="U31" s="5">
        <f>COUNTIFS('Dataset proper'!$E$2:$E$53,"*"&amp;$A31&amp;"*",'Dataset proper'!$H$2:$H$53,"*"&amp;U$1&amp;"*")</f>
        <v>0</v>
      </c>
      <c r="V31" s="5">
        <f>COUNTIFS('Dataset proper'!$E$2:$E$53,"*"&amp;$A31&amp;"*",'Dataset proper'!$H$2:$H$53,"*"&amp;V$1&amp;"*")</f>
        <v>0</v>
      </c>
      <c r="W31" s="5">
        <f>COUNTIFS('Dataset proper'!$E$2:$E$53,"*"&amp;$A31&amp;"*",'Dataset proper'!$H$2:$H$53,"*"&amp;W$1&amp;"*")</f>
        <v>0</v>
      </c>
    </row>
    <row r="32" spans="1:23" ht="12.75" customHeight="1" x14ac:dyDescent="0.2">
      <c r="A32" t="s">
        <v>29</v>
      </c>
      <c r="C32">
        <v>37.385218000000002</v>
      </c>
      <c r="D32">
        <v>23.243590999999999</v>
      </c>
      <c r="E32" s="5">
        <f>COUNTIF('Dataset proper'!$B$2:$D$53,"*"&amp;A32&amp;"*")</f>
        <v>1</v>
      </c>
      <c r="F32" s="5">
        <f>COUNTIFS('Dataset proper'!$E$2:$E$53,"*"&amp;$A32&amp;"*",'Dataset proper'!$F$2:$F$53,"*"&amp;"450"&amp;"*")</f>
        <v>1</v>
      </c>
      <c r="G32" s="5">
        <f>COUNTIFS('Dataset proper'!$E$2:$E$53,"*"&amp;$A32&amp;"*",'Dataset proper'!$F$2:$F$53,"*"&amp;"450"&amp;"*")</f>
        <v>1</v>
      </c>
      <c r="H32" s="5">
        <f>COUNTIFS('Dataset proper'!$E$2:$E$53,"*"&amp;$A32&amp;"*",'Dataset proper'!$F$2:$F$53,"*400*")</f>
        <v>0</v>
      </c>
      <c r="I32" s="5">
        <f>COUNTIFS('Dataset proper'!$E$2:$E$53,"*"&amp;$A32&amp;"*",'Dataset proper'!$G$2:$G$53,"*"&amp;I$1&amp;"*")</f>
        <v>1</v>
      </c>
      <c r="J32" s="5">
        <f>COUNTIFS('Dataset proper'!$E$2:$E$53,"*"&amp;$A32&amp;"*",'Dataset proper'!$G$2:$G$53,"*"&amp;J$1&amp;"*")</f>
        <v>0</v>
      </c>
      <c r="K32" s="5">
        <f>COUNTIFS('Dataset proper'!$E$2:$E$53,"*"&amp;$A32&amp;"*",'Dataset proper'!$G$2:$G$53,"*"&amp;K$1&amp;"*")</f>
        <v>0</v>
      </c>
      <c r="L32" s="5">
        <f>COUNTIFS('Dataset proper'!$E$2:$E$53,"*"&amp;$A32&amp;"*",'Dataset proper'!$G$2:$G$53,"*"&amp;L$1&amp;"*")</f>
        <v>0</v>
      </c>
      <c r="M32" s="5">
        <f>COUNTIFS('Dataset proper'!$E$2:$E$53,"*"&amp;$A32&amp;"*",'Dataset proper'!$H$2:$H$53,"*"&amp;M$1&amp;"*")</f>
        <v>0</v>
      </c>
      <c r="N32" s="5">
        <f>COUNTIFS('Dataset proper'!$E$2:$E$53,"*"&amp;$A32&amp;"*",'Dataset proper'!$H$2:$H$53,"*"&amp;N$1&amp;"*")</f>
        <v>0</v>
      </c>
      <c r="O32" s="5">
        <f>COUNTIFS('Dataset proper'!$E$2:$E$53,"*"&amp;$A32&amp;"*",'Dataset proper'!$H$2:$H$53,"*"&amp;O$1&amp;"*")</f>
        <v>0</v>
      </c>
      <c r="P32" s="5">
        <f>COUNTIFS('Dataset proper'!$E$2:$E$53,"*"&amp;$A32&amp;"*",'Dataset proper'!$H$2:$H$53,"*"&amp;P$1&amp;"*")</f>
        <v>0</v>
      </c>
      <c r="Q32" s="5">
        <f>COUNTIFS('Dataset proper'!$E$2:$E$53,"*"&amp;$A32&amp;"*",'Dataset proper'!$H$2:$H$53,"*"&amp;Q$1&amp;"*")</f>
        <v>0</v>
      </c>
      <c r="R32" s="5">
        <f>COUNTIFS('Dataset proper'!$E$2:$E$53,"*"&amp;$A32&amp;"*",'Dataset proper'!$H$2:$H$53,"*"&amp;R$1&amp;"*")</f>
        <v>0</v>
      </c>
      <c r="S32" s="5">
        <f>COUNTIFS('Dataset proper'!$E$2:$E$53,"*"&amp;$A32&amp;"*",'Dataset proper'!$H$2:$H$53,"*"&amp;S$1&amp;"*")</f>
        <v>0</v>
      </c>
      <c r="T32" s="5">
        <f>COUNTIFS('Dataset proper'!$E$2:$E$53,"*"&amp;$A32&amp;"*",'Dataset proper'!$H$2:$H$53,"*"&amp;T$1&amp;"*")</f>
        <v>0</v>
      </c>
      <c r="U32" s="5">
        <f>COUNTIFS('Dataset proper'!$E$2:$E$53,"*"&amp;$A32&amp;"*",'Dataset proper'!$H$2:$H$53,"*"&amp;U$1&amp;"*")</f>
        <v>0</v>
      </c>
      <c r="V32" s="5">
        <f>COUNTIFS('Dataset proper'!$E$2:$E$53,"*"&amp;$A32&amp;"*",'Dataset proper'!$H$2:$H$53,"*"&amp;V$1&amp;"*")</f>
        <v>0</v>
      </c>
      <c r="W32" s="5">
        <f>COUNTIFS('Dataset proper'!$E$2:$E$53,"*"&amp;$A32&amp;"*",'Dataset proper'!$H$2:$H$53,"*"&amp;W$1&amp;"*")</f>
        <v>0</v>
      </c>
    </row>
    <row r="33" spans="1:23" ht="25.5" x14ac:dyDescent="0.2">
      <c r="A33" t="s">
        <v>30</v>
      </c>
      <c r="B33" t="s">
        <v>192</v>
      </c>
      <c r="C33">
        <v>37.891781000000002</v>
      </c>
      <c r="D33">
        <v>21.375091000000001</v>
      </c>
      <c r="E33" s="5">
        <f>COUNTIF('Dataset proper'!$B$2:$D$53,"*"&amp;A33&amp;"*")</f>
        <v>1</v>
      </c>
      <c r="F33" s="5">
        <f>COUNTIFS('Dataset proper'!$E$2:$E$53,"*"&amp;$A33&amp;"*",'Dataset proper'!$F$2:$F$53,"*"&amp;"450"&amp;"*")</f>
        <v>1</v>
      </c>
      <c r="G33" s="5">
        <f>COUNTIFS('Dataset proper'!$E$2:$E$53,"*"&amp;$A33&amp;"*",'Dataset proper'!$F$2:$F$53,"*"&amp;"450"&amp;"*")</f>
        <v>1</v>
      </c>
      <c r="H33" s="5">
        <f>COUNTIFS('Dataset proper'!$E$2:$E$53,"*"&amp;$A33&amp;"*",'Dataset proper'!$F$2:$F$53,"*400*")</f>
        <v>1</v>
      </c>
      <c r="I33" s="5">
        <f>COUNTIFS('Dataset proper'!$E$2:$E$53,"*"&amp;$A33&amp;"*",'Dataset proper'!$G$2:$G$53,"*"&amp;I$1&amp;"*")</f>
        <v>1</v>
      </c>
      <c r="J33" s="5">
        <f>COUNTIFS('Dataset proper'!$E$2:$E$53,"*"&amp;$A33&amp;"*",'Dataset proper'!$G$2:$G$53,"*"&amp;J$1&amp;"*")</f>
        <v>0</v>
      </c>
      <c r="K33" s="5">
        <f>COUNTIFS('Dataset proper'!$E$2:$E$53,"*"&amp;$A33&amp;"*",'Dataset proper'!$G$2:$G$53,"*"&amp;K$1&amp;"*")</f>
        <v>0</v>
      </c>
      <c r="L33" s="5">
        <f>COUNTIFS('Dataset proper'!$E$2:$E$53,"*"&amp;$A33&amp;"*",'Dataset proper'!$G$2:$G$53,"*"&amp;L$1&amp;"*")</f>
        <v>0</v>
      </c>
      <c r="M33" s="5">
        <f>COUNTIFS('Dataset proper'!$E$2:$E$53,"*"&amp;$A33&amp;"*",'Dataset proper'!$H$2:$H$53,"*"&amp;M$1&amp;"*")</f>
        <v>0</v>
      </c>
      <c r="N33" s="5">
        <f>COUNTIFS('Dataset proper'!$E$2:$E$53,"*"&amp;$A33&amp;"*",'Dataset proper'!$H$2:$H$53,"*"&amp;N$1&amp;"*")</f>
        <v>0</v>
      </c>
      <c r="O33" s="5">
        <f>COUNTIFS('Dataset proper'!$E$2:$E$53,"*"&amp;$A33&amp;"*",'Dataset proper'!$H$2:$H$53,"*"&amp;O$1&amp;"*")</f>
        <v>0</v>
      </c>
      <c r="P33" s="5">
        <f>COUNTIFS('Dataset proper'!$E$2:$E$53,"*"&amp;$A33&amp;"*",'Dataset proper'!$H$2:$H$53,"*"&amp;P$1&amp;"*")</f>
        <v>0</v>
      </c>
      <c r="Q33" s="5">
        <f>COUNTIFS('Dataset proper'!$E$2:$E$53,"*"&amp;$A33&amp;"*",'Dataset proper'!$H$2:$H$53,"*"&amp;Q$1&amp;"*")</f>
        <v>0</v>
      </c>
      <c r="R33" s="5">
        <f>COUNTIFS('Dataset proper'!$E$2:$E$53,"*"&amp;$A33&amp;"*",'Dataset proper'!$H$2:$H$53,"*"&amp;R$1&amp;"*")</f>
        <v>0</v>
      </c>
      <c r="S33" s="5">
        <f>COUNTIFS('Dataset proper'!$E$2:$E$53,"*"&amp;$A33&amp;"*",'Dataset proper'!$H$2:$H$53,"*"&amp;S$1&amp;"*")</f>
        <v>0</v>
      </c>
      <c r="T33" s="5">
        <f>COUNTIFS('Dataset proper'!$E$2:$E$53,"*"&amp;$A33&amp;"*",'Dataset proper'!$H$2:$H$53,"*"&amp;T$1&amp;"*")</f>
        <v>0</v>
      </c>
      <c r="U33" s="5">
        <f>COUNTIFS('Dataset proper'!$E$2:$E$53,"*"&amp;$A33&amp;"*",'Dataset proper'!$H$2:$H$53,"*"&amp;U$1&amp;"*")</f>
        <v>0</v>
      </c>
      <c r="V33" s="5">
        <f>COUNTIFS('Dataset proper'!$E$2:$E$53,"*"&amp;$A33&amp;"*",'Dataset proper'!$H$2:$H$53,"*"&amp;V$1&amp;"*")</f>
        <v>0</v>
      </c>
      <c r="W33" s="5">
        <f>COUNTIFS('Dataset proper'!$E$2:$E$53,"*"&amp;$A33&amp;"*",'Dataset proper'!$H$2:$H$53,"*"&amp;W$1&amp;"*")</f>
        <v>0</v>
      </c>
    </row>
    <row r="34" spans="1:23" ht="25.5" x14ac:dyDescent="0.2">
      <c r="A34" t="s">
        <v>31</v>
      </c>
      <c r="B34" t="s">
        <v>177</v>
      </c>
      <c r="C34">
        <v>40.754555000000003</v>
      </c>
      <c r="D34">
        <v>22.518484999999998</v>
      </c>
      <c r="E34" s="5">
        <f>COUNTIF('Dataset proper'!$B$2:$D$53,"*"&amp;A34&amp;"*")</f>
        <v>5</v>
      </c>
      <c r="F34" s="5">
        <f>COUNTIFS('Dataset proper'!$E$2:$E$53,"*"&amp;$A34&amp;"*",'Dataset proper'!$F$2:$F$53,"*"&amp;"450"&amp;"*")</f>
        <v>1</v>
      </c>
      <c r="G34" s="5">
        <f>COUNTIFS('Dataset proper'!$E$2:$E$53,"*"&amp;$A34&amp;"*",'Dataset proper'!$F$2:$F$53,"*"&amp;"450"&amp;"*")</f>
        <v>1</v>
      </c>
      <c r="H34" s="5">
        <f>COUNTIFS('Dataset proper'!$E$2:$E$53,"*"&amp;$A34&amp;"*",'Dataset proper'!$F$2:$F$53,"*400*")</f>
        <v>3</v>
      </c>
      <c r="I34" s="5">
        <f>COUNTIFS('Dataset proper'!$E$2:$E$53,"*"&amp;$A34&amp;"*",'Dataset proper'!$G$2:$G$53,"*"&amp;I$1&amp;"*")</f>
        <v>2</v>
      </c>
      <c r="J34" s="5">
        <f>COUNTIFS('Dataset proper'!$E$2:$E$53,"*"&amp;$A34&amp;"*",'Dataset proper'!$G$2:$G$53,"*"&amp;J$1&amp;"*")</f>
        <v>2</v>
      </c>
      <c r="K34" s="5">
        <f>COUNTIFS('Dataset proper'!$E$2:$E$53,"*"&amp;$A34&amp;"*",'Dataset proper'!$G$2:$G$53,"*"&amp;K$1&amp;"*")</f>
        <v>0</v>
      </c>
      <c r="L34" s="5">
        <f>COUNTIFS('Dataset proper'!$E$2:$E$53,"*"&amp;$A34&amp;"*",'Dataset proper'!$G$2:$G$53,"*"&amp;L$1&amp;"*")</f>
        <v>0</v>
      </c>
      <c r="M34" s="5">
        <f>COUNTIFS('Dataset proper'!$E$2:$E$53,"*"&amp;$A34&amp;"*",'Dataset proper'!$H$2:$H$53,"*"&amp;M$1&amp;"*")</f>
        <v>2</v>
      </c>
      <c r="N34" s="5">
        <f>COUNTIFS('Dataset proper'!$E$2:$E$53,"*"&amp;$A34&amp;"*",'Dataset proper'!$H$2:$H$53,"*"&amp;N$1&amp;"*")</f>
        <v>1</v>
      </c>
      <c r="O34" s="5">
        <f>COUNTIFS('Dataset proper'!$E$2:$E$53,"*"&amp;$A34&amp;"*",'Dataset proper'!$H$2:$H$53,"*"&amp;O$1&amp;"*")</f>
        <v>1</v>
      </c>
      <c r="P34" s="5">
        <f>COUNTIFS('Dataset proper'!$E$2:$E$53,"*"&amp;$A34&amp;"*",'Dataset proper'!$H$2:$H$53,"*"&amp;P$1&amp;"*")</f>
        <v>0</v>
      </c>
      <c r="Q34" s="5">
        <f>COUNTIFS('Dataset proper'!$E$2:$E$53,"*"&amp;$A34&amp;"*",'Dataset proper'!$H$2:$H$53,"*"&amp;Q$1&amp;"*")</f>
        <v>0</v>
      </c>
      <c r="R34" s="5">
        <f>COUNTIFS('Dataset proper'!$E$2:$E$53,"*"&amp;$A34&amp;"*",'Dataset proper'!$H$2:$H$53,"*"&amp;R$1&amp;"*")</f>
        <v>1</v>
      </c>
      <c r="S34" s="5">
        <f>COUNTIFS('Dataset proper'!$E$2:$E$53,"*"&amp;$A34&amp;"*",'Dataset proper'!$H$2:$H$53,"*"&amp;S$1&amp;"*")</f>
        <v>1</v>
      </c>
      <c r="T34" s="5">
        <f>COUNTIFS('Dataset proper'!$E$2:$E$53,"*"&amp;$A34&amp;"*",'Dataset proper'!$H$2:$H$53,"*"&amp;T$1&amp;"*")</f>
        <v>1</v>
      </c>
      <c r="U34" s="5">
        <f>COUNTIFS('Dataset proper'!$E$2:$E$53,"*"&amp;$A34&amp;"*",'Dataset proper'!$H$2:$H$53,"*"&amp;U$1&amp;"*")</f>
        <v>1</v>
      </c>
      <c r="V34" s="5">
        <f>COUNTIFS('Dataset proper'!$E$2:$E$53,"*"&amp;$A34&amp;"*",'Dataset proper'!$H$2:$H$53,"*"&amp;V$1&amp;"*")</f>
        <v>1</v>
      </c>
      <c r="W34" s="5">
        <f>COUNTIFS('Dataset proper'!$E$2:$E$53,"*"&amp;$A34&amp;"*",'Dataset proper'!$H$2:$H$53,"*"&amp;W$1&amp;"*")</f>
        <v>0</v>
      </c>
    </row>
    <row r="35" spans="1:23" ht="12.75" customHeight="1" x14ac:dyDescent="0.2">
      <c r="A35" t="s">
        <v>86</v>
      </c>
      <c r="C35">
        <v>39.6</v>
      </c>
      <c r="D35">
        <v>22.2</v>
      </c>
      <c r="E35" s="5">
        <f>COUNTIF('Dataset proper'!$B$2:$D$53,"*"&amp;A35&amp;"*")</f>
        <v>1</v>
      </c>
      <c r="F35" s="5">
        <f>COUNTIFS('Dataset proper'!$E$2:$E$53,"*"&amp;$A35&amp;"*",'Dataset proper'!$F$2:$F$53,"*"&amp;"450"&amp;"*")</f>
        <v>0</v>
      </c>
      <c r="G35" s="5">
        <f>COUNTIFS('Dataset proper'!$E$2:$E$53,"*"&amp;$A35&amp;"*",'Dataset proper'!$F$2:$F$53,"*"&amp;"450"&amp;"*")</f>
        <v>0</v>
      </c>
      <c r="H35" s="5">
        <f>COUNTIFS('Dataset proper'!$E$2:$E$53,"*"&amp;$A35&amp;"*",'Dataset proper'!$F$2:$F$53,"*400*")</f>
        <v>1</v>
      </c>
      <c r="I35" s="5">
        <f>COUNTIFS('Dataset proper'!$E$2:$E$53,"*"&amp;$A35&amp;"*",'Dataset proper'!$G$2:$G$53,"*"&amp;I$1&amp;"*")</f>
        <v>0</v>
      </c>
      <c r="J35" s="5">
        <f>COUNTIFS('Dataset proper'!$E$2:$E$53,"*"&amp;$A35&amp;"*",'Dataset proper'!$G$2:$G$53,"*"&amp;J$1&amp;"*")</f>
        <v>0</v>
      </c>
      <c r="K35" s="5">
        <f>COUNTIFS('Dataset proper'!$E$2:$E$53,"*"&amp;$A35&amp;"*",'Dataset proper'!$G$2:$G$53,"*"&amp;K$1&amp;"*")</f>
        <v>0</v>
      </c>
      <c r="L35" s="5">
        <f>COUNTIFS('Dataset proper'!$E$2:$E$53,"*"&amp;$A35&amp;"*",'Dataset proper'!$G$2:$G$53,"*"&amp;L$1&amp;"*")</f>
        <v>0</v>
      </c>
      <c r="M35" s="5">
        <f>COUNTIFS('Dataset proper'!$E$2:$E$53,"*"&amp;$A35&amp;"*",'Dataset proper'!$H$2:$H$53,"*"&amp;M$1&amp;"*")</f>
        <v>0</v>
      </c>
      <c r="N35" s="5">
        <f>COUNTIFS('Dataset proper'!$E$2:$E$53,"*"&amp;$A35&amp;"*",'Dataset proper'!$H$2:$H$53,"*"&amp;N$1&amp;"*")</f>
        <v>0</v>
      </c>
      <c r="O35" s="5">
        <f>COUNTIFS('Dataset proper'!$E$2:$E$53,"*"&amp;$A35&amp;"*",'Dataset proper'!$H$2:$H$53,"*"&amp;O$1&amp;"*")</f>
        <v>0</v>
      </c>
      <c r="P35" s="5">
        <f>COUNTIFS('Dataset proper'!$E$2:$E$53,"*"&amp;$A35&amp;"*",'Dataset proper'!$H$2:$H$53,"*"&amp;P$1&amp;"*")</f>
        <v>0</v>
      </c>
      <c r="Q35" s="5">
        <f>COUNTIFS('Dataset proper'!$E$2:$E$53,"*"&amp;$A35&amp;"*",'Dataset proper'!$H$2:$H$53,"*"&amp;Q$1&amp;"*")</f>
        <v>0</v>
      </c>
      <c r="R35" s="5">
        <f>COUNTIFS('Dataset proper'!$E$2:$E$53,"*"&amp;$A35&amp;"*",'Dataset proper'!$H$2:$H$53,"*"&amp;R$1&amp;"*")</f>
        <v>0</v>
      </c>
      <c r="S35" s="5">
        <f>COUNTIFS('Dataset proper'!$E$2:$E$53,"*"&amp;$A35&amp;"*",'Dataset proper'!$H$2:$H$53,"*"&amp;S$1&amp;"*")</f>
        <v>0</v>
      </c>
      <c r="T35" s="5">
        <f>COUNTIFS('Dataset proper'!$E$2:$E$53,"*"&amp;$A35&amp;"*",'Dataset proper'!$H$2:$H$53,"*"&amp;T$1&amp;"*")</f>
        <v>0</v>
      </c>
      <c r="U35" s="5">
        <f>COUNTIFS('Dataset proper'!$E$2:$E$53,"*"&amp;$A35&amp;"*",'Dataset proper'!$H$2:$H$53,"*"&amp;U$1&amp;"*")</f>
        <v>0</v>
      </c>
      <c r="V35" s="5">
        <f>COUNTIFS('Dataset proper'!$E$2:$E$53,"*"&amp;$A35&amp;"*",'Dataset proper'!$H$2:$H$53,"*"&amp;V$1&amp;"*")</f>
        <v>0</v>
      </c>
      <c r="W35" s="5">
        <f>COUNTIFS('Dataset proper'!$E$2:$E$53,"*"&amp;$A35&amp;"*",'Dataset proper'!$H$2:$H$53,"*"&amp;W$1&amp;"*")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ySplit="1" topLeftCell="A2" activePane="bottomLeft" state="frozen"/>
      <selection pane="bottomLeft" activeCell="A12" sqref="A12"/>
    </sheetView>
  </sheetViews>
  <sheetFormatPr defaultColWidth="17.140625" defaultRowHeight="12.75" customHeight="1" x14ac:dyDescent="0.2"/>
  <cols>
    <col min="1" max="1" width="19.42578125" bestFit="1" customWidth="1"/>
    <col min="2" max="2" width="10.28515625" bestFit="1" customWidth="1"/>
    <col min="3" max="3" width="11.28515625" bestFit="1" customWidth="1"/>
    <col min="4" max="4" width="37.28515625" bestFit="1" customWidth="1"/>
    <col min="5" max="5" width="37.28515625" customWidth="1"/>
    <col min="6" max="6" width="23.140625" style="3" bestFit="1" customWidth="1"/>
    <col min="7" max="7" width="17" bestFit="1" customWidth="1"/>
    <col min="8" max="8" width="60.140625" bestFit="1" customWidth="1"/>
    <col min="9" max="9" width="37.42578125" customWidth="1"/>
  </cols>
  <sheetData>
    <row r="1" spans="1:9" ht="12.75" customHeight="1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203</v>
      </c>
      <c r="F1" s="2" t="s">
        <v>36</v>
      </c>
      <c r="G1" s="1" t="s">
        <v>37</v>
      </c>
      <c r="H1" s="1" t="s">
        <v>38</v>
      </c>
      <c r="I1" s="1" t="s">
        <v>39</v>
      </c>
    </row>
    <row r="2" spans="1:9" ht="12.75" customHeight="1" x14ac:dyDescent="0.2">
      <c r="A2" t="s">
        <v>40</v>
      </c>
      <c r="B2" t="s">
        <v>3</v>
      </c>
      <c r="C2" t="s">
        <v>31</v>
      </c>
      <c r="D2" t="s">
        <v>4</v>
      </c>
      <c r="E2" t="str">
        <f>CONCATENATE(B2,",",C2,",",D2)</f>
        <v>Melos,Macedonia,Athens</v>
      </c>
      <c r="F2" s="3" t="s">
        <v>188</v>
      </c>
      <c r="G2" t="s">
        <v>167</v>
      </c>
      <c r="H2" t="s">
        <v>151</v>
      </c>
      <c r="I2" t="s">
        <v>42</v>
      </c>
    </row>
    <row r="3" spans="1:9" ht="12.75" customHeight="1" x14ac:dyDescent="0.2">
      <c r="A3" t="s">
        <v>44</v>
      </c>
      <c r="B3" t="s">
        <v>5</v>
      </c>
      <c r="D3" s="6" t="s">
        <v>212</v>
      </c>
      <c r="E3" t="str">
        <f t="shared" ref="E3:E52" si="0">CONCATENATE(B3,",",C3,",",D3)</f>
        <v>Thebes,,Chalcis (in Euboea),Delos,Athens</v>
      </c>
      <c r="F3" s="4" t="s">
        <v>193</v>
      </c>
      <c r="G3" t="s">
        <v>45</v>
      </c>
      <c r="H3" t="s">
        <v>46</v>
      </c>
      <c r="I3" t="s">
        <v>42</v>
      </c>
    </row>
    <row r="4" spans="1:9" ht="12.75" customHeight="1" x14ac:dyDescent="0.2">
      <c r="A4" t="s">
        <v>47</v>
      </c>
      <c r="B4" t="s">
        <v>7</v>
      </c>
      <c r="D4" t="s">
        <v>48</v>
      </c>
      <c r="E4" t="str">
        <f t="shared" si="0"/>
        <v>Chios,,Leontini or Athens (?)</v>
      </c>
      <c r="F4" s="4" t="s">
        <v>194</v>
      </c>
      <c r="H4" t="s">
        <v>41</v>
      </c>
      <c r="I4" t="s">
        <v>42</v>
      </c>
    </row>
    <row r="5" spans="1:9" ht="12.75" customHeight="1" x14ac:dyDescent="0.2">
      <c r="A5" t="s">
        <v>49</v>
      </c>
      <c r="B5" t="s">
        <v>4</v>
      </c>
      <c r="D5" t="s">
        <v>4</v>
      </c>
      <c r="E5" t="str">
        <f t="shared" si="0"/>
        <v>Athens,,Athens</v>
      </c>
      <c r="F5" s="4" t="s">
        <v>195</v>
      </c>
      <c r="H5" t="s">
        <v>152</v>
      </c>
      <c r="I5" t="s">
        <v>42</v>
      </c>
    </row>
    <row r="6" spans="1:9" ht="12.75" customHeight="1" x14ac:dyDescent="0.2">
      <c r="A6" t="s">
        <v>50</v>
      </c>
      <c r="B6" t="s">
        <v>9</v>
      </c>
      <c r="D6" t="s">
        <v>4</v>
      </c>
      <c r="E6" t="str">
        <f t="shared" si="0"/>
        <v>Mytilene,,Athens</v>
      </c>
      <c r="F6" s="4" t="s">
        <v>193</v>
      </c>
      <c r="G6" t="s">
        <v>115</v>
      </c>
      <c r="H6" t="s">
        <v>51</v>
      </c>
      <c r="I6" t="s">
        <v>42</v>
      </c>
    </row>
    <row r="7" spans="1:9" ht="12.75" customHeight="1" x14ac:dyDescent="0.2">
      <c r="A7" t="s">
        <v>52</v>
      </c>
      <c r="B7" t="s">
        <v>10</v>
      </c>
      <c r="C7" t="s">
        <v>31</v>
      </c>
      <c r="D7" t="s">
        <v>153</v>
      </c>
      <c r="E7" t="str">
        <f t="shared" si="0"/>
        <v>Miletus,Macedonia,Athens,Sparta,Ephesus</v>
      </c>
      <c r="F7" s="4" t="s">
        <v>196</v>
      </c>
      <c r="G7" t="s">
        <v>167</v>
      </c>
      <c r="H7" t="s">
        <v>172</v>
      </c>
      <c r="I7" t="s">
        <v>42</v>
      </c>
    </row>
    <row r="8" spans="1:9" ht="12.75" customHeight="1" x14ac:dyDescent="0.2">
      <c r="A8" t="s">
        <v>56</v>
      </c>
      <c r="B8" t="s">
        <v>13</v>
      </c>
      <c r="D8" t="s">
        <v>154</v>
      </c>
      <c r="E8" t="str">
        <f t="shared" si="0"/>
        <v>Selinus,,Athens,Sicyon (?), Italy (? Locri, Regium)</v>
      </c>
      <c r="F8" s="4" t="s">
        <v>194</v>
      </c>
      <c r="G8" t="s">
        <v>57</v>
      </c>
      <c r="H8" t="s">
        <v>155</v>
      </c>
      <c r="I8" t="s">
        <v>42</v>
      </c>
    </row>
    <row r="9" spans="1:9" ht="12.75" customHeight="1" x14ac:dyDescent="0.2">
      <c r="A9" t="s">
        <v>58</v>
      </c>
      <c r="B9" t="s">
        <v>59</v>
      </c>
      <c r="D9" t="s">
        <v>4</v>
      </c>
      <c r="E9" t="str">
        <f t="shared" si="0"/>
        <v>Athens?,,Athens</v>
      </c>
      <c r="F9" s="3" t="s">
        <v>189</v>
      </c>
      <c r="H9" t="s">
        <v>41</v>
      </c>
      <c r="I9" t="s">
        <v>60</v>
      </c>
    </row>
    <row r="10" spans="1:9" ht="12.75" customHeight="1" x14ac:dyDescent="0.2">
      <c r="A10" t="s">
        <v>61</v>
      </c>
      <c r="D10" t="s">
        <v>4</v>
      </c>
      <c r="E10" t="str">
        <f t="shared" si="0"/>
        <v>,,Athens</v>
      </c>
      <c r="F10" s="4" t="s">
        <v>194</v>
      </c>
      <c r="H10" t="s">
        <v>41</v>
      </c>
      <c r="I10" t="s">
        <v>62</v>
      </c>
    </row>
    <row r="11" spans="1:9" ht="12.75" customHeight="1" x14ac:dyDescent="0.2">
      <c r="A11" t="s">
        <v>63</v>
      </c>
      <c r="B11" t="s">
        <v>4</v>
      </c>
      <c r="D11" t="s">
        <v>4</v>
      </c>
      <c r="E11" t="str">
        <f t="shared" si="0"/>
        <v>Athens,,Athens</v>
      </c>
      <c r="F11" s="4" t="s">
        <v>194</v>
      </c>
      <c r="H11" t="s">
        <v>41</v>
      </c>
      <c r="I11" t="s">
        <v>64</v>
      </c>
    </row>
    <row r="12" spans="1:9" ht="12.75" customHeight="1" x14ac:dyDescent="0.2">
      <c r="A12" t="s">
        <v>65</v>
      </c>
      <c r="B12" t="s">
        <v>66</v>
      </c>
      <c r="D12" t="s">
        <v>15</v>
      </c>
      <c r="E12" t="str">
        <f t="shared" si="0"/>
        <v>Sikyon,,Helicon</v>
      </c>
      <c r="F12" s="3" t="s">
        <v>190</v>
      </c>
      <c r="H12" t="s">
        <v>41</v>
      </c>
      <c r="I12" t="s">
        <v>67</v>
      </c>
    </row>
    <row r="13" spans="1:9" ht="12.75" customHeight="1" x14ac:dyDescent="0.2">
      <c r="A13" t="s">
        <v>68</v>
      </c>
      <c r="B13" t="s">
        <v>4</v>
      </c>
      <c r="D13" t="s">
        <v>4</v>
      </c>
      <c r="E13" t="str">
        <f t="shared" si="0"/>
        <v>Athens,,Athens</v>
      </c>
      <c r="F13" s="4" t="s">
        <v>193</v>
      </c>
      <c r="H13" t="s">
        <v>156</v>
      </c>
      <c r="I13" t="s">
        <v>69</v>
      </c>
    </row>
    <row r="14" spans="1:9" ht="12.75" customHeight="1" x14ac:dyDescent="0.2">
      <c r="A14" t="s">
        <v>70</v>
      </c>
      <c r="D14" t="s">
        <v>4</v>
      </c>
      <c r="E14" t="str">
        <f t="shared" si="0"/>
        <v>,,Athens</v>
      </c>
      <c r="F14" s="4" t="s">
        <v>194</v>
      </c>
      <c r="H14" t="s">
        <v>41</v>
      </c>
      <c r="I14" t="s">
        <v>71</v>
      </c>
    </row>
    <row r="15" spans="1:9" ht="12.75" customHeight="1" x14ac:dyDescent="0.2">
      <c r="A15" t="s">
        <v>72</v>
      </c>
      <c r="B15" t="s">
        <v>4</v>
      </c>
      <c r="D15" t="s">
        <v>4</v>
      </c>
      <c r="E15" t="str">
        <f t="shared" si="0"/>
        <v>Athens,,Athens</v>
      </c>
      <c r="F15" s="4" t="s">
        <v>195</v>
      </c>
      <c r="H15" t="s">
        <v>41</v>
      </c>
      <c r="I15" t="s">
        <v>73</v>
      </c>
    </row>
    <row r="16" spans="1:9" ht="12.75" customHeight="1" x14ac:dyDescent="0.2">
      <c r="A16" t="s">
        <v>74</v>
      </c>
      <c r="D16" t="s">
        <v>4</v>
      </c>
      <c r="E16" t="str">
        <f t="shared" si="0"/>
        <v>,,Athens</v>
      </c>
      <c r="F16" s="3" t="s">
        <v>184</v>
      </c>
      <c r="H16" t="s">
        <v>41</v>
      </c>
      <c r="I16" t="s">
        <v>75</v>
      </c>
    </row>
    <row r="17" spans="1:9" ht="12.75" customHeight="1" x14ac:dyDescent="0.2">
      <c r="A17" t="s">
        <v>76</v>
      </c>
      <c r="D17" t="s">
        <v>4</v>
      </c>
      <c r="E17" t="str">
        <f t="shared" si="0"/>
        <v>,,Athens</v>
      </c>
      <c r="F17" s="4" t="s">
        <v>195</v>
      </c>
      <c r="H17" t="s">
        <v>41</v>
      </c>
      <c r="I17" t="s">
        <v>77</v>
      </c>
    </row>
    <row r="18" spans="1:9" ht="12.75" customHeight="1" x14ac:dyDescent="0.2">
      <c r="A18" t="s">
        <v>78</v>
      </c>
      <c r="D18" t="s">
        <v>4</v>
      </c>
      <c r="E18" t="str">
        <f t="shared" si="0"/>
        <v>,,Athens</v>
      </c>
      <c r="F18" s="4" t="s">
        <v>193</v>
      </c>
      <c r="H18" t="s">
        <v>41</v>
      </c>
      <c r="I18" t="s">
        <v>79</v>
      </c>
    </row>
    <row r="19" spans="1:9" ht="12.75" customHeight="1" x14ac:dyDescent="0.2">
      <c r="A19" t="s">
        <v>80</v>
      </c>
      <c r="B19" t="s">
        <v>4</v>
      </c>
      <c r="D19" t="s">
        <v>6</v>
      </c>
      <c r="E19" t="str">
        <f t="shared" si="0"/>
        <v>Athens,,Delos</v>
      </c>
      <c r="F19" s="3" t="s">
        <v>184</v>
      </c>
      <c r="I19" t="s">
        <v>81</v>
      </c>
    </row>
    <row r="20" spans="1:9" x14ac:dyDescent="0.2">
      <c r="A20" t="s">
        <v>82</v>
      </c>
      <c r="B20" t="s">
        <v>31</v>
      </c>
      <c r="D20" t="s">
        <v>31</v>
      </c>
      <c r="E20" t="str">
        <f t="shared" si="0"/>
        <v>Macedonia,,Macedonia</v>
      </c>
      <c r="F20" s="4" t="s">
        <v>194</v>
      </c>
      <c r="H20" t="s">
        <v>83</v>
      </c>
      <c r="I20" t="s">
        <v>84</v>
      </c>
    </row>
    <row r="21" spans="1:9" x14ac:dyDescent="0.2">
      <c r="A21" t="s">
        <v>85</v>
      </c>
      <c r="B21" t="s">
        <v>86</v>
      </c>
      <c r="D21" t="s">
        <v>31</v>
      </c>
      <c r="E21" t="str">
        <f t="shared" si="0"/>
        <v>Thessaly,,Macedonia</v>
      </c>
      <c r="F21" s="4" t="s">
        <v>194</v>
      </c>
      <c r="H21" t="s">
        <v>83</v>
      </c>
      <c r="I21" t="s">
        <v>84</v>
      </c>
    </row>
    <row r="22" spans="1:9" x14ac:dyDescent="0.2">
      <c r="A22" t="s">
        <v>87</v>
      </c>
      <c r="B22" t="s">
        <v>5</v>
      </c>
      <c r="E22" t="str">
        <f t="shared" si="0"/>
        <v>Thebes,,</v>
      </c>
      <c r="F22" s="3" t="s">
        <v>184</v>
      </c>
      <c r="H22" t="s">
        <v>88</v>
      </c>
      <c r="I22" t="s">
        <v>89</v>
      </c>
    </row>
    <row r="23" spans="1:9" x14ac:dyDescent="0.2">
      <c r="A23" t="s">
        <v>90</v>
      </c>
      <c r="B23" t="s">
        <v>91</v>
      </c>
      <c r="E23" t="str">
        <f t="shared" si="0"/>
        <v>Megara ?,,</v>
      </c>
      <c r="F23" s="3" t="s">
        <v>191</v>
      </c>
      <c r="G23" t="s">
        <v>45</v>
      </c>
      <c r="H23" t="s">
        <v>157</v>
      </c>
      <c r="I23" t="s">
        <v>92</v>
      </c>
    </row>
    <row r="24" spans="1:9" x14ac:dyDescent="0.2">
      <c r="A24" t="s">
        <v>93</v>
      </c>
      <c r="B24" t="s">
        <v>14</v>
      </c>
      <c r="D24" t="s">
        <v>94</v>
      </c>
      <c r="E24" t="str">
        <f t="shared" si="0"/>
        <v>Sicyon,,Athens/Attica</v>
      </c>
      <c r="F24" s="3" t="s">
        <v>182</v>
      </c>
      <c r="H24" t="s">
        <v>95</v>
      </c>
      <c r="I24" t="s">
        <v>42</v>
      </c>
    </row>
    <row r="25" spans="1:9" ht="25.5" x14ac:dyDescent="0.2">
      <c r="A25" t="s">
        <v>96</v>
      </c>
      <c r="B25" t="s">
        <v>97</v>
      </c>
      <c r="C25" t="s">
        <v>12</v>
      </c>
      <c r="D25" t="s">
        <v>158</v>
      </c>
      <c r="E25" t="str">
        <f t="shared" si="0"/>
        <v>Cythera,Ephesus,Athens,Syracuse,Tarentum,Colophon</v>
      </c>
      <c r="F25" s="4" t="s">
        <v>195</v>
      </c>
      <c r="H25" t="s">
        <v>159</v>
      </c>
      <c r="I25" t="s">
        <v>42</v>
      </c>
    </row>
    <row r="26" spans="1:9" x14ac:dyDescent="0.2">
      <c r="A26" t="s">
        <v>98</v>
      </c>
      <c r="B26" t="s">
        <v>20</v>
      </c>
      <c r="E26" t="str">
        <f t="shared" si="0"/>
        <v>Leucas,,</v>
      </c>
      <c r="F26" s="3" t="s">
        <v>181</v>
      </c>
      <c r="H26" t="s">
        <v>99</v>
      </c>
      <c r="I26" t="s">
        <v>42</v>
      </c>
    </row>
    <row r="27" spans="1:9" x14ac:dyDescent="0.2">
      <c r="A27" t="s">
        <v>100</v>
      </c>
      <c r="B27" t="s">
        <v>21</v>
      </c>
      <c r="D27" t="s">
        <v>4</v>
      </c>
      <c r="E27" t="str">
        <f t="shared" si="0"/>
        <v>Selymbria,,Athens</v>
      </c>
      <c r="F27" s="4" t="s">
        <v>195</v>
      </c>
      <c r="H27" t="s">
        <v>41</v>
      </c>
      <c r="I27" t="s">
        <v>42</v>
      </c>
    </row>
    <row r="28" spans="1:9" x14ac:dyDescent="0.2">
      <c r="A28" t="s">
        <v>101</v>
      </c>
      <c r="B28" t="s">
        <v>102</v>
      </c>
      <c r="E28" t="str">
        <f t="shared" si="0"/>
        <v>Rhegium,,</v>
      </c>
      <c r="G28" t="s">
        <v>103</v>
      </c>
      <c r="H28" t="s">
        <v>41</v>
      </c>
      <c r="I28" t="s">
        <v>42</v>
      </c>
    </row>
    <row r="29" spans="1:9" x14ac:dyDescent="0.2">
      <c r="A29" t="s">
        <v>104</v>
      </c>
      <c r="B29" t="s">
        <v>10</v>
      </c>
      <c r="E29" t="str">
        <f t="shared" si="0"/>
        <v>Miletus,,</v>
      </c>
      <c r="H29" t="s">
        <v>105</v>
      </c>
      <c r="I29" t="s">
        <v>42</v>
      </c>
    </row>
    <row r="30" spans="1:9" x14ac:dyDescent="0.2">
      <c r="A30" t="s">
        <v>106</v>
      </c>
      <c r="D30" t="s">
        <v>4</v>
      </c>
      <c r="E30" t="str">
        <f t="shared" si="0"/>
        <v>,,Athens</v>
      </c>
      <c r="F30" s="4" t="s">
        <v>197</v>
      </c>
      <c r="G30" t="s">
        <v>45</v>
      </c>
      <c r="H30" t="s">
        <v>99</v>
      </c>
      <c r="I30" t="s">
        <v>42</v>
      </c>
    </row>
    <row r="31" spans="1:9" x14ac:dyDescent="0.2">
      <c r="A31" t="s">
        <v>107</v>
      </c>
      <c r="B31" t="s">
        <v>22</v>
      </c>
      <c r="D31" t="s">
        <v>160</v>
      </c>
      <c r="E31" t="str">
        <f t="shared" si="0"/>
        <v>Himera,,Athens, Megapolis (Megalopolis?)</v>
      </c>
      <c r="F31" s="4" t="s">
        <v>198</v>
      </c>
      <c r="I31" t="s">
        <v>42</v>
      </c>
    </row>
    <row r="32" spans="1:9" x14ac:dyDescent="0.2">
      <c r="A32" t="s">
        <v>108</v>
      </c>
      <c r="B32" t="s">
        <v>23</v>
      </c>
      <c r="C32" t="s">
        <v>109</v>
      </c>
      <c r="D32" t="s">
        <v>4</v>
      </c>
      <c r="E32" t="str">
        <f t="shared" si="0"/>
        <v>Stageira,Chalcis,Athens</v>
      </c>
      <c r="F32" s="4" t="s">
        <v>199</v>
      </c>
      <c r="H32" t="s">
        <v>173</v>
      </c>
      <c r="I32" t="s">
        <v>42</v>
      </c>
    </row>
    <row r="33" spans="1:9" x14ac:dyDescent="0.2">
      <c r="A33" t="s">
        <v>110</v>
      </c>
      <c r="E33" t="str">
        <f t="shared" si="0"/>
        <v>,,</v>
      </c>
      <c r="F33" s="3" t="s">
        <v>183</v>
      </c>
      <c r="H33" t="s">
        <v>111</v>
      </c>
      <c r="I33" t="s">
        <v>42</v>
      </c>
    </row>
    <row r="34" spans="1:9" x14ac:dyDescent="0.2">
      <c r="A34" t="s">
        <v>112</v>
      </c>
      <c r="B34" t="s">
        <v>161</v>
      </c>
      <c r="E34" t="str">
        <f t="shared" si="0"/>
        <v>Soli,,</v>
      </c>
      <c r="H34" t="s">
        <v>111</v>
      </c>
      <c r="I34" t="s">
        <v>42</v>
      </c>
    </row>
    <row r="35" spans="1:9" x14ac:dyDescent="0.2">
      <c r="A35" t="s">
        <v>113</v>
      </c>
      <c r="E35" t="str">
        <f t="shared" si="0"/>
        <v>,,</v>
      </c>
      <c r="H35" t="s">
        <v>111</v>
      </c>
      <c r="I35" t="s">
        <v>42</v>
      </c>
    </row>
    <row r="36" spans="1:9" ht="25.5" x14ac:dyDescent="0.2">
      <c r="A36" t="s">
        <v>114</v>
      </c>
      <c r="D36" t="s">
        <v>162</v>
      </c>
      <c r="E36" t="str">
        <f t="shared" si="0"/>
        <v>,,Athens,Nemea,Marathon,Isthmus (Isthmia)</v>
      </c>
      <c r="F36" s="3" t="s">
        <v>184</v>
      </c>
      <c r="G36" t="s">
        <v>115</v>
      </c>
      <c r="I36" t="s">
        <v>116</v>
      </c>
    </row>
    <row r="37" spans="1:9" x14ac:dyDescent="0.2">
      <c r="A37" t="s">
        <v>117</v>
      </c>
      <c r="B37" t="s">
        <v>118</v>
      </c>
      <c r="D37" t="s">
        <v>163</v>
      </c>
      <c r="E37" t="str">
        <f t="shared" si="0"/>
        <v>!Athens,,Athens,Sicily,Peloponnese</v>
      </c>
      <c r="F37" s="4" t="s">
        <v>194</v>
      </c>
      <c r="G37" t="s">
        <v>115</v>
      </c>
      <c r="I37" t="s">
        <v>119</v>
      </c>
    </row>
    <row r="38" spans="1:9" x14ac:dyDescent="0.2">
      <c r="A38" t="s">
        <v>120</v>
      </c>
      <c r="B38" t="s">
        <v>4</v>
      </c>
      <c r="D38" t="s">
        <v>4</v>
      </c>
      <c r="E38" t="str">
        <f t="shared" si="0"/>
        <v>Athens,,Athens</v>
      </c>
      <c r="F38" s="4" t="s">
        <v>194</v>
      </c>
      <c r="G38" t="s">
        <v>115</v>
      </c>
      <c r="I38" t="s">
        <v>121</v>
      </c>
    </row>
    <row r="39" spans="1:9" x14ac:dyDescent="0.2">
      <c r="A39" t="s">
        <v>122</v>
      </c>
      <c r="D39" t="s">
        <v>28</v>
      </c>
      <c r="E39" t="str">
        <f t="shared" si="0"/>
        <v>,,Delphi</v>
      </c>
      <c r="F39" s="4" t="s">
        <v>195</v>
      </c>
      <c r="G39" t="s">
        <v>115</v>
      </c>
      <c r="I39" t="s">
        <v>123</v>
      </c>
    </row>
    <row r="40" spans="1:9" x14ac:dyDescent="0.2">
      <c r="A40" t="s">
        <v>124</v>
      </c>
      <c r="D40" t="s">
        <v>4</v>
      </c>
      <c r="E40" t="str">
        <f t="shared" si="0"/>
        <v>,,Athens</v>
      </c>
      <c r="F40" s="4" t="s">
        <v>195</v>
      </c>
      <c r="G40" t="s">
        <v>115</v>
      </c>
      <c r="I40" t="s">
        <v>125</v>
      </c>
    </row>
    <row r="41" spans="1:9" x14ac:dyDescent="0.2">
      <c r="A41" t="s">
        <v>126</v>
      </c>
      <c r="E41" t="str">
        <f t="shared" si="0"/>
        <v>,,</v>
      </c>
      <c r="F41" s="3" t="s">
        <v>185</v>
      </c>
      <c r="G41" t="s">
        <v>115</v>
      </c>
      <c r="I41" t="s">
        <v>127</v>
      </c>
    </row>
    <row r="42" spans="1:9" x14ac:dyDescent="0.2">
      <c r="A42" t="s">
        <v>128</v>
      </c>
      <c r="D42" t="s">
        <v>28</v>
      </c>
      <c r="E42" t="str">
        <f t="shared" si="0"/>
        <v>,,Delphi</v>
      </c>
      <c r="F42" s="3" t="s">
        <v>185</v>
      </c>
      <c r="G42" t="s">
        <v>115</v>
      </c>
      <c r="I42" t="s">
        <v>129</v>
      </c>
    </row>
    <row r="43" spans="1:9" x14ac:dyDescent="0.2">
      <c r="A43" t="s">
        <v>130</v>
      </c>
      <c r="B43" t="s">
        <v>118</v>
      </c>
      <c r="D43" t="s">
        <v>164</v>
      </c>
      <c r="E43" t="str">
        <f t="shared" si="0"/>
        <v>!Athens,,Athens,Delphi</v>
      </c>
      <c r="F43" s="4" t="s">
        <v>195</v>
      </c>
      <c r="G43" t="s">
        <v>115</v>
      </c>
    </row>
    <row r="44" spans="1:9" x14ac:dyDescent="0.2">
      <c r="A44" t="s">
        <v>131</v>
      </c>
      <c r="B44" t="s">
        <v>18</v>
      </c>
      <c r="D44" t="s">
        <v>28</v>
      </c>
      <c r="E44" t="str">
        <f t="shared" si="0"/>
        <v>Tarentum,,Delphi</v>
      </c>
      <c r="F44" s="3" t="s">
        <v>187</v>
      </c>
      <c r="G44" t="s">
        <v>115</v>
      </c>
      <c r="I44" t="s">
        <v>132</v>
      </c>
    </row>
    <row r="45" spans="1:9" x14ac:dyDescent="0.2">
      <c r="A45" t="s">
        <v>133</v>
      </c>
      <c r="B45" t="s">
        <v>30</v>
      </c>
      <c r="D45" t="s">
        <v>28</v>
      </c>
      <c r="E45" t="str">
        <f t="shared" si="0"/>
        <v>Elis,,Delphi</v>
      </c>
      <c r="F45" s="3" t="s">
        <v>186</v>
      </c>
      <c r="G45" t="s">
        <v>115</v>
      </c>
      <c r="I45" t="s">
        <v>134</v>
      </c>
    </row>
    <row r="46" spans="1:9" x14ac:dyDescent="0.2">
      <c r="A46" t="s">
        <v>135</v>
      </c>
      <c r="B46" t="s">
        <v>5</v>
      </c>
      <c r="D46" t="s">
        <v>28</v>
      </c>
      <c r="E46" t="str">
        <f t="shared" si="0"/>
        <v>Thebes,,Delphi</v>
      </c>
      <c r="F46" s="3" t="s">
        <v>186</v>
      </c>
      <c r="G46" t="s">
        <v>115</v>
      </c>
      <c r="I46" t="s">
        <v>136</v>
      </c>
    </row>
    <row r="47" spans="1:9" x14ac:dyDescent="0.2">
      <c r="A47" t="s">
        <v>137</v>
      </c>
      <c r="B47" t="s">
        <v>4</v>
      </c>
      <c r="D47" t="s">
        <v>4</v>
      </c>
      <c r="E47" t="str">
        <f t="shared" si="0"/>
        <v>Athens,,Athens</v>
      </c>
      <c r="F47" s="4" t="s">
        <v>200</v>
      </c>
      <c r="G47" t="s">
        <v>115</v>
      </c>
      <c r="I47" t="s">
        <v>138</v>
      </c>
    </row>
    <row r="48" spans="1:9" x14ac:dyDescent="0.2">
      <c r="A48" t="s">
        <v>139</v>
      </c>
      <c r="B48" t="s">
        <v>29</v>
      </c>
      <c r="D48" t="s">
        <v>59</v>
      </c>
      <c r="E48" t="str">
        <f t="shared" si="0"/>
        <v>Hermione,,Athens?</v>
      </c>
      <c r="F48" s="4" t="s">
        <v>201</v>
      </c>
      <c r="G48" t="s">
        <v>115</v>
      </c>
      <c r="I48" t="s">
        <v>140</v>
      </c>
    </row>
    <row r="49" spans="1:9" x14ac:dyDescent="0.2">
      <c r="A49" t="s">
        <v>141</v>
      </c>
      <c r="B49" t="s">
        <v>4</v>
      </c>
      <c r="D49" t="s">
        <v>4</v>
      </c>
      <c r="E49" t="str">
        <f t="shared" si="0"/>
        <v>Athens,,Athens</v>
      </c>
      <c r="F49" s="4" t="s">
        <v>193</v>
      </c>
      <c r="G49" t="s">
        <v>115</v>
      </c>
      <c r="I49" t="s">
        <v>142</v>
      </c>
    </row>
    <row r="50" spans="1:9" x14ac:dyDescent="0.2">
      <c r="A50" t="s">
        <v>143</v>
      </c>
      <c r="D50" t="s">
        <v>59</v>
      </c>
      <c r="E50" t="str">
        <f t="shared" si="0"/>
        <v>,,Athens?</v>
      </c>
      <c r="F50" s="4" t="s">
        <v>193</v>
      </c>
      <c r="G50" t="s">
        <v>115</v>
      </c>
      <c r="I50" t="s">
        <v>144</v>
      </c>
    </row>
    <row r="51" spans="1:9" x14ac:dyDescent="0.2">
      <c r="A51" t="s">
        <v>145</v>
      </c>
      <c r="E51" t="str">
        <f t="shared" si="0"/>
        <v>,,</v>
      </c>
      <c r="F51" s="4" t="s">
        <v>201</v>
      </c>
      <c r="G51" t="s">
        <v>115</v>
      </c>
      <c r="I51" t="s">
        <v>146</v>
      </c>
    </row>
    <row r="52" spans="1:9" x14ac:dyDescent="0.2">
      <c r="A52" t="s">
        <v>147</v>
      </c>
      <c r="B52" t="s">
        <v>5</v>
      </c>
      <c r="D52" t="s">
        <v>165</v>
      </c>
      <c r="E52" t="str">
        <f t="shared" si="0"/>
        <v>Thebes,,Delphi, Athens</v>
      </c>
      <c r="F52" s="3" t="s">
        <v>202</v>
      </c>
      <c r="G52" t="s">
        <v>169</v>
      </c>
      <c r="I52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2" activePane="bottomLeft" state="frozen"/>
      <selection pane="bottomLeft" activeCell="C8" sqref="C8"/>
    </sheetView>
  </sheetViews>
  <sheetFormatPr defaultColWidth="17.140625" defaultRowHeight="12.75" customHeight="1" x14ac:dyDescent="0.2"/>
  <cols>
    <col min="4" max="4" width="19.42578125" bestFit="1" customWidth="1"/>
  </cols>
  <sheetData>
    <row r="1" spans="1:4" ht="12.75" customHeight="1" x14ac:dyDescent="0.2">
      <c r="A1" s="1" t="s">
        <v>32</v>
      </c>
      <c r="B1" s="1" t="s">
        <v>33</v>
      </c>
      <c r="C1" s="1" t="s">
        <v>34</v>
      </c>
      <c r="D1" s="1" t="s">
        <v>35</v>
      </c>
    </row>
    <row r="2" spans="1:4" ht="12.75" customHeight="1" x14ac:dyDescent="0.2">
      <c r="A2" s="1"/>
      <c r="B2" s="1"/>
      <c r="C2" s="1"/>
      <c r="D2" s="1"/>
    </row>
    <row r="3" spans="1:4" ht="12.75" customHeight="1" x14ac:dyDescent="0.2">
      <c r="A3" t="s">
        <v>40</v>
      </c>
      <c r="B3" t="s">
        <v>3</v>
      </c>
      <c r="C3" t="s">
        <v>31</v>
      </c>
      <c r="D3" t="s">
        <v>4</v>
      </c>
    </row>
    <row r="4" spans="1:4" ht="12.75" customHeight="1" x14ac:dyDescent="0.2">
      <c r="A4" t="s">
        <v>44</v>
      </c>
      <c r="B4" t="s">
        <v>5</v>
      </c>
      <c r="D4" t="s">
        <v>204</v>
      </c>
    </row>
    <row r="5" spans="1:4" ht="12.75" customHeight="1" x14ac:dyDescent="0.2">
      <c r="D5" t="s">
        <v>6</v>
      </c>
    </row>
    <row r="6" spans="1:4" ht="12.75" customHeight="1" x14ac:dyDescent="0.2">
      <c r="A6" t="s">
        <v>47</v>
      </c>
      <c r="B6" t="s">
        <v>7</v>
      </c>
      <c r="D6" t="s">
        <v>48</v>
      </c>
    </row>
    <row r="7" spans="1:4" ht="12.75" customHeight="1" x14ac:dyDescent="0.2">
      <c r="A7" t="s">
        <v>49</v>
      </c>
      <c r="B7" t="s">
        <v>4</v>
      </c>
      <c r="D7" t="s">
        <v>4</v>
      </c>
    </row>
    <row r="8" spans="1:4" ht="12.75" customHeight="1" x14ac:dyDescent="0.2">
      <c r="A8" t="s">
        <v>50</v>
      </c>
      <c r="B8" t="s">
        <v>9</v>
      </c>
      <c r="D8" t="s">
        <v>4</v>
      </c>
    </row>
    <row r="9" spans="1:4" ht="12.75" customHeight="1" x14ac:dyDescent="0.2">
      <c r="A9" t="s">
        <v>52</v>
      </c>
      <c r="B9" t="s">
        <v>10</v>
      </c>
      <c r="C9" t="s">
        <v>31</v>
      </c>
      <c r="D9" t="s">
        <v>4</v>
      </c>
    </row>
    <row r="10" spans="1:4" ht="12.75" customHeight="1" x14ac:dyDescent="0.2">
      <c r="D10" t="s">
        <v>11</v>
      </c>
    </row>
    <row r="11" spans="1:4" ht="12.75" customHeight="1" x14ac:dyDescent="0.2">
      <c r="D11" t="s">
        <v>12</v>
      </c>
    </row>
    <row r="12" spans="1:4" ht="12.75" customHeight="1" x14ac:dyDescent="0.2">
      <c r="A12" t="s">
        <v>56</v>
      </c>
      <c r="B12" t="s">
        <v>13</v>
      </c>
      <c r="D12" t="s">
        <v>4</v>
      </c>
    </row>
    <row r="13" spans="1:4" ht="12.75" customHeight="1" x14ac:dyDescent="0.2">
      <c r="D13" t="s">
        <v>205</v>
      </c>
    </row>
    <row r="14" spans="1:4" ht="12.75" customHeight="1" x14ac:dyDescent="0.2">
      <c r="D14" t="s">
        <v>206</v>
      </c>
    </row>
    <row r="15" spans="1:4" ht="12.75" customHeight="1" x14ac:dyDescent="0.2">
      <c r="A15" t="s">
        <v>58</v>
      </c>
      <c r="B15" t="s">
        <v>59</v>
      </c>
      <c r="D15" t="s">
        <v>4</v>
      </c>
    </row>
    <row r="16" spans="1:4" ht="12.75" customHeight="1" x14ac:dyDescent="0.2">
      <c r="A16" t="s">
        <v>61</v>
      </c>
      <c r="D16" t="s">
        <v>4</v>
      </c>
    </row>
    <row r="17" spans="1:4" ht="12.75" customHeight="1" x14ac:dyDescent="0.2">
      <c r="A17" t="s">
        <v>63</v>
      </c>
      <c r="B17" t="s">
        <v>4</v>
      </c>
      <c r="D17" t="s">
        <v>4</v>
      </c>
    </row>
    <row r="18" spans="1:4" ht="12.75" customHeight="1" x14ac:dyDescent="0.2">
      <c r="A18" t="s">
        <v>65</v>
      </c>
      <c r="B18" t="s">
        <v>66</v>
      </c>
      <c r="D18" t="s">
        <v>15</v>
      </c>
    </row>
    <row r="19" spans="1:4" ht="12.75" customHeight="1" x14ac:dyDescent="0.2">
      <c r="A19" t="s">
        <v>68</v>
      </c>
      <c r="B19" t="s">
        <v>4</v>
      </c>
      <c r="D19" t="s">
        <v>4</v>
      </c>
    </row>
    <row r="20" spans="1:4" ht="12.75" customHeight="1" x14ac:dyDescent="0.2">
      <c r="A20" t="s">
        <v>70</v>
      </c>
      <c r="D20" t="s">
        <v>4</v>
      </c>
    </row>
    <row r="21" spans="1:4" ht="12.75" customHeight="1" x14ac:dyDescent="0.2">
      <c r="A21" t="s">
        <v>72</v>
      </c>
      <c r="B21" t="s">
        <v>4</v>
      </c>
      <c r="D21" t="s">
        <v>4</v>
      </c>
    </row>
    <row r="22" spans="1:4" ht="12.75" customHeight="1" x14ac:dyDescent="0.2">
      <c r="A22" t="s">
        <v>74</v>
      </c>
      <c r="D22" t="s">
        <v>4</v>
      </c>
    </row>
    <row r="23" spans="1:4" ht="12.75" customHeight="1" x14ac:dyDescent="0.2">
      <c r="A23" t="s">
        <v>76</v>
      </c>
      <c r="D23" t="s">
        <v>4</v>
      </c>
    </row>
    <row r="24" spans="1:4" ht="12.75" customHeight="1" x14ac:dyDescent="0.2">
      <c r="A24" t="s">
        <v>78</v>
      </c>
      <c r="D24" t="s">
        <v>4</v>
      </c>
    </row>
    <row r="25" spans="1:4" x14ac:dyDescent="0.2">
      <c r="A25" t="s">
        <v>80</v>
      </c>
      <c r="B25" t="s">
        <v>4</v>
      </c>
      <c r="D25" t="s">
        <v>6</v>
      </c>
    </row>
    <row r="26" spans="1:4" x14ac:dyDescent="0.2">
      <c r="A26" t="s">
        <v>82</v>
      </c>
      <c r="B26" t="s">
        <v>207</v>
      </c>
      <c r="D26" t="s">
        <v>207</v>
      </c>
    </row>
    <row r="27" spans="1:4" x14ac:dyDescent="0.2">
      <c r="A27" t="s">
        <v>85</v>
      </c>
      <c r="B27" t="s">
        <v>86</v>
      </c>
      <c r="D27" t="s">
        <v>207</v>
      </c>
    </row>
    <row r="28" spans="1:4" x14ac:dyDescent="0.2">
      <c r="A28" t="s">
        <v>87</v>
      </c>
      <c r="B28" t="s">
        <v>5</v>
      </c>
    </row>
    <row r="29" spans="1:4" x14ac:dyDescent="0.2">
      <c r="A29" t="s">
        <v>90</v>
      </c>
      <c r="B29" t="s">
        <v>91</v>
      </c>
    </row>
    <row r="30" spans="1:4" x14ac:dyDescent="0.2">
      <c r="A30" t="s">
        <v>93</v>
      </c>
      <c r="B30" t="s">
        <v>14</v>
      </c>
      <c r="D30" t="s">
        <v>94</v>
      </c>
    </row>
    <row r="31" spans="1:4" ht="25.5" x14ac:dyDescent="0.2">
      <c r="A31" t="s">
        <v>96</v>
      </c>
      <c r="B31" t="s">
        <v>97</v>
      </c>
      <c r="C31" t="s">
        <v>12</v>
      </c>
      <c r="D31" t="s">
        <v>4</v>
      </c>
    </row>
    <row r="32" spans="1:4" x14ac:dyDescent="0.2">
      <c r="D32" t="s">
        <v>17</v>
      </c>
    </row>
    <row r="33" spans="1:4" x14ac:dyDescent="0.2">
      <c r="D33" t="s">
        <v>18</v>
      </c>
    </row>
    <row r="34" spans="1:4" x14ac:dyDescent="0.2">
      <c r="D34" t="s">
        <v>19</v>
      </c>
    </row>
    <row r="35" spans="1:4" ht="25.5" x14ac:dyDescent="0.2">
      <c r="A35" t="s">
        <v>98</v>
      </c>
      <c r="B35" t="s">
        <v>20</v>
      </c>
    </row>
    <row r="36" spans="1:4" x14ac:dyDescent="0.2">
      <c r="A36" t="s">
        <v>100</v>
      </c>
      <c r="B36" t="s">
        <v>21</v>
      </c>
      <c r="D36" t="s">
        <v>4</v>
      </c>
    </row>
    <row r="37" spans="1:4" x14ac:dyDescent="0.2">
      <c r="A37" t="s">
        <v>101</v>
      </c>
      <c r="B37" t="s">
        <v>102</v>
      </c>
    </row>
    <row r="38" spans="1:4" x14ac:dyDescent="0.2">
      <c r="A38" t="s">
        <v>104</v>
      </c>
      <c r="B38" t="s">
        <v>10</v>
      </c>
    </row>
    <row r="39" spans="1:4" x14ac:dyDescent="0.2">
      <c r="A39" t="s">
        <v>106</v>
      </c>
      <c r="D39" t="s">
        <v>4</v>
      </c>
    </row>
    <row r="40" spans="1:4" x14ac:dyDescent="0.2">
      <c r="A40" t="s">
        <v>107</v>
      </c>
      <c r="B40" t="s">
        <v>22</v>
      </c>
      <c r="D40" t="s">
        <v>4</v>
      </c>
    </row>
    <row r="41" spans="1:4" ht="25.5" x14ac:dyDescent="0.2">
      <c r="D41" t="s">
        <v>208</v>
      </c>
    </row>
    <row r="42" spans="1:4" x14ac:dyDescent="0.2">
      <c r="A42" t="s">
        <v>108</v>
      </c>
      <c r="B42" t="s">
        <v>23</v>
      </c>
      <c r="C42" t="s">
        <v>109</v>
      </c>
      <c r="D42" t="s">
        <v>4</v>
      </c>
    </row>
    <row r="43" spans="1:4" x14ac:dyDescent="0.2">
      <c r="A43" t="s">
        <v>110</v>
      </c>
    </row>
    <row r="44" spans="1:4" ht="38.25" x14ac:dyDescent="0.2">
      <c r="A44" t="s">
        <v>112</v>
      </c>
      <c r="B44" t="s">
        <v>24</v>
      </c>
    </row>
    <row r="45" spans="1:4" x14ac:dyDescent="0.2">
      <c r="A45" t="s">
        <v>113</v>
      </c>
    </row>
    <row r="46" spans="1:4" x14ac:dyDescent="0.2">
      <c r="A46" t="s">
        <v>114</v>
      </c>
      <c r="D46" t="s">
        <v>4</v>
      </c>
    </row>
    <row r="47" spans="1:4" x14ac:dyDescent="0.2">
      <c r="D47" t="s">
        <v>25</v>
      </c>
    </row>
    <row r="48" spans="1:4" x14ac:dyDescent="0.2">
      <c r="D48" t="s">
        <v>26</v>
      </c>
    </row>
    <row r="49" spans="1:4" x14ac:dyDescent="0.2">
      <c r="D49" t="s">
        <v>209</v>
      </c>
    </row>
    <row r="50" spans="1:4" x14ac:dyDescent="0.2">
      <c r="A50" t="s">
        <v>117</v>
      </c>
      <c r="B50" t="s">
        <v>118</v>
      </c>
      <c r="D50" t="s">
        <v>4</v>
      </c>
    </row>
    <row r="51" spans="1:4" x14ac:dyDescent="0.2">
      <c r="D51" t="s">
        <v>210</v>
      </c>
    </row>
    <row r="52" spans="1:4" x14ac:dyDescent="0.2">
      <c r="D52" t="s">
        <v>211</v>
      </c>
    </row>
    <row r="53" spans="1:4" x14ac:dyDescent="0.2">
      <c r="A53" t="s">
        <v>120</v>
      </c>
      <c r="B53" t="s">
        <v>4</v>
      </c>
      <c r="D53" t="s">
        <v>4</v>
      </c>
    </row>
    <row r="54" spans="1:4" x14ac:dyDescent="0.2">
      <c r="A54" t="s">
        <v>122</v>
      </c>
      <c r="D54" t="s">
        <v>28</v>
      </c>
    </row>
    <row r="55" spans="1:4" x14ac:dyDescent="0.2">
      <c r="A55" t="s">
        <v>124</v>
      </c>
      <c r="D55" t="s">
        <v>4</v>
      </c>
    </row>
    <row r="56" spans="1:4" x14ac:dyDescent="0.2">
      <c r="A56" t="s">
        <v>126</v>
      </c>
    </row>
    <row r="57" spans="1:4" x14ac:dyDescent="0.2">
      <c r="A57" t="s">
        <v>128</v>
      </c>
      <c r="D57" t="s">
        <v>28</v>
      </c>
    </row>
    <row r="58" spans="1:4" x14ac:dyDescent="0.2">
      <c r="A58" t="s">
        <v>130</v>
      </c>
      <c r="B58" t="s">
        <v>118</v>
      </c>
      <c r="D58" t="s">
        <v>4</v>
      </c>
    </row>
    <row r="59" spans="1:4" x14ac:dyDescent="0.2">
      <c r="D59" t="s">
        <v>28</v>
      </c>
    </row>
    <row r="60" spans="1:4" x14ac:dyDescent="0.2">
      <c r="A60" t="s">
        <v>131</v>
      </c>
      <c r="B60" t="s">
        <v>18</v>
      </c>
      <c r="D60" t="s">
        <v>28</v>
      </c>
    </row>
    <row r="61" spans="1:4" x14ac:dyDescent="0.2">
      <c r="A61" t="s">
        <v>133</v>
      </c>
      <c r="B61" t="s">
        <v>30</v>
      </c>
      <c r="D61" t="s">
        <v>28</v>
      </c>
    </row>
    <row r="62" spans="1:4" x14ac:dyDescent="0.2">
      <c r="A62" t="s">
        <v>135</v>
      </c>
      <c r="B62" t="s">
        <v>5</v>
      </c>
      <c r="D62" t="s">
        <v>28</v>
      </c>
    </row>
    <row r="63" spans="1:4" x14ac:dyDescent="0.2">
      <c r="A63" t="s">
        <v>137</v>
      </c>
      <c r="B63" t="s">
        <v>4</v>
      </c>
      <c r="D63" t="s">
        <v>4</v>
      </c>
    </row>
    <row r="64" spans="1:4" x14ac:dyDescent="0.2">
      <c r="A64" t="s">
        <v>139</v>
      </c>
      <c r="B64" t="s">
        <v>29</v>
      </c>
      <c r="D64" t="s">
        <v>59</v>
      </c>
    </row>
    <row r="65" spans="1:4" x14ac:dyDescent="0.2">
      <c r="A65" t="s">
        <v>141</v>
      </c>
      <c r="B65" t="s">
        <v>4</v>
      </c>
      <c r="D65" t="s">
        <v>4</v>
      </c>
    </row>
    <row r="66" spans="1:4" x14ac:dyDescent="0.2">
      <c r="A66" t="s">
        <v>143</v>
      </c>
      <c r="D66" t="s">
        <v>59</v>
      </c>
    </row>
    <row r="67" spans="1:4" x14ac:dyDescent="0.2">
      <c r="A67" t="s">
        <v>147</v>
      </c>
      <c r="B67" t="s">
        <v>5</v>
      </c>
      <c r="D67" t="s">
        <v>28</v>
      </c>
    </row>
    <row r="68" spans="1:4" x14ac:dyDescent="0.2">
      <c r="D6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Places #</vt:lpstr>
      <vt:lpstr>Dataset proper</vt:lpstr>
      <vt:lpstr>Movement vectors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2013-08-12T02:57:39Z</dcterms:created>
  <dcterms:modified xsi:type="dcterms:W3CDTF">2013-08-12T02:57:39Z</dcterms:modified>
</cp:coreProperties>
</file>