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665995EA-FCB2-4744-97FB-86009F74A9DC}" xr6:coauthVersionLast="45" xr6:coauthVersionMax="45" xr10:uidLastSave="{00000000-0000-0000-0000-000000000000}"/>
  <bookViews>
    <workbookView xWindow="340" yWindow="460" windowWidth="28040" windowHeight="16260" activeTab="1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U19" i="4"/>
  <c r="U20" i="4"/>
  <c r="U21" i="4"/>
  <c r="U22" i="4"/>
  <c r="U23" i="4"/>
  <c r="X19" i="4"/>
  <c r="X20" i="4"/>
  <c r="X21" i="4"/>
  <c r="X22" i="4"/>
  <c r="X23" i="4"/>
  <c r="W19" i="4"/>
  <c r="W20" i="4"/>
  <c r="W21" i="4"/>
  <c r="W22" i="4"/>
  <c r="W23" i="4"/>
  <c r="X18" i="4"/>
  <c r="W18" i="4"/>
  <c r="W17" i="4"/>
  <c r="X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E2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3" i="4"/>
  <c r="E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V23" i="4"/>
  <c r="V22" i="4"/>
  <c r="V21" i="4"/>
  <c r="V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V19" i="4" l="1"/>
  <c r="V18" i="4"/>
  <c r="U18" i="4"/>
  <c r="I23" i="4"/>
  <c r="I18" i="4"/>
  <c r="I19" i="4"/>
  <c r="I20" i="4"/>
  <c r="I21" i="4"/>
  <c r="I22" i="4"/>
  <c r="I17" i="4"/>
  <c r="V17" i="4"/>
  <c r="U17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U14" i="4"/>
  <c r="V14" i="4"/>
  <c r="W14" i="4"/>
  <c r="X14" i="4"/>
  <c r="U15" i="4"/>
  <c r="V15" i="4"/>
  <c r="W15" i="4"/>
  <c r="X15" i="4"/>
  <c r="U16" i="4"/>
  <c r="V16" i="4"/>
  <c r="W16" i="4"/>
  <c r="X16" i="4"/>
  <c r="X2" i="4"/>
  <c r="W2" i="4"/>
  <c r="X3" i="4"/>
  <c r="W3" i="4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J21" i="4" l="1"/>
  <c r="J10" i="4"/>
  <c r="J9" i="4"/>
  <c r="J16" i="4"/>
  <c r="J6" i="4"/>
  <c r="J13" i="4"/>
  <c r="J12" i="4"/>
  <c r="J23" i="4"/>
  <c r="J8" i="4"/>
  <c r="J15" i="4"/>
  <c r="J7" i="4"/>
  <c r="J14" i="4"/>
  <c r="J5" i="4"/>
  <c r="J11" i="4"/>
  <c r="J22" i="4"/>
  <c r="J19" i="4"/>
  <c r="J18" i="4"/>
  <c r="J17" i="4"/>
  <c r="J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<sst xmlns="http://schemas.openxmlformats.org/spreadsheetml/2006/main" count="78" uniqueCount="37">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</sst>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3" fillId="4" borderId="0" xfId="0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1"/>
  <sheetViews>
    <sheetView workbookViewId="0">
      <selection activeCell="D25" sqref="D25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69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69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69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69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69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69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69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I70" s="7"/>
    </row>
    <row r="71" spans="1:22">
      <c r="A71" s="6">
        <v>44135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Z25"/>
  <sheetViews>
    <sheetView tabSelected="1" zoomScale="95" workbookViewId="0">
      <selection activeCell="C2" sqref="C2:C23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11" bestFit="1" customWidth="1"/>
    <col min="5" max="6" width="21.5" customWidth="1"/>
    <col min="7" max="7" width="11" bestFit="1" customWidth="1"/>
    <col min="8" max="8" width="19.1640625" customWidth="1"/>
    <col min="9" max="9" width="11.1640625" bestFit="1" customWidth="1"/>
    <col min="10" max="10" width="23.6640625" customWidth="1"/>
    <col min="11" max="11" width="20.33203125" style="1" customWidth="1"/>
    <col min="12" max="12" width="19.83203125" customWidth="1"/>
    <col min="13" max="13" width="27" customWidth="1"/>
    <col min="14" max="14" width="22.33203125" customWidth="1"/>
    <col min="15" max="16" width="23.6640625" customWidth="1"/>
    <col min="17" max="17" width="16" customWidth="1"/>
    <col min="18" max="18" width="14" customWidth="1"/>
    <col min="19" max="19" width="14.6640625" customWidth="1"/>
    <col min="20" max="20" width="12.1640625" customWidth="1"/>
    <col min="21" max="21" width="17.1640625" customWidth="1"/>
    <col min="22" max="22" width="14.6640625" customWidth="1"/>
    <col min="23" max="23" width="16.6640625" customWidth="1"/>
    <col min="24" max="24" width="13.1640625" customWidth="1"/>
  </cols>
  <sheetData>
    <row r="1" spans="1:26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35</v>
      </c>
      <c r="G1" s="3" t="s">
        <v>2</v>
      </c>
      <c r="H1" s="3" t="s">
        <v>36</v>
      </c>
      <c r="I1" s="3" t="s">
        <v>4</v>
      </c>
      <c r="J1" s="3" t="s">
        <v>30</v>
      </c>
      <c r="K1" s="8" t="s">
        <v>14</v>
      </c>
      <c r="L1" s="3" t="s">
        <v>3</v>
      </c>
      <c r="M1" s="3" t="s">
        <v>5</v>
      </c>
      <c r="N1" s="3" t="s">
        <v>7</v>
      </c>
      <c r="O1" s="3" t="s">
        <v>6</v>
      </c>
      <c r="P1" s="3" t="s">
        <v>8</v>
      </c>
      <c r="Q1" s="3" t="s">
        <v>19</v>
      </c>
      <c r="R1" s="3" t="s">
        <v>20</v>
      </c>
      <c r="S1" s="3" t="s">
        <v>17</v>
      </c>
      <c r="T1" s="3" t="s">
        <v>18</v>
      </c>
      <c r="U1" s="3" t="s">
        <v>10</v>
      </c>
      <c r="V1" s="3" t="s">
        <v>9</v>
      </c>
      <c r="W1" s="3" t="s">
        <v>21</v>
      </c>
      <c r="X1" s="3" t="s">
        <v>22</v>
      </c>
    </row>
    <row r="2" spans="1:26" ht="17" customHeight="1">
      <c r="A2" s="25">
        <v>43987</v>
      </c>
      <c r="B2" s="17" t="s">
        <v>28</v>
      </c>
      <c r="C2" s="27">
        <v>43988</v>
      </c>
      <c r="D2" s="9">
        <v>1</v>
      </c>
      <c r="E2" s="20"/>
      <c r="F2" s="24">
        <f>(D2/25822)*100000</f>
        <v>3.8726667183022232</v>
      </c>
      <c r="G2" s="9">
        <v>41</v>
      </c>
      <c r="H2" s="9">
        <f>(G2/25822)*100000</f>
        <v>158.77933545039113</v>
      </c>
      <c r="I2" s="4">
        <f>D2/G2</f>
        <v>2.4390243902439025E-2</v>
      </c>
      <c r="J2" s="23"/>
      <c r="K2" s="14">
        <f>D2</f>
        <v>1</v>
      </c>
      <c r="L2" s="9">
        <f>G2</f>
        <v>41</v>
      </c>
      <c r="M2" s="21"/>
      <c r="N2" s="21"/>
      <c r="O2" s="21"/>
      <c r="P2" s="21"/>
      <c r="Q2">
        <v>0</v>
      </c>
      <c r="R2">
        <v>32</v>
      </c>
      <c r="S2">
        <v>1</v>
      </c>
      <c r="T2">
        <v>9</v>
      </c>
      <c r="U2" s="20"/>
      <c r="V2" s="20"/>
      <c r="W2" t="str">
        <f>IF(S2+Q2=D2,"EQUAL","DIFFER")</f>
        <v>EQUAL</v>
      </c>
      <c r="X2" t="str">
        <f>IF(T2+R2=G2,"EQUAL","DIFFER")</f>
        <v>EQUAL</v>
      </c>
      <c r="Z2" t="s">
        <v>31</v>
      </c>
    </row>
    <row r="3" spans="1:26">
      <c r="A3" s="5">
        <v>43989</v>
      </c>
      <c r="B3" s="15" t="s">
        <v>28</v>
      </c>
      <c r="C3" s="28">
        <v>43995</v>
      </c>
      <c r="D3">
        <v>4</v>
      </c>
      <c r="E3" s="20"/>
      <c r="F3" s="24">
        <f t="shared" ref="F3:F23" si="0">(D3/25822)*100000</f>
        <v>15.490666873208893</v>
      </c>
      <c r="G3">
        <v>143</v>
      </c>
      <c r="H3" s="9">
        <f t="shared" ref="H3:H23" si="1">(G3/25822)*100000</f>
        <v>553.79134071721785</v>
      </c>
      <c r="I3" s="4">
        <f>D3/G3</f>
        <v>2.7972027972027972E-2</v>
      </c>
      <c r="J3" s="23"/>
      <c r="K3" s="1">
        <f>D3+K2</f>
        <v>5</v>
      </c>
      <c r="L3">
        <f>G3+L2</f>
        <v>184</v>
      </c>
      <c r="M3" s="20"/>
      <c r="N3" s="20"/>
      <c r="O3" s="20"/>
      <c r="P3" s="20"/>
      <c r="Q3" s="9">
        <v>0</v>
      </c>
      <c r="R3" s="9">
        <v>2</v>
      </c>
      <c r="S3" s="9">
        <v>4</v>
      </c>
      <c r="T3" s="9">
        <v>141</v>
      </c>
      <c r="U3" s="20"/>
      <c r="V3" s="20"/>
      <c r="W3" t="str">
        <f>IF(S3+Q3=D3,"EQUAL","DIFFER")</f>
        <v>EQUAL</v>
      </c>
      <c r="X3" t="str">
        <f>IF(T3+R3=G3,"EQUAL","DIFFER")</f>
        <v>EQUAL</v>
      </c>
      <c r="Z3" t="s">
        <v>32</v>
      </c>
    </row>
    <row r="4" spans="1:26">
      <c r="A4" s="5">
        <v>43996</v>
      </c>
      <c r="B4" s="15" t="s">
        <v>28</v>
      </c>
      <c r="C4" s="28">
        <v>44002</v>
      </c>
      <c r="D4">
        <v>87</v>
      </c>
      <c r="E4" s="20"/>
      <c r="F4" s="24">
        <f t="shared" si="0"/>
        <v>336.92200449229341</v>
      </c>
      <c r="G4">
        <v>277</v>
      </c>
      <c r="H4" s="9">
        <f t="shared" si="1"/>
        <v>1072.7286809697157</v>
      </c>
      <c r="I4" s="4">
        <f>D4/G4</f>
        <v>0.3140794223826715</v>
      </c>
      <c r="J4" s="23"/>
      <c r="K4" s="1">
        <f>D4+K3</f>
        <v>92</v>
      </c>
      <c r="L4">
        <f t="shared" ref="L4:L23" si="2">G4+L3</f>
        <v>461</v>
      </c>
      <c r="M4" s="20"/>
      <c r="N4" s="20"/>
      <c r="O4" s="20"/>
      <c r="P4" s="20"/>
      <c r="Q4" s="9">
        <v>2</v>
      </c>
      <c r="R4">
        <v>56</v>
      </c>
      <c r="S4">
        <v>85</v>
      </c>
      <c r="T4">
        <v>221</v>
      </c>
      <c r="U4" s="20"/>
      <c r="V4" s="20"/>
      <c r="W4" t="str">
        <f>IF(S4+Q4=D4,"EQUAL","DIFFER")</f>
        <v>EQUAL</v>
      </c>
      <c r="X4" t="str">
        <f>IF(T4+R4=G4,"EQUAL","DIFFER")</f>
        <v>EQUAL</v>
      </c>
    </row>
    <row r="5" spans="1:26">
      <c r="A5" s="5">
        <v>44003</v>
      </c>
      <c r="B5" s="15" t="s">
        <v>28</v>
      </c>
      <c r="C5" s="28">
        <v>44009</v>
      </c>
      <c r="D5">
        <v>46</v>
      </c>
      <c r="E5">
        <f>AVERAGE(D2:D5)</f>
        <v>34.5</v>
      </c>
      <c r="F5" s="24">
        <f t="shared" si="0"/>
        <v>178.14266904190225</v>
      </c>
      <c r="G5">
        <v>298</v>
      </c>
      <c r="H5" s="9">
        <f t="shared" si="1"/>
        <v>1154.0546820540624</v>
      </c>
      <c r="I5" s="4">
        <f>D5/G5</f>
        <v>0.15436241610738255</v>
      </c>
      <c r="J5" s="13">
        <f>AVERAGE(I2:I5)</f>
        <v>0.13020102759113028</v>
      </c>
      <c r="K5" s="1">
        <f>D5+K4</f>
        <v>138</v>
      </c>
      <c r="L5">
        <f t="shared" si="2"/>
        <v>759</v>
      </c>
      <c r="M5" s="20"/>
      <c r="N5" s="20"/>
      <c r="O5" s="20"/>
      <c r="P5" s="20"/>
      <c r="Q5">
        <v>1</v>
      </c>
      <c r="R5">
        <v>78</v>
      </c>
      <c r="S5">
        <v>45</v>
      </c>
      <c r="T5">
        <v>220</v>
      </c>
      <c r="U5" s="20"/>
      <c r="V5" s="20"/>
      <c r="W5" t="str">
        <f>IF(S5+Q5=D5,"EQUAL","DIFFER")</f>
        <v>EQUAL</v>
      </c>
      <c r="X5" t="str">
        <f>IF(T5+R5=G5,"EQUAL","DIFFER")</f>
        <v>EQUAL</v>
      </c>
      <c r="Z5" t="s">
        <v>33</v>
      </c>
    </row>
    <row r="6" spans="1:26">
      <c r="A6" s="5">
        <v>44010</v>
      </c>
      <c r="B6" s="15" t="s">
        <v>28</v>
      </c>
      <c r="C6" s="28">
        <v>44016</v>
      </c>
      <c r="D6">
        <v>29</v>
      </c>
      <c r="E6">
        <f t="shared" ref="E6:E23" si="3">AVERAGE(D3:D6)</f>
        <v>41.5</v>
      </c>
      <c r="F6" s="24">
        <f t="shared" si="0"/>
        <v>112.30733483076447</v>
      </c>
      <c r="G6">
        <v>149</v>
      </c>
      <c r="H6" s="9">
        <f t="shared" si="1"/>
        <v>577.02734102703118</v>
      </c>
      <c r="I6" s="4">
        <f>D6/G6</f>
        <v>0.19463087248322147</v>
      </c>
      <c r="J6" s="13">
        <f t="shared" ref="J6:J23" si="4">AVERAGE(I3:I6)</f>
        <v>0.17276118473632587</v>
      </c>
      <c r="K6" s="1">
        <f>D6+K5</f>
        <v>167</v>
      </c>
      <c r="L6">
        <f t="shared" si="2"/>
        <v>908</v>
      </c>
      <c r="M6" s="20"/>
      <c r="N6" s="20"/>
      <c r="O6" s="20"/>
      <c r="P6" s="20"/>
      <c r="Q6">
        <v>4</v>
      </c>
      <c r="R6">
        <v>17</v>
      </c>
      <c r="S6">
        <v>25</v>
      </c>
      <c r="T6">
        <v>132</v>
      </c>
      <c r="U6" s="20"/>
      <c r="V6" s="20"/>
      <c r="W6" t="str">
        <f>IF(S6+Q6=D6,"EQUAL","DIFFER")</f>
        <v>EQUAL</v>
      </c>
      <c r="X6" t="str">
        <f>IF(T6+R6=G6,"EQUAL","DIFFER")</f>
        <v>EQUAL</v>
      </c>
      <c r="Z6" t="s">
        <v>34</v>
      </c>
    </row>
    <row r="7" spans="1:26">
      <c r="A7" s="5">
        <v>44017</v>
      </c>
      <c r="B7" s="15" t="s">
        <v>28</v>
      </c>
      <c r="C7" s="28">
        <v>44023</v>
      </c>
      <c r="D7">
        <v>15</v>
      </c>
      <c r="E7">
        <f t="shared" si="3"/>
        <v>44.25</v>
      </c>
      <c r="F7" s="24">
        <f t="shared" si="0"/>
        <v>58.090000774533344</v>
      </c>
      <c r="G7">
        <v>280</v>
      </c>
      <c r="H7" s="9">
        <f t="shared" si="1"/>
        <v>1084.3466811246224</v>
      </c>
      <c r="I7" s="4">
        <f>D7/G7</f>
        <v>5.3571428571428568E-2</v>
      </c>
      <c r="J7" s="13">
        <f t="shared" si="4"/>
        <v>0.17916103488617602</v>
      </c>
      <c r="K7" s="1">
        <f>D7+K6</f>
        <v>182</v>
      </c>
      <c r="L7">
        <f t="shared" si="2"/>
        <v>1188</v>
      </c>
      <c r="M7" s="20"/>
      <c r="N7" s="20"/>
      <c r="O7" s="20"/>
      <c r="P7" s="20"/>
      <c r="Q7">
        <v>3</v>
      </c>
      <c r="R7">
        <v>87</v>
      </c>
      <c r="S7">
        <v>12</v>
      </c>
      <c r="T7">
        <v>193</v>
      </c>
      <c r="U7" s="20"/>
      <c r="V7" s="20"/>
      <c r="W7" t="str">
        <f>IF(S7+Q7=D7,"EQUAL","DIFFER")</f>
        <v>EQUAL</v>
      </c>
      <c r="X7" t="str">
        <f>IF(T7+R7=G7,"EQUAL","DIFFER")</f>
        <v>EQUAL</v>
      </c>
    </row>
    <row r="8" spans="1:26">
      <c r="A8" s="5">
        <v>44024</v>
      </c>
      <c r="B8" s="15" t="s">
        <v>28</v>
      </c>
      <c r="C8" s="28">
        <v>44030</v>
      </c>
      <c r="D8">
        <v>11</v>
      </c>
      <c r="E8">
        <f t="shared" si="3"/>
        <v>25.25</v>
      </c>
      <c r="F8" s="24">
        <f t="shared" si="0"/>
        <v>42.599333901324449</v>
      </c>
      <c r="G8">
        <v>84</v>
      </c>
      <c r="H8" s="9">
        <f t="shared" si="1"/>
        <v>325.30400433738674</v>
      </c>
      <c r="I8" s="4">
        <f>D8/G8</f>
        <v>0.13095238095238096</v>
      </c>
      <c r="J8" s="13">
        <f t="shared" si="4"/>
        <v>0.13337927452860338</v>
      </c>
      <c r="K8" s="1">
        <f>D8+K7</f>
        <v>193</v>
      </c>
      <c r="L8">
        <f t="shared" si="2"/>
        <v>1272</v>
      </c>
      <c r="M8" s="20"/>
      <c r="N8" s="20"/>
      <c r="O8" s="20"/>
      <c r="P8" s="20"/>
      <c r="Q8">
        <v>2</v>
      </c>
      <c r="R8">
        <v>29</v>
      </c>
      <c r="S8">
        <v>9</v>
      </c>
      <c r="T8">
        <v>55</v>
      </c>
      <c r="U8" s="20"/>
      <c r="V8" s="20"/>
      <c r="W8" t="str">
        <f>IF(S8+Q8=D8,"EQUAL","DIFFER")</f>
        <v>EQUAL</v>
      </c>
      <c r="X8" t="str">
        <f>IF(T8+R8=G8,"EQUAL","DIFFER")</f>
        <v>EQUAL</v>
      </c>
    </row>
    <row r="9" spans="1:26">
      <c r="A9" s="5">
        <v>44031</v>
      </c>
      <c r="B9" s="15" t="s">
        <v>28</v>
      </c>
      <c r="C9" s="28">
        <v>44037</v>
      </c>
      <c r="D9">
        <v>54</v>
      </c>
      <c r="E9">
        <f t="shared" si="3"/>
        <v>27.25</v>
      </c>
      <c r="F9" s="24">
        <f t="shared" si="0"/>
        <v>209.12400278832004</v>
      </c>
      <c r="G9">
        <v>2230</v>
      </c>
      <c r="H9" s="9">
        <f t="shared" si="1"/>
        <v>8636.0467818139568</v>
      </c>
      <c r="I9" s="4">
        <f>D9/G9</f>
        <v>2.4215246636771302E-2</v>
      </c>
      <c r="J9" s="13">
        <f t="shared" si="4"/>
        <v>0.10084248216095058</v>
      </c>
      <c r="K9" s="1">
        <f>D9+K8</f>
        <v>247</v>
      </c>
      <c r="L9">
        <f t="shared" si="2"/>
        <v>3502</v>
      </c>
      <c r="M9" s="20"/>
      <c r="N9" s="20"/>
      <c r="O9" s="20"/>
      <c r="P9" s="20"/>
      <c r="Q9">
        <v>34</v>
      </c>
      <c r="R9">
        <v>1649</v>
      </c>
      <c r="S9">
        <v>20</v>
      </c>
      <c r="T9">
        <v>581</v>
      </c>
      <c r="U9" s="20"/>
      <c r="V9" s="20"/>
      <c r="W9" t="str">
        <f>IF(S9+Q9=D9,"EQUAL","DIFFER")</f>
        <v>EQUAL</v>
      </c>
      <c r="X9" t="str">
        <f>IF(T9+R9=G9,"EQUAL","DIFFER")</f>
        <v>EQUAL</v>
      </c>
    </row>
    <row r="10" spans="1:26">
      <c r="A10" s="5">
        <v>44038</v>
      </c>
      <c r="B10" s="15" t="s">
        <v>28</v>
      </c>
      <c r="C10" s="28">
        <v>44044</v>
      </c>
      <c r="D10">
        <v>19</v>
      </c>
      <c r="E10">
        <f t="shared" si="3"/>
        <v>24.75</v>
      </c>
      <c r="F10" s="24">
        <f t="shared" si="0"/>
        <v>73.580667647742231</v>
      </c>
      <c r="G10">
        <v>881</v>
      </c>
      <c r="H10" s="9">
        <f t="shared" si="1"/>
        <v>3411.8193788242588</v>
      </c>
      <c r="I10" s="4">
        <f>D10/G10</f>
        <v>2.1566401816118047E-2</v>
      </c>
      <c r="J10" s="13">
        <f t="shared" si="4"/>
        <v>5.757636449417472E-2</v>
      </c>
      <c r="K10" s="1">
        <f>D10+K9</f>
        <v>266</v>
      </c>
      <c r="L10">
        <f t="shared" si="2"/>
        <v>4383</v>
      </c>
      <c r="M10" s="20"/>
      <c r="N10" s="20"/>
      <c r="O10" s="20"/>
      <c r="P10" s="20"/>
      <c r="Q10">
        <v>9</v>
      </c>
      <c r="R10">
        <v>590</v>
      </c>
      <c r="S10">
        <v>10</v>
      </c>
      <c r="T10">
        <v>291</v>
      </c>
      <c r="U10" s="20"/>
      <c r="V10" s="20"/>
      <c r="W10" t="str">
        <f>IF(S10+Q10=D10,"EQUAL","DIFFER")</f>
        <v>EQUAL</v>
      </c>
      <c r="X10" t="str">
        <f>IF(T10+R10=G10,"EQUAL","DIFFER")</f>
        <v>EQUAL</v>
      </c>
    </row>
    <row r="11" spans="1:26">
      <c r="A11" s="5">
        <v>44045</v>
      </c>
      <c r="B11" s="15" t="s">
        <v>28</v>
      </c>
      <c r="C11" s="28">
        <v>44051</v>
      </c>
      <c r="D11">
        <v>7</v>
      </c>
      <c r="E11">
        <f t="shared" si="3"/>
        <v>22.75</v>
      </c>
      <c r="F11" s="24">
        <f t="shared" si="0"/>
        <v>27.108667028115558</v>
      </c>
      <c r="G11">
        <v>783</v>
      </c>
      <c r="H11" s="9">
        <f t="shared" si="1"/>
        <v>3032.2980404306404</v>
      </c>
      <c r="I11" s="4">
        <f>D11/G11</f>
        <v>8.9399744572158362E-3</v>
      </c>
      <c r="J11" s="13">
        <f t="shared" si="4"/>
        <v>4.6418500965621536E-2</v>
      </c>
      <c r="K11" s="1">
        <f>D11+K10</f>
        <v>273</v>
      </c>
      <c r="L11">
        <f t="shared" si="2"/>
        <v>5166</v>
      </c>
      <c r="M11" s="20"/>
      <c r="N11" s="20"/>
      <c r="O11" s="20"/>
      <c r="P11" s="20"/>
      <c r="Q11">
        <v>2</v>
      </c>
      <c r="R11">
        <v>365</v>
      </c>
      <c r="S11">
        <v>5</v>
      </c>
      <c r="T11">
        <v>418</v>
      </c>
      <c r="U11" s="20"/>
      <c r="V11" s="20"/>
      <c r="W11" t="str">
        <f>IF(S11+Q11=D11,"EQUAL","DIFFER")</f>
        <v>EQUAL</v>
      </c>
      <c r="X11" t="str">
        <f>IF(T11+R11=G11,"EQUAL","DIFFER")</f>
        <v>EQUAL</v>
      </c>
    </row>
    <row r="12" spans="1:26">
      <c r="A12" s="5">
        <v>44052</v>
      </c>
      <c r="B12" s="15" t="s">
        <v>28</v>
      </c>
      <c r="C12" s="28">
        <v>44058</v>
      </c>
      <c r="D12">
        <v>7</v>
      </c>
      <c r="E12">
        <f t="shared" si="3"/>
        <v>21.75</v>
      </c>
      <c r="F12" s="24">
        <f t="shared" si="0"/>
        <v>27.108667028115558</v>
      </c>
      <c r="G12">
        <v>1037</v>
      </c>
      <c r="H12" s="9">
        <f t="shared" si="1"/>
        <v>4015.9553868794051</v>
      </c>
      <c r="I12" s="4">
        <f>D12/G12</f>
        <v>6.7502410800385727E-3</v>
      </c>
      <c r="J12" s="13">
        <f t="shared" si="4"/>
        <v>1.5367965997535938E-2</v>
      </c>
      <c r="K12" s="1">
        <f>D12+K11</f>
        <v>280</v>
      </c>
      <c r="L12">
        <f t="shared" si="2"/>
        <v>6203</v>
      </c>
      <c r="M12" s="20"/>
      <c r="N12" s="20"/>
      <c r="O12" s="20"/>
      <c r="P12" s="20"/>
      <c r="Q12">
        <v>3</v>
      </c>
      <c r="R12">
        <v>650</v>
      </c>
      <c r="S12">
        <v>4</v>
      </c>
      <c r="T12">
        <v>387</v>
      </c>
      <c r="U12" s="20"/>
      <c r="V12" s="20"/>
      <c r="W12" t="str">
        <f>IF(S12+Q12=D12,"EQUAL","DIFFER")</f>
        <v>EQUAL</v>
      </c>
      <c r="X12" t="str">
        <f>IF(T12+R12=G12,"EQUAL","DIFFER")</f>
        <v>EQUAL</v>
      </c>
    </row>
    <row r="13" spans="1:26">
      <c r="A13" s="5">
        <v>44059</v>
      </c>
      <c r="B13" s="15" t="s">
        <v>28</v>
      </c>
      <c r="C13" s="28">
        <v>44065</v>
      </c>
      <c r="D13">
        <v>26</v>
      </c>
      <c r="E13">
        <f t="shared" si="3"/>
        <v>14.75</v>
      </c>
      <c r="F13" s="24">
        <f t="shared" si="0"/>
        <v>100.68933467585781</v>
      </c>
      <c r="G13">
        <v>1590</v>
      </c>
      <c r="H13" s="9">
        <f t="shared" si="1"/>
        <v>6157.5400821005342</v>
      </c>
      <c r="I13" s="4">
        <f>D13/G13</f>
        <v>1.6352201257861635E-2</v>
      </c>
      <c r="J13" s="13">
        <f t="shared" si="4"/>
        <v>1.3402204652808523E-2</v>
      </c>
      <c r="K13" s="1">
        <f>D13+K12</f>
        <v>306</v>
      </c>
      <c r="L13">
        <f t="shared" si="2"/>
        <v>7793</v>
      </c>
      <c r="M13" s="20"/>
      <c r="N13" s="20"/>
      <c r="O13" s="20"/>
      <c r="P13" s="20"/>
      <c r="Q13" s="9">
        <v>4</v>
      </c>
      <c r="R13">
        <v>470</v>
      </c>
      <c r="S13">
        <v>22</v>
      </c>
      <c r="T13">
        <v>1120</v>
      </c>
      <c r="U13" s="20"/>
      <c r="V13" s="20"/>
      <c r="W13" t="str">
        <f>IF(S13+Q13=D13,"EQUAL","DIFFER")</f>
        <v>EQUAL</v>
      </c>
      <c r="X13" t="str">
        <f>IF(T13+R13=G13,"EQUAL","DIFFER")</f>
        <v>EQUAL</v>
      </c>
    </row>
    <row r="14" spans="1:26">
      <c r="A14" s="5">
        <v>44066</v>
      </c>
      <c r="B14" s="15" t="s">
        <v>28</v>
      </c>
      <c r="C14" s="28">
        <v>44072</v>
      </c>
      <c r="D14">
        <v>173</v>
      </c>
      <c r="E14">
        <f t="shared" si="3"/>
        <v>53.25</v>
      </c>
      <c r="F14" s="24">
        <f t="shared" si="0"/>
        <v>669.97134226628464</v>
      </c>
      <c r="G14">
        <v>2188</v>
      </c>
      <c r="H14" s="9">
        <f t="shared" si="1"/>
        <v>8473.3947796452649</v>
      </c>
      <c r="I14" s="4">
        <f>D14/G14</f>
        <v>7.906764168190128E-2</v>
      </c>
      <c r="J14" s="13">
        <f t="shared" si="4"/>
        <v>2.7777514619254332E-2</v>
      </c>
      <c r="K14" s="1">
        <f>D14+K13</f>
        <v>479</v>
      </c>
      <c r="L14">
        <f t="shared" si="2"/>
        <v>9981</v>
      </c>
      <c r="M14">
        <v>67</v>
      </c>
      <c r="N14">
        <v>271</v>
      </c>
      <c r="O14">
        <v>106</v>
      </c>
      <c r="P14">
        <v>1917</v>
      </c>
      <c r="Q14">
        <v>0</v>
      </c>
      <c r="R14">
        <v>517</v>
      </c>
      <c r="S14">
        <v>173</v>
      </c>
      <c r="T14">
        <v>1671</v>
      </c>
      <c r="U14" t="str">
        <f>IF(M14+O14=D14,"EQUAL","DIFFER")</f>
        <v>EQUAL</v>
      </c>
      <c r="V14" t="str">
        <f>IF(N14+P14=G14,"EQUAL","DIFFER")</f>
        <v>EQUAL</v>
      </c>
      <c r="W14" t="str">
        <f>IF(S14+Q14=D14,"EQUAL","DIFFER")</f>
        <v>EQUAL</v>
      </c>
      <c r="X14" t="str">
        <f>IF(T14+R14=G14,"EQUAL","DIFFER")</f>
        <v>EQUAL</v>
      </c>
    </row>
    <row r="15" spans="1:26">
      <c r="A15" s="5">
        <v>44073</v>
      </c>
      <c r="B15" s="15" t="s">
        <v>28</v>
      </c>
      <c r="C15" s="28">
        <v>44079</v>
      </c>
      <c r="D15">
        <v>861</v>
      </c>
      <c r="E15">
        <f t="shared" si="3"/>
        <v>266.75</v>
      </c>
      <c r="F15" s="24">
        <f t="shared" si="0"/>
        <v>3334.3660444582138</v>
      </c>
      <c r="G15">
        <v>6986</v>
      </c>
      <c r="H15" s="9">
        <f t="shared" si="1"/>
        <v>27054.449694059331</v>
      </c>
      <c r="I15" s="4">
        <f>D15/G15</f>
        <v>0.12324649298597194</v>
      </c>
      <c r="J15" s="13">
        <f t="shared" si="4"/>
        <v>5.6354144251443361E-2</v>
      </c>
      <c r="K15" s="1">
        <f>D15+K14</f>
        <v>1340</v>
      </c>
      <c r="L15">
        <f t="shared" si="2"/>
        <v>16967</v>
      </c>
      <c r="M15">
        <v>310</v>
      </c>
      <c r="N15">
        <v>662</v>
      </c>
      <c r="O15">
        <v>551</v>
      </c>
      <c r="P15">
        <v>6324</v>
      </c>
      <c r="Q15">
        <v>16</v>
      </c>
      <c r="R15">
        <v>640</v>
      </c>
      <c r="S15">
        <v>845</v>
      </c>
      <c r="T15">
        <v>6346</v>
      </c>
      <c r="U15" t="str">
        <f>IF(M15+O15=D15,"EQUAL","DIFFER")</f>
        <v>EQUAL</v>
      </c>
      <c r="V15" t="str">
        <f>IF(N15+P15=G15,"EQUAL","DIFFER")</f>
        <v>EQUAL</v>
      </c>
      <c r="W15" t="str">
        <f>IF(S15+Q15=D15,"EQUAL","DIFFER")</f>
        <v>EQUAL</v>
      </c>
      <c r="X15" t="str">
        <f>IF(T15+R15=G15,"EQUAL","DIFFER")</f>
        <v>EQUAL</v>
      </c>
    </row>
    <row r="16" spans="1:26">
      <c r="A16" s="5">
        <v>44080</v>
      </c>
      <c r="B16" s="15" t="s">
        <v>28</v>
      </c>
      <c r="C16" s="28">
        <v>44086</v>
      </c>
      <c r="D16">
        <v>487</v>
      </c>
      <c r="E16">
        <f t="shared" si="3"/>
        <v>386.75</v>
      </c>
      <c r="F16" s="24">
        <f t="shared" si="0"/>
        <v>1885.9886918131826</v>
      </c>
      <c r="G16">
        <v>9254</v>
      </c>
      <c r="H16" s="9">
        <f t="shared" si="1"/>
        <v>35837.65781116877</v>
      </c>
      <c r="I16" s="4">
        <f>D16/G16</f>
        <v>5.2625891506375623E-2</v>
      </c>
      <c r="J16" s="13">
        <f t="shared" si="4"/>
        <v>6.7823056858027628E-2</v>
      </c>
      <c r="K16" s="1">
        <f>D16+K15</f>
        <v>1827</v>
      </c>
      <c r="L16">
        <f t="shared" si="2"/>
        <v>26221</v>
      </c>
      <c r="M16">
        <v>111</v>
      </c>
      <c r="N16">
        <v>334</v>
      </c>
      <c r="O16">
        <v>376</v>
      </c>
      <c r="P16">
        <v>8920</v>
      </c>
      <c r="Q16">
        <v>10</v>
      </c>
      <c r="R16">
        <v>957</v>
      </c>
      <c r="S16">
        <v>477</v>
      </c>
      <c r="T16">
        <v>8297</v>
      </c>
      <c r="U16" t="str">
        <f>IF(M16+O16=D16,"EQUAL","DIFFER")</f>
        <v>EQUAL</v>
      </c>
      <c r="V16" t="str">
        <f>IF(N16+P16=G16,"EQUAL","DIFFER")</f>
        <v>EQUAL</v>
      </c>
      <c r="W16" t="str">
        <f>IF(S16+Q16=D16,"EQUAL","DIFFER")</f>
        <v>EQUAL</v>
      </c>
      <c r="X16" t="str">
        <f>IF(T16+R16=G16,"EQUAL","DIFFER")</f>
        <v>EQUAL</v>
      </c>
    </row>
    <row r="17" spans="1:24">
      <c r="A17" s="5">
        <v>44087</v>
      </c>
      <c r="B17" s="15" t="s">
        <v>28</v>
      </c>
      <c r="C17" s="28">
        <v>44093</v>
      </c>
      <c r="D17">
        <v>858</v>
      </c>
      <c r="E17">
        <f t="shared" si="3"/>
        <v>594.75</v>
      </c>
      <c r="F17" s="24">
        <f t="shared" si="0"/>
        <v>3322.7480443033073</v>
      </c>
      <c r="G17">
        <v>19442</v>
      </c>
      <c r="H17" s="9">
        <f t="shared" si="1"/>
        <v>75292.386337231816</v>
      </c>
      <c r="I17" s="4">
        <f>D17/G17</f>
        <v>4.4131262215821421E-2</v>
      </c>
      <c r="J17" s="13">
        <f t="shared" si="4"/>
        <v>7.4767822097517575E-2</v>
      </c>
      <c r="K17" s="1">
        <f>D17+K16</f>
        <v>2685</v>
      </c>
      <c r="L17">
        <f t="shared" si="2"/>
        <v>45663</v>
      </c>
      <c r="M17">
        <v>21</v>
      </c>
      <c r="N17">
        <v>86</v>
      </c>
      <c r="O17">
        <v>837</v>
      </c>
      <c r="P17">
        <v>19356</v>
      </c>
      <c r="Q17">
        <v>3</v>
      </c>
      <c r="R17">
        <v>921</v>
      </c>
      <c r="S17">
        <v>855</v>
      </c>
      <c r="T17">
        <v>18521</v>
      </c>
      <c r="U17" t="str">
        <f>IF(M17+O17=D17,"EQUAL","DIFFER")</f>
        <v>EQUAL</v>
      </c>
      <c r="V17" t="str">
        <f>IF(N17+P17=G17,"EQUAL","DIFFER")</f>
        <v>EQUAL</v>
      </c>
      <c r="W17" t="str">
        <f>IF(S17+Q17=D17,"EQUAL","DIFFER")</f>
        <v>EQUAL</v>
      </c>
      <c r="X17" t="str">
        <f>IF(T17+R17=G17,"EQUAL","DIFFER")</f>
        <v>EQUAL</v>
      </c>
    </row>
    <row r="18" spans="1:24">
      <c r="A18" s="5">
        <v>44094</v>
      </c>
      <c r="B18" s="15" t="s">
        <v>28</v>
      </c>
      <c r="C18" s="28">
        <v>44100</v>
      </c>
      <c r="D18">
        <v>486</v>
      </c>
      <c r="E18">
        <f t="shared" si="3"/>
        <v>673</v>
      </c>
      <c r="F18" s="24">
        <f t="shared" si="0"/>
        <v>1882.1160250948803</v>
      </c>
      <c r="G18" s="9">
        <v>7698</v>
      </c>
      <c r="H18" s="9">
        <f t="shared" si="1"/>
        <v>29811.788397490513</v>
      </c>
      <c r="I18" s="4">
        <f>D18/G18</f>
        <v>6.313328137178488E-2</v>
      </c>
      <c r="J18" s="13">
        <f t="shared" si="4"/>
        <v>7.0784232019988472E-2</v>
      </c>
      <c r="K18" s="1">
        <f>D18+K17</f>
        <v>3171</v>
      </c>
      <c r="L18">
        <f t="shared" si="2"/>
        <v>53361</v>
      </c>
      <c r="M18">
        <v>138</v>
      </c>
      <c r="N18">
        <v>675</v>
      </c>
      <c r="O18">
        <v>348</v>
      </c>
      <c r="P18">
        <v>7023</v>
      </c>
      <c r="Q18">
        <v>3</v>
      </c>
      <c r="R18">
        <v>433</v>
      </c>
      <c r="S18">
        <v>483</v>
      </c>
      <c r="T18">
        <v>7265</v>
      </c>
      <c r="U18" t="str">
        <f>IF(M18+O18=D18,"EQUAL","DIFFER")</f>
        <v>EQUAL</v>
      </c>
      <c r="V18" t="str">
        <f>IF(N18+P18=G18,"EQUAL","DIFFER")</f>
        <v>EQUAL</v>
      </c>
      <c r="W18" t="str">
        <f>IF(S18+Q18=D18,"EQUAL","DIFFER")</f>
        <v>EQUAL</v>
      </c>
      <c r="X18" t="str">
        <f>IF(T18+R18=G18,"EQUAL","DIFFER")</f>
        <v>EQUAL</v>
      </c>
    </row>
    <row r="19" spans="1:24">
      <c r="A19" s="5">
        <v>44101</v>
      </c>
      <c r="B19" s="15" t="s">
        <v>28</v>
      </c>
      <c r="C19" s="28">
        <v>44107</v>
      </c>
      <c r="D19">
        <v>588</v>
      </c>
      <c r="E19">
        <f t="shared" si="3"/>
        <v>604.75</v>
      </c>
      <c r="F19" s="24">
        <f t="shared" si="0"/>
        <v>2277.1280303617073</v>
      </c>
      <c r="G19" s="9">
        <v>8729</v>
      </c>
      <c r="H19" s="9">
        <f t="shared" si="1"/>
        <v>33804.507784060108</v>
      </c>
      <c r="I19" s="4">
        <f>D19/G19</f>
        <v>6.7361668003207698E-2</v>
      </c>
      <c r="J19" s="13">
        <f t="shared" si="4"/>
        <v>5.6813025774297407E-2</v>
      </c>
      <c r="K19" s="1">
        <f>D19+K18</f>
        <v>3759</v>
      </c>
      <c r="L19">
        <f t="shared" si="2"/>
        <v>62090</v>
      </c>
      <c r="M19">
        <v>79</v>
      </c>
      <c r="N19">
        <v>177</v>
      </c>
      <c r="O19">
        <v>509</v>
      </c>
      <c r="P19">
        <v>8552</v>
      </c>
      <c r="Q19">
        <v>10</v>
      </c>
      <c r="R19">
        <v>682</v>
      </c>
      <c r="S19">
        <v>578</v>
      </c>
      <c r="T19">
        <v>8047</v>
      </c>
      <c r="U19" t="str">
        <f>IF(M19+O19=D19,"EQUAL","DIFFER")</f>
        <v>EQUAL</v>
      </c>
      <c r="V19" t="str">
        <f>IF(N19+P19=G19,"EQUAL","DIFFER")</f>
        <v>EQUAL</v>
      </c>
      <c r="W19" t="str">
        <f>IF(S19+Q19=D19,"EQUAL","DIFFER")</f>
        <v>EQUAL</v>
      </c>
      <c r="X19" t="str">
        <f t="shared" ref="X19:X23" si="5">IF(T19+R19=G19,"EQUAL","DIFFER")</f>
        <v>EQUAL</v>
      </c>
    </row>
    <row r="20" spans="1:24">
      <c r="A20" s="26">
        <v>44108</v>
      </c>
      <c r="B20" s="16" t="s">
        <v>28</v>
      </c>
      <c r="C20" s="29">
        <v>44114</v>
      </c>
      <c r="D20">
        <v>407</v>
      </c>
      <c r="E20">
        <f t="shared" si="3"/>
        <v>584.75</v>
      </c>
      <c r="F20" s="24">
        <f t="shared" si="0"/>
        <v>1576.1753543490047</v>
      </c>
      <c r="G20" s="9">
        <v>9224</v>
      </c>
      <c r="H20" s="9">
        <f t="shared" si="1"/>
        <v>35721.477809619704</v>
      </c>
      <c r="I20" s="4">
        <f>D20/G20</f>
        <v>4.4124024284475281E-2</v>
      </c>
      <c r="J20" s="13">
        <f t="shared" si="4"/>
        <v>5.4687558968822318E-2</v>
      </c>
      <c r="K20" s="1">
        <f>D20+K19</f>
        <v>4166</v>
      </c>
      <c r="L20">
        <f t="shared" si="2"/>
        <v>71314</v>
      </c>
      <c r="U20" t="str">
        <f>IF(M20+O20=D20,"EQUAL","DIFFER")</f>
        <v>DIFFER</v>
      </c>
      <c r="V20" t="str">
        <f>IF(N20+P20=G20,"EQUAL","DIFFER")</f>
        <v>DIFFER</v>
      </c>
      <c r="W20" t="str">
        <f>IF(S20+Q20=D20,"EQUAL","DIFFER")</f>
        <v>DIFFER</v>
      </c>
      <c r="X20" t="str">
        <f t="shared" si="5"/>
        <v>DIFFER</v>
      </c>
    </row>
    <row r="21" spans="1:24">
      <c r="A21" s="26">
        <v>44115</v>
      </c>
      <c r="B21" s="16" t="s">
        <v>28</v>
      </c>
      <c r="C21" s="29">
        <v>44121</v>
      </c>
      <c r="D21">
        <v>249</v>
      </c>
      <c r="E21">
        <f t="shared" si="3"/>
        <v>432.5</v>
      </c>
      <c r="F21" s="24">
        <f t="shared" si="0"/>
        <v>964.29401285725351</v>
      </c>
      <c r="G21" s="9">
        <v>9032</v>
      </c>
      <c r="H21" s="9">
        <f t="shared" si="1"/>
        <v>34977.925799705677</v>
      </c>
      <c r="I21" s="4">
        <f>D21/G21</f>
        <v>2.7568644818423384E-2</v>
      </c>
      <c r="J21" s="13">
        <f t="shared" si="4"/>
        <v>5.054690461947281E-2</v>
      </c>
      <c r="K21" s="1">
        <f>D21+K20</f>
        <v>4415</v>
      </c>
      <c r="L21">
        <f t="shared" si="2"/>
        <v>80346</v>
      </c>
      <c r="U21" t="str">
        <f>IF(M21+O21=D21,"EQUAL","DIFFER")</f>
        <v>DIFFER</v>
      </c>
      <c r="V21" t="str">
        <f>IF(N21+P21=G21,"EQUAL","DIFFER")</f>
        <v>DIFFER</v>
      </c>
      <c r="W21" t="str">
        <f>IF(S21+Q21=D21,"EQUAL","DIFFER")</f>
        <v>DIFFER</v>
      </c>
      <c r="X21" t="str">
        <f t="shared" si="5"/>
        <v>DIFFER</v>
      </c>
    </row>
    <row r="22" spans="1:24">
      <c r="A22" s="26">
        <v>44122</v>
      </c>
      <c r="B22" s="16" t="s">
        <v>28</v>
      </c>
      <c r="C22" s="29">
        <v>44128</v>
      </c>
      <c r="D22">
        <v>154</v>
      </c>
      <c r="E22">
        <f>AVERAGE(D19:D22)</f>
        <v>349.5</v>
      </c>
      <c r="F22" s="24">
        <f t="shared" si="0"/>
        <v>596.39067461854233</v>
      </c>
      <c r="G22" s="9">
        <v>10423</v>
      </c>
      <c r="H22" s="9">
        <f t="shared" si="1"/>
        <v>40364.805204864067</v>
      </c>
      <c r="I22" s="4">
        <f>D22/G22</f>
        <v>1.4775016789791807E-2</v>
      </c>
      <c r="J22" s="13">
        <f t="shared" si="4"/>
        <v>3.8457338473974548E-2</v>
      </c>
      <c r="K22" s="1">
        <f>D22+K21</f>
        <v>4569</v>
      </c>
      <c r="L22">
        <f t="shared" si="2"/>
        <v>90769</v>
      </c>
      <c r="U22" t="str">
        <f>IF(M22+O22=D22,"EQUAL","DIFFER")</f>
        <v>DIFFER</v>
      </c>
      <c r="V22" t="str">
        <f>IF(N22+P22=G22,"EQUAL","DIFFER")</f>
        <v>DIFFER</v>
      </c>
      <c r="W22" t="str">
        <f>IF(S22+Q22=D22,"EQUAL","DIFFER")</f>
        <v>DIFFER</v>
      </c>
      <c r="X22" t="str">
        <f t="shared" si="5"/>
        <v>DIFFER</v>
      </c>
    </row>
    <row r="23" spans="1:24">
      <c r="A23" s="26">
        <v>44129</v>
      </c>
      <c r="B23" s="16" t="s">
        <v>28</v>
      </c>
      <c r="C23" s="30">
        <v>44133</v>
      </c>
      <c r="D23">
        <v>63</v>
      </c>
      <c r="E23">
        <f t="shared" si="3"/>
        <v>218.25</v>
      </c>
      <c r="F23" s="24">
        <f t="shared" si="0"/>
        <v>243.97800325304007</v>
      </c>
      <c r="G23" s="9">
        <v>7384</v>
      </c>
      <c r="H23" s="9">
        <f t="shared" si="1"/>
        <v>28595.771047943614</v>
      </c>
      <c r="I23" s="4">
        <f>D23/G23</f>
        <v>8.5319609967497295E-3</v>
      </c>
      <c r="J23" s="13">
        <f t="shared" si="4"/>
        <v>2.3749911722360049E-2</v>
      </c>
      <c r="K23" s="1">
        <f>D23+K22</f>
        <v>4632</v>
      </c>
      <c r="L23">
        <f t="shared" si="2"/>
        <v>98153</v>
      </c>
      <c r="U23" t="str">
        <f>IF(M23+O23=D23,"EQUAL","DIFFER")</f>
        <v>DIFFER</v>
      </c>
      <c r="V23" t="str">
        <f>IF(N23+P23=G23,"EQUAL","DIFFER")</f>
        <v>DIFFER</v>
      </c>
      <c r="W23" t="str">
        <f>IF(S23+Q23=D23,"EQUAL","DIFFER")</f>
        <v>DIFFER</v>
      </c>
      <c r="X23" t="str">
        <f t="shared" si="5"/>
        <v>DIFFER</v>
      </c>
    </row>
    <row r="24" spans="1:24">
      <c r="A24" s="2"/>
      <c r="B24" s="2"/>
      <c r="C24" s="2"/>
    </row>
    <row r="25" spans="1:24">
      <c r="A25" s="2"/>
      <c r="B25" s="2"/>
      <c r="C25" s="2"/>
    </row>
  </sheetData>
  <phoneticPr fontId="6" type="noConversion"/>
  <conditionalFormatting sqref="U1:X1 U17:X1048576">
    <cfRule type="containsText" dxfId="3" priority="3" operator="containsText" text="DIFFER">
      <formula>NOT(ISERROR(SEARCH("DIFFER",U1)))</formula>
    </cfRule>
    <cfRule type="containsText" dxfId="2" priority="4" operator="containsText" text="EQUAL">
      <formula>NOT(ISERROR(SEARCH("EQUAL",U1)))</formula>
    </cfRule>
  </conditionalFormatting>
  <conditionalFormatting sqref="U2:X16">
    <cfRule type="containsText" dxfId="1" priority="1" operator="containsText" text="DIFFER">
      <formula>NOT(ISERROR(SEARCH("DIFFER",U2)))</formula>
    </cfRule>
    <cfRule type="containsText" dxfId="0" priority="2" operator="containsText" text="EQUAL">
      <formula>NOT(ISERROR(SEARCH("EQUAL",U2)))</formula>
    </cfRule>
  </conditionalFormatting>
  <pageMargins left="0.7" right="0.7" top="0.75" bottom="0.75" header="0.3" footer="0.3"/>
  <ignoredErrors>
    <ignoredError sqref="E5:E2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1"/>
  <sheetViews>
    <sheetView zoomScale="124" workbookViewId="0">
      <selection activeCell="F13" sqref="F13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1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2020-11-02T22:39:13Z</dcterms:modified>
</cp:coreProperties>
</file>