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ferrara/Documents/Clemson/The Tiger/COVID-19/Data/ttn-clemson-covid-data/"/>
    </mc:Choice>
  </mc:AlternateContent>
  <xr:revisionPtr revIDLastSave="0" documentId="13_ncr:1_{F1AC0A9D-7180-564A-BCCF-9BF51BA288A3}" xr6:coauthVersionLast="45" xr6:coauthVersionMax="45" xr10:uidLastSave="{00000000-0000-0000-0000-000000000000}"/>
  <bookViews>
    <workbookView xWindow="380" yWindow="460" windowWidth="28040" windowHeight="16260" xr2:uid="{663FE1B6-0B7E-E04A-924C-6AB15F4F5852}"/>
  </bookViews>
  <sheets>
    <sheet name="Daily Data" sheetId="1" r:id="rId1"/>
    <sheet name="Weekly Data" sheetId="4" r:id="rId2"/>
    <sheet name="Isolation and Quarantin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9" i="4" l="1"/>
  <c r="S19" i="4"/>
  <c r="T18" i="4"/>
  <c r="S18" i="4"/>
  <c r="J17" i="4"/>
  <c r="J18" i="4" s="1"/>
  <c r="J19" i="4" s="1"/>
  <c r="J20" i="4" s="1"/>
  <c r="J21" i="4" s="1"/>
  <c r="J22" i="4" s="1"/>
  <c r="J23" i="4" s="1"/>
  <c r="I17" i="4"/>
  <c r="I18" i="4" s="1"/>
  <c r="I19" i="4" s="1"/>
  <c r="I20" i="4" s="1"/>
  <c r="I21" i="4" s="1"/>
  <c r="I22" i="4" s="1"/>
  <c r="I23" i="4" s="1"/>
  <c r="G23" i="4"/>
  <c r="G18" i="4"/>
  <c r="G19" i="4"/>
  <c r="G20" i="4"/>
  <c r="G21" i="4"/>
  <c r="G22" i="4"/>
  <c r="G17" i="4"/>
  <c r="T17" i="4"/>
  <c r="S17" i="4"/>
  <c r="S4" i="4"/>
  <c r="T4" i="4"/>
  <c r="U4" i="4"/>
  <c r="V4" i="4"/>
  <c r="S5" i="4"/>
  <c r="T5" i="4"/>
  <c r="U5" i="4"/>
  <c r="V5" i="4"/>
  <c r="S6" i="4"/>
  <c r="T6" i="4"/>
  <c r="U6" i="4"/>
  <c r="V6" i="4"/>
  <c r="S7" i="4"/>
  <c r="T7" i="4"/>
  <c r="U7" i="4"/>
  <c r="V7" i="4"/>
  <c r="S8" i="4"/>
  <c r="T8" i="4"/>
  <c r="U8" i="4"/>
  <c r="V8" i="4"/>
  <c r="S9" i="4"/>
  <c r="T9" i="4"/>
  <c r="U9" i="4"/>
  <c r="V9" i="4"/>
  <c r="S10" i="4"/>
  <c r="T10" i="4"/>
  <c r="U10" i="4"/>
  <c r="V10" i="4"/>
  <c r="S11" i="4"/>
  <c r="T11" i="4"/>
  <c r="U11" i="4"/>
  <c r="V11" i="4"/>
  <c r="S12" i="4"/>
  <c r="T12" i="4"/>
  <c r="U12" i="4"/>
  <c r="V12" i="4"/>
  <c r="S13" i="4"/>
  <c r="T13" i="4"/>
  <c r="U13" i="4"/>
  <c r="V13" i="4"/>
  <c r="S14" i="4"/>
  <c r="T14" i="4"/>
  <c r="U14" i="4"/>
  <c r="V14" i="4"/>
  <c r="S15" i="4"/>
  <c r="T15" i="4"/>
  <c r="U15" i="4"/>
  <c r="V15" i="4"/>
  <c r="S16" i="4"/>
  <c r="T16" i="4"/>
  <c r="U16" i="4"/>
  <c r="V16" i="4"/>
  <c r="V2" i="4"/>
  <c r="U2" i="4"/>
  <c r="T2" i="4"/>
  <c r="T3" i="4"/>
  <c r="S2" i="4"/>
  <c r="V3" i="4"/>
  <c r="U3" i="4"/>
  <c r="S3" i="4"/>
  <c r="J4" i="4"/>
  <c r="J5" i="4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3" i="4"/>
  <c r="J2" i="4"/>
  <c r="I4" i="4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3" i="4"/>
  <c r="I2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T38" i="1" l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S64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T37" i="1"/>
  <c r="S37" i="1"/>
  <c r="G38" i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D2" i="2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37" i="1"/>
  <c r="R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H37" i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E37" i="1"/>
</calcChain>
</file>

<file path=xl/sharedStrings.xml><?xml version="1.0" encoding="utf-8"?>
<sst xmlns="http://schemas.openxmlformats.org/spreadsheetml/2006/main" count="71" uniqueCount="33">
  <si>
    <t>Date</t>
  </si>
  <si>
    <t>Positive</t>
  </si>
  <si>
    <t>Total Tests</t>
  </si>
  <si>
    <t>Cumulative Total Tests</t>
  </si>
  <si>
    <t>% Positive</t>
  </si>
  <si>
    <t>Symptomatic (Medical Centers)</t>
  </si>
  <si>
    <t>Asymtomatic (Surveillance)</t>
  </si>
  <si>
    <t>Total Symptomatic Tests</t>
  </si>
  <si>
    <t>Total Asymptomatic Tests</t>
  </si>
  <si>
    <t>Total Test Check</t>
  </si>
  <si>
    <t>Positive Case Check</t>
  </si>
  <si>
    <t>In/Room Apartment I/Q</t>
  </si>
  <si>
    <t>I/Q Space</t>
  </si>
  <si>
    <t>Total On-Campus I/Q</t>
  </si>
  <si>
    <t>Cumulative Total Cases</t>
  </si>
  <si>
    <t>7-Day Rolling Average</t>
  </si>
  <si>
    <t>7-Day Rolling Average %</t>
  </si>
  <si>
    <t>Student Positive</t>
  </si>
  <si>
    <t>Student Tests</t>
  </si>
  <si>
    <t>Employee Positive</t>
  </si>
  <si>
    <t>Employee Tests</t>
  </si>
  <si>
    <t>S/E Positive Check</t>
  </si>
  <si>
    <t>S/E Test Check</t>
  </si>
  <si>
    <r>
      <t xml:space="preserve">Data from dates marked in </t>
    </r>
    <r>
      <rPr>
        <b/>
        <sz val="12"/>
        <color rgb="FF00B050"/>
        <rFont val="Calibri (Body)"/>
      </rPr>
      <t>green</t>
    </r>
    <r>
      <rPr>
        <sz val="12"/>
        <color theme="1"/>
        <rFont val="Calibri"/>
        <family val="2"/>
        <scheme val="minor"/>
      </rPr>
      <t xml:space="preserve"> is sourced in part from Benjy Renton, who sourced data from Clemson University.</t>
    </r>
  </si>
  <si>
    <t>Data from dates not marked in any particular way is sourced from Clemson University directly.</t>
  </si>
  <si>
    <t>Week Start</t>
  </si>
  <si>
    <t>End</t>
  </si>
  <si>
    <t>to</t>
  </si>
  <si>
    <t>-</t>
  </si>
  <si>
    <t>Monthly Rolling Average</t>
  </si>
  <si>
    <t>Monthly Rolling Average %</t>
  </si>
  <si>
    <r>
      <t xml:space="preserve">Weeks marked in </t>
    </r>
    <r>
      <rPr>
        <b/>
        <sz val="12"/>
        <color theme="1"/>
        <rFont val="Calibri"/>
        <family val="2"/>
        <scheme val="minor"/>
      </rPr>
      <t xml:space="preserve">beige </t>
    </r>
    <r>
      <rPr>
        <sz val="12"/>
        <color theme="1"/>
        <rFont val="Calibri"/>
        <family val="2"/>
        <scheme val="minor"/>
      </rPr>
      <t>are historical and changes are unlikely to be made.</t>
    </r>
  </si>
  <si>
    <r>
      <t xml:space="preserve">Weeks marked In </t>
    </r>
    <r>
      <rPr>
        <b/>
        <sz val="12"/>
        <color theme="1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are within a 4-week period (visible on dashboard) and changes may be made.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</si>
</sst>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%"/>
    <numFmt numFmtId="165" formatCode="m/d;@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00B050"/>
      <name val="Calibri (Body)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0" xfId="0" applyFont="1"/>
    <xf numFmtId="164" fontId="0" fillId="0" borderId="0" xfId="1" applyNumberFormat="1" applyFont="1"/>
    <xf numFmtId="14" fontId="0" fillId="2" borderId="0" xfId="0" applyNumberFormat="1" applyFill="1"/>
    <xf numFmtId="14" fontId="0" fillId="3" borderId="0" xfId="0" applyNumberFormat="1" applyFill="1"/>
    <xf numFmtId="0" fontId="0" fillId="0" borderId="0" xfId="1" applyNumberFormat="1" applyFont="1"/>
    <xf numFmtId="0" fontId="2" fillId="0" borderId="0" xfId="0" applyNumberFormat="1" applyFont="1"/>
    <xf numFmtId="0" fontId="0" fillId="0" borderId="0" xfId="0" applyFont="1"/>
    <xf numFmtId="14" fontId="4" fillId="2" borderId="0" xfId="0" applyNumberFormat="1" applyFont="1" applyFill="1"/>
    <xf numFmtId="14" fontId="4" fillId="3" borderId="0" xfId="0" applyNumberFormat="1" applyFont="1" applyFill="1"/>
    <xf numFmtId="0" fontId="2" fillId="0" borderId="0" xfId="0" applyFont="1" applyAlignment="1">
      <alignment horizontal="center"/>
    </xf>
    <xf numFmtId="164" fontId="0" fillId="0" borderId="0" xfId="0" applyNumberFormat="1"/>
    <xf numFmtId="0" fontId="0" fillId="0" borderId="0" xfId="0" applyNumberFormat="1" applyFont="1"/>
    <xf numFmtId="165" fontId="0" fillId="2" borderId="0" xfId="0" applyNumberFormat="1" applyFill="1"/>
    <xf numFmtId="165" fontId="0" fillId="2" borderId="0" xfId="0" applyNumberFormat="1" applyFill="1" applyAlignment="1">
      <alignment horizontal="center" vertical="center"/>
    </xf>
    <xf numFmtId="165" fontId="0" fillId="2" borderId="0" xfId="0" applyNumberFormat="1" applyFill="1" applyAlignment="1">
      <alignment horizontal="left"/>
    </xf>
    <xf numFmtId="165" fontId="0" fillId="4" borderId="0" xfId="0" applyNumberFormat="1" applyFill="1"/>
    <xf numFmtId="165" fontId="0" fillId="4" borderId="0" xfId="0" applyNumberFormat="1" applyFill="1" applyAlignment="1">
      <alignment horizontal="center" vertical="center"/>
    </xf>
    <xf numFmtId="165" fontId="0" fillId="4" borderId="0" xfId="0" applyNumberFormat="1" applyFill="1" applyAlignment="1">
      <alignment horizontal="left"/>
    </xf>
    <xf numFmtId="165" fontId="3" fillId="2" borderId="0" xfId="0" applyNumberFormat="1" applyFont="1" applyFill="1"/>
    <xf numFmtId="0" fontId="2" fillId="2" borderId="0" xfId="0" applyFont="1" applyFill="1" applyAlignment="1">
      <alignment horizontal="center"/>
    </xf>
    <xf numFmtId="165" fontId="0" fillId="2" borderId="0" xfId="0" applyNumberFormat="1" applyFont="1" applyFill="1" applyAlignment="1">
      <alignment horizontal="left"/>
    </xf>
  </cellXfs>
  <cellStyles count="2">
    <cellStyle name="Normal" xfId="0" builtinId="0"/>
    <cellStyle name="Percent" xfId="1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8E299-360B-F244-BDDD-9B449D0B7C0F}">
  <dimension ref="A1:V71"/>
  <sheetViews>
    <sheetView tabSelected="1" topLeftCell="L1" workbookViewId="0">
      <selection activeCell="D64" sqref="D64"/>
    </sheetView>
  </sheetViews>
  <sheetFormatPr baseColWidth="10" defaultRowHeight="16"/>
  <cols>
    <col min="3" max="3" width="19.5" customWidth="1"/>
    <col min="6" max="6" width="21" customWidth="1"/>
    <col min="7" max="7" width="20.33203125" style="1" customWidth="1"/>
    <col min="8" max="8" width="19.83203125" customWidth="1"/>
    <col min="9" max="9" width="27" customWidth="1"/>
    <col min="10" max="10" width="22.33203125" customWidth="1"/>
    <col min="11" max="12" width="23.6640625" customWidth="1"/>
    <col min="13" max="13" width="14.6640625" customWidth="1"/>
    <col min="14" max="14" width="12.1640625" customWidth="1"/>
    <col min="15" max="15" width="16" customWidth="1"/>
    <col min="16" max="16" width="14" customWidth="1"/>
    <col min="17" max="17" width="17.1640625" customWidth="1"/>
    <col min="18" max="18" width="14.6640625" customWidth="1"/>
    <col min="19" max="19" width="16.6640625" customWidth="1"/>
    <col min="20" max="20" width="13.1640625" customWidth="1"/>
  </cols>
  <sheetData>
    <row r="1" spans="1:22" ht="17" customHeight="1">
      <c r="A1" s="3" t="s">
        <v>0</v>
      </c>
      <c r="B1" s="3" t="s">
        <v>1</v>
      </c>
      <c r="C1" s="3" t="s">
        <v>15</v>
      </c>
      <c r="D1" s="3" t="s">
        <v>2</v>
      </c>
      <c r="E1" s="3" t="s">
        <v>4</v>
      </c>
      <c r="F1" s="3" t="s">
        <v>16</v>
      </c>
      <c r="G1" s="8" t="s">
        <v>14</v>
      </c>
      <c r="H1" s="3" t="s">
        <v>3</v>
      </c>
      <c r="I1" s="3" t="s">
        <v>5</v>
      </c>
      <c r="J1" s="3" t="s">
        <v>7</v>
      </c>
      <c r="K1" s="3" t="s">
        <v>6</v>
      </c>
      <c r="L1" s="3" t="s">
        <v>8</v>
      </c>
      <c r="M1" s="3" t="s">
        <v>17</v>
      </c>
      <c r="N1" s="3" t="s">
        <v>18</v>
      </c>
      <c r="O1" s="3" t="s">
        <v>19</v>
      </c>
      <c r="P1" s="3" t="s">
        <v>20</v>
      </c>
      <c r="Q1" s="3" t="s">
        <v>10</v>
      </c>
      <c r="R1" s="3" t="s">
        <v>9</v>
      </c>
      <c r="S1" s="3" t="s">
        <v>21</v>
      </c>
      <c r="T1" s="3" t="s">
        <v>22</v>
      </c>
    </row>
    <row r="2" spans="1:22">
      <c r="A2" s="10">
        <v>44066</v>
      </c>
      <c r="B2">
        <v>2</v>
      </c>
      <c r="G2" s="7">
        <f>B2</f>
        <v>2</v>
      </c>
      <c r="V2" t="s">
        <v>23</v>
      </c>
    </row>
    <row r="3" spans="1:22">
      <c r="A3" s="10">
        <v>44067</v>
      </c>
      <c r="B3">
        <v>14</v>
      </c>
      <c r="G3" s="7">
        <f>B3+G2</f>
        <v>16</v>
      </c>
      <c r="V3" s="9" t="s">
        <v>24</v>
      </c>
    </row>
    <row r="4" spans="1:22">
      <c r="A4" s="10">
        <v>44068</v>
      </c>
      <c r="B4">
        <v>22</v>
      </c>
      <c r="G4" s="7">
        <f>B4+G3</f>
        <v>38</v>
      </c>
    </row>
    <row r="5" spans="1:22">
      <c r="A5" s="10">
        <v>44069</v>
      </c>
      <c r="B5">
        <v>38</v>
      </c>
      <c r="G5" s="7">
        <f>B5+G4</f>
        <v>76</v>
      </c>
    </row>
    <row r="6" spans="1:22">
      <c r="A6" s="10">
        <v>44070</v>
      </c>
      <c r="B6">
        <v>33</v>
      </c>
      <c r="G6" s="7">
        <f>B6+G5</f>
        <v>109</v>
      </c>
    </row>
    <row r="7" spans="1:22">
      <c r="A7" s="10">
        <v>44071</v>
      </c>
      <c r="B7">
        <v>46</v>
      </c>
      <c r="G7" s="7">
        <f>B7+G6</f>
        <v>155</v>
      </c>
    </row>
    <row r="8" spans="1:22">
      <c r="A8" s="10">
        <v>44072</v>
      </c>
      <c r="B8">
        <v>8</v>
      </c>
      <c r="G8" s="7">
        <f>B8+G7</f>
        <v>163</v>
      </c>
    </row>
    <row r="9" spans="1:22">
      <c r="A9" s="11">
        <v>44073</v>
      </c>
      <c r="B9">
        <v>13</v>
      </c>
      <c r="G9" s="7">
        <f>B9+G8</f>
        <v>176</v>
      </c>
    </row>
    <row r="10" spans="1:22">
      <c r="A10" s="11">
        <v>44074</v>
      </c>
      <c r="B10">
        <v>108</v>
      </c>
      <c r="G10" s="7">
        <f>B10+G9</f>
        <v>284</v>
      </c>
    </row>
    <row r="11" spans="1:22">
      <c r="A11" s="11">
        <v>44075</v>
      </c>
      <c r="B11">
        <v>196</v>
      </c>
      <c r="G11" s="7">
        <f>B11+G10</f>
        <v>480</v>
      </c>
    </row>
    <row r="12" spans="1:22">
      <c r="A12" s="11">
        <v>44076</v>
      </c>
      <c r="B12">
        <v>174</v>
      </c>
      <c r="G12" s="7">
        <f>B12+G11</f>
        <v>654</v>
      </c>
    </row>
    <row r="13" spans="1:22">
      <c r="A13" s="11">
        <v>44077</v>
      </c>
      <c r="B13">
        <v>198</v>
      </c>
      <c r="G13" s="7">
        <f>B13+G12</f>
        <v>852</v>
      </c>
    </row>
    <row r="14" spans="1:22">
      <c r="A14" s="11">
        <v>44078</v>
      </c>
      <c r="B14">
        <v>117</v>
      </c>
      <c r="G14" s="7">
        <f>B14+G13</f>
        <v>969</v>
      </c>
    </row>
    <row r="15" spans="1:22">
      <c r="A15" s="11">
        <v>44079</v>
      </c>
      <c r="B15">
        <v>15</v>
      </c>
      <c r="G15" s="7">
        <f>B15+G14</f>
        <v>984</v>
      </c>
    </row>
    <row r="16" spans="1:22">
      <c r="A16" s="10">
        <v>44080</v>
      </c>
      <c r="B16">
        <v>34</v>
      </c>
      <c r="G16" s="7">
        <f>B16+G15</f>
        <v>1018</v>
      </c>
    </row>
    <row r="17" spans="1:20">
      <c r="A17" s="10">
        <v>44081</v>
      </c>
      <c r="B17">
        <v>111</v>
      </c>
      <c r="G17" s="7">
        <f>B17+G16</f>
        <v>1129</v>
      </c>
    </row>
    <row r="18" spans="1:20">
      <c r="A18" s="10">
        <v>44082</v>
      </c>
      <c r="B18">
        <v>129</v>
      </c>
      <c r="G18" s="7">
        <f>B18+G17</f>
        <v>1258</v>
      </c>
    </row>
    <row r="19" spans="1:20">
      <c r="A19" s="10">
        <v>44083</v>
      </c>
      <c r="B19">
        <v>103</v>
      </c>
      <c r="G19" s="7">
        <f>B19+G18</f>
        <v>1361</v>
      </c>
    </row>
    <row r="20" spans="1:20">
      <c r="A20" s="10">
        <v>44084</v>
      </c>
      <c r="B20">
        <v>42</v>
      </c>
      <c r="G20" s="7">
        <f>B20+G19</f>
        <v>1403</v>
      </c>
    </row>
    <row r="21" spans="1:20">
      <c r="A21" s="10">
        <v>44085</v>
      </c>
      <c r="B21">
        <v>51</v>
      </c>
      <c r="G21" s="7">
        <f>B21+G20</f>
        <v>1454</v>
      </c>
    </row>
    <row r="22" spans="1:20">
      <c r="A22" s="10">
        <v>44086</v>
      </c>
      <c r="B22" s="9">
        <v>18</v>
      </c>
      <c r="D22" s="3"/>
      <c r="E22" s="3"/>
      <c r="F22" s="3"/>
      <c r="G22" s="7">
        <f>B22+G21</f>
        <v>1472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>
      <c r="A23" s="11">
        <v>44087</v>
      </c>
      <c r="B23">
        <v>34</v>
      </c>
      <c r="G23" s="7">
        <f>B23+G22</f>
        <v>1506</v>
      </c>
    </row>
    <row r="24" spans="1:20">
      <c r="A24" s="11">
        <v>44088</v>
      </c>
      <c r="B24">
        <v>171</v>
      </c>
      <c r="G24" s="7">
        <f>B24+G23</f>
        <v>1677</v>
      </c>
    </row>
    <row r="25" spans="1:20">
      <c r="A25" s="11">
        <v>44089</v>
      </c>
      <c r="B25">
        <v>261</v>
      </c>
      <c r="G25" s="7">
        <f>B25+G24</f>
        <v>1938</v>
      </c>
    </row>
    <row r="26" spans="1:20">
      <c r="A26" s="11">
        <v>44090</v>
      </c>
      <c r="B26">
        <v>183</v>
      </c>
      <c r="G26" s="7">
        <f>B26+G25</f>
        <v>2121</v>
      </c>
    </row>
    <row r="27" spans="1:20">
      <c r="A27" s="11">
        <v>44091</v>
      </c>
      <c r="B27">
        <v>122</v>
      </c>
      <c r="G27" s="7">
        <f>B27+G26</f>
        <v>2243</v>
      </c>
    </row>
    <row r="28" spans="1:20">
      <c r="A28" s="11">
        <v>44092</v>
      </c>
      <c r="B28">
        <v>82</v>
      </c>
      <c r="G28" s="7">
        <f>B28+G27</f>
        <v>2325</v>
      </c>
    </row>
    <row r="29" spans="1:20">
      <c r="A29" s="11">
        <v>44093</v>
      </c>
      <c r="B29">
        <v>1</v>
      </c>
      <c r="G29" s="7">
        <f>B29+G28</f>
        <v>2326</v>
      </c>
    </row>
    <row r="30" spans="1:20">
      <c r="A30" s="10">
        <v>44094</v>
      </c>
      <c r="B30">
        <v>3</v>
      </c>
      <c r="G30" s="7">
        <f>B30+G29</f>
        <v>2329</v>
      </c>
    </row>
    <row r="31" spans="1:20">
      <c r="A31" s="10">
        <v>44095</v>
      </c>
      <c r="B31">
        <v>93</v>
      </c>
      <c r="G31" s="7">
        <f>B31+G30</f>
        <v>2422</v>
      </c>
    </row>
    <row r="32" spans="1:20">
      <c r="A32" s="10">
        <v>44096</v>
      </c>
      <c r="B32">
        <v>34</v>
      </c>
      <c r="G32" s="7">
        <f>B32+G31</f>
        <v>2456</v>
      </c>
    </row>
    <row r="33" spans="1:20">
      <c r="A33" s="10">
        <v>44097</v>
      </c>
      <c r="B33">
        <v>73</v>
      </c>
      <c r="G33" s="7">
        <f>B33+G32</f>
        <v>2529</v>
      </c>
    </row>
    <row r="34" spans="1:20">
      <c r="A34" s="10">
        <v>44098</v>
      </c>
      <c r="B34">
        <v>116</v>
      </c>
      <c r="G34" s="7">
        <f>B34+G33</f>
        <v>2645</v>
      </c>
    </row>
    <row r="35" spans="1:20">
      <c r="A35" s="10">
        <v>44099</v>
      </c>
      <c r="B35">
        <v>92</v>
      </c>
      <c r="G35" s="7">
        <f>B35+G34</f>
        <v>2737</v>
      </c>
    </row>
    <row r="36" spans="1:20">
      <c r="A36" s="10">
        <v>44100</v>
      </c>
      <c r="B36">
        <v>72</v>
      </c>
      <c r="G36" s="7">
        <f>B36+G35</f>
        <v>2809</v>
      </c>
    </row>
    <row r="37" spans="1:20">
      <c r="A37" s="6">
        <v>44101</v>
      </c>
      <c r="B37">
        <v>9</v>
      </c>
      <c r="D37">
        <v>401</v>
      </c>
      <c r="E37" s="4">
        <f>B37/D37</f>
        <v>2.2443890274314215E-2</v>
      </c>
      <c r="F37" s="4"/>
      <c r="G37" s="7">
        <f>B37+G36</f>
        <v>2818</v>
      </c>
      <c r="H37">
        <f>D37</f>
        <v>401</v>
      </c>
      <c r="I37">
        <v>0</v>
      </c>
      <c r="J37">
        <v>0</v>
      </c>
      <c r="K37">
        <v>9</v>
      </c>
      <c r="L37">
        <v>401</v>
      </c>
      <c r="M37">
        <v>9</v>
      </c>
      <c r="N37">
        <v>289</v>
      </c>
      <c r="O37">
        <v>0</v>
      </c>
      <c r="P37">
        <v>112</v>
      </c>
      <c r="Q37" t="str">
        <f>IF(I37+K37=B37,"EQUAL","DIFFER")</f>
        <v>EQUAL</v>
      </c>
      <c r="R37" t="str">
        <f>IF(J37+L37=D37,"EQUAL","DIFFER")</f>
        <v>EQUAL</v>
      </c>
      <c r="S37" t="str">
        <f>IF(M37+O37=B37,"EQUAL","DIFFER")</f>
        <v>EQUAL</v>
      </c>
      <c r="T37" t="str">
        <f>IF(N37+P37=D37,"EQUAL","DIFFER")</f>
        <v>EQUAL</v>
      </c>
    </row>
    <row r="38" spans="1:20">
      <c r="A38" s="6">
        <v>44102</v>
      </c>
      <c r="B38">
        <v>184</v>
      </c>
      <c r="D38">
        <v>2170</v>
      </c>
      <c r="E38" s="4">
        <f>B38/D38</f>
        <v>8.4792626728110596E-2</v>
      </c>
      <c r="F38" s="4"/>
      <c r="G38" s="7">
        <f>B38+G37</f>
        <v>3002</v>
      </c>
      <c r="H38">
        <f t="shared" ref="H38:H64" si="0">H37+D38</f>
        <v>2571</v>
      </c>
      <c r="I38">
        <v>17</v>
      </c>
      <c r="J38">
        <v>30</v>
      </c>
      <c r="K38">
        <v>167</v>
      </c>
      <c r="L38">
        <v>2140</v>
      </c>
      <c r="M38">
        <v>182</v>
      </c>
      <c r="N38">
        <v>2125</v>
      </c>
      <c r="O38">
        <v>2</v>
      </c>
      <c r="P38">
        <v>45</v>
      </c>
      <c r="Q38" t="str">
        <f>IF(I38+K38=B38,"EQUAL","DIFFER")</f>
        <v>EQUAL</v>
      </c>
      <c r="R38" t="str">
        <f t="shared" ref="R38:R64" si="1">IF(J38+L38=D38,"EQUAL","DIFFER")</f>
        <v>EQUAL</v>
      </c>
      <c r="S38" t="str">
        <f>IF(M38+O38=B38,"EQUAL","DIFFER")</f>
        <v>EQUAL</v>
      </c>
      <c r="T38" t="str">
        <f t="shared" ref="T38:T64" si="2">IF(N38+P38=D38,"EQUAL","DIFFER")</f>
        <v>EQUAL</v>
      </c>
    </row>
    <row r="39" spans="1:20">
      <c r="A39" s="6">
        <v>44103</v>
      </c>
      <c r="B39">
        <v>69</v>
      </c>
      <c r="D39">
        <v>1272</v>
      </c>
      <c r="E39" s="4">
        <f>B39/D39</f>
        <v>5.4245283018867926E-2</v>
      </c>
      <c r="F39" s="4"/>
      <c r="G39" s="7">
        <f>B39+G38</f>
        <v>3071</v>
      </c>
      <c r="H39">
        <f t="shared" si="0"/>
        <v>3843</v>
      </c>
      <c r="I39">
        <v>11</v>
      </c>
      <c r="J39">
        <v>22</v>
      </c>
      <c r="K39">
        <v>58</v>
      </c>
      <c r="L39">
        <v>1250</v>
      </c>
      <c r="M39">
        <v>69</v>
      </c>
      <c r="N39">
        <v>1230</v>
      </c>
      <c r="O39">
        <v>0</v>
      </c>
      <c r="P39">
        <v>42</v>
      </c>
      <c r="Q39" t="str">
        <f>IF(I39+K39=B39,"EQUAL","DIFFER")</f>
        <v>EQUAL</v>
      </c>
      <c r="R39" t="str">
        <f t="shared" si="1"/>
        <v>EQUAL</v>
      </c>
      <c r="S39" t="str">
        <f>IF(M39+O39=B39,"EQUAL","DIFFER")</f>
        <v>EQUAL</v>
      </c>
      <c r="T39" t="str">
        <f t="shared" si="2"/>
        <v>EQUAL</v>
      </c>
    </row>
    <row r="40" spans="1:20">
      <c r="A40" s="6">
        <v>44104</v>
      </c>
      <c r="B40">
        <v>164</v>
      </c>
      <c r="D40">
        <v>2062</v>
      </c>
      <c r="E40" s="4">
        <f>B40/D40</f>
        <v>7.953443258971872E-2</v>
      </c>
      <c r="F40" s="4"/>
      <c r="G40" s="7">
        <f>B40+G39</f>
        <v>3235</v>
      </c>
      <c r="H40">
        <f t="shared" si="0"/>
        <v>5905</v>
      </c>
      <c r="I40">
        <v>23</v>
      </c>
      <c r="J40">
        <v>43</v>
      </c>
      <c r="K40">
        <v>141</v>
      </c>
      <c r="L40">
        <v>2019</v>
      </c>
      <c r="M40">
        <v>163</v>
      </c>
      <c r="N40">
        <v>1893</v>
      </c>
      <c r="O40">
        <v>1</v>
      </c>
      <c r="P40">
        <v>169</v>
      </c>
      <c r="Q40" t="str">
        <f>IF(I40+K40=B40,"EQUAL","DIFFER")</f>
        <v>EQUAL</v>
      </c>
      <c r="R40" t="str">
        <f t="shared" si="1"/>
        <v>EQUAL</v>
      </c>
      <c r="S40" t="str">
        <f>IF(M40+O40=B40,"EQUAL","DIFFER")</f>
        <v>EQUAL</v>
      </c>
      <c r="T40" t="str">
        <f t="shared" si="2"/>
        <v>EQUAL</v>
      </c>
    </row>
    <row r="41" spans="1:20">
      <c r="A41" s="6">
        <v>44105</v>
      </c>
      <c r="B41">
        <v>86</v>
      </c>
      <c r="D41">
        <v>1210</v>
      </c>
      <c r="E41" s="4">
        <f>B41/D41</f>
        <v>7.1074380165289261E-2</v>
      </c>
      <c r="F41" s="4"/>
      <c r="G41" s="7">
        <f>B41+G40</f>
        <v>3321</v>
      </c>
      <c r="H41">
        <f t="shared" si="0"/>
        <v>7115</v>
      </c>
      <c r="I41">
        <v>13</v>
      </c>
      <c r="J41">
        <v>38</v>
      </c>
      <c r="K41">
        <v>73</v>
      </c>
      <c r="L41">
        <v>1172</v>
      </c>
      <c r="M41">
        <v>83</v>
      </c>
      <c r="N41">
        <v>1173</v>
      </c>
      <c r="O41">
        <v>3</v>
      </c>
      <c r="P41">
        <v>37</v>
      </c>
      <c r="Q41" t="str">
        <f>IF(I41+K41=B41,"EQUAL","DIFFER")</f>
        <v>EQUAL</v>
      </c>
      <c r="R41" t="str">
        <f t="shared" si="1"/>
        <v>EQUAL</v>
      </c>
      <c r="S41" t="str">
        <f>IF(M41+O41=B41,"EQUAL","DIFFER")</f>
        <v>EQUAL</v>
      </c>
      <c r="T41" t="str">
        <f t="shared" si="2"/>
        <v>EQUAL</v>
      </c>
    </row>
    <row r="42" spans="1:20">
      <c r="A42" s="6">
        <v>44106</v>
      </c>
      <c r="B42">
        <v>70</v>
      </c>
      <c r="D42">
        <v>1618</v>
      </c>
      <c r="E42" s="4">
        <f>B42/D42</f>
        <v>4.3263288009888753E-2</v>
      </c>
      <c r="F42" s="4"/>
      <c r="G42" s="7">
        <f>B42+G41</f>
        <v>3391</v>
      </c>
      <c r="H42">
        <f t="shared" si="0"/>
        <v>8733</v>
      </c>
      <c r="I42">
        <v>15</v>
      </c>
      <c r="J42">
        <v>44</v>
      </c>
      <c r="K42">
        <v>55</v>
      </c>
      <c r="L42">
        <v>1574</v>
      </c>
      <c r="M42">
        <v>66</v>
      </c>
      <c r="N42">
        <v>1339</v>
      </c>
      <c r="O42">
        <v>4</v>
      </c>
      <c r="P42">
        <v>279</v>
      </c>
      <c r="Q42" t="str">
        <f>IF(I42+K42=B42,"EQUAL","DIFFER")</f>
        <v>EQUAL</v>
      </c>
      <c r="R42" t="str">
        <f t="shared" si="1"/>
        <v>EQUAL</v>
      </c>
      <c r="S42" t="str">
        <f>IF(M42+O42=B42,"EQUAL","DIFFER")</f>
        <v>EQUAL</v>
      </c>
      <c r="T42" t="str">
        <f t="shared" si="2"/>
        <v>EQUAL</v>
      </c>
    </row>
    <row r="43" spans="1:20">
      <c r="A43" s="6">
        <v>44107</v>
      </c>
      <c r="B43">
        <v>6</v>
      </c>
      <c r="D43">
        <v>20</v>
      </c>
      <c r="E43" s="4">
        <f>B43/D43</f>
        <v>0.3</v>
      </c>
      <c r="F43" s="4"/>
      <c r="G43" s="7">
        <f>B43+G42</f>
        <v>3397</v>
      </c>
      <c r="H43">
        <f t="shared" si="0"/>
        <v>8753</v>
      </c>
      <c r="I43">
        <v>0</v>
      </c>
      <c r="J43">
        <v>0</v>
      </c>
      <c r="K43">
        <v>6</v>
      </c>
      <c r="L43">
        <v>20</v>
      </c>
      <c r="M43">
        <v>6</v>
      </c>
      <c r="N43">
        <v>19</v>
      </c>
      <c r="O43">
        <v>0</v>
      </c>
      <c r="P43">
        <v>1</v>
      </c>
      <c r="Q43" t="str">
        <f>IF(I43+K43=B43,"EQUAL","DIFFER")</f>
        <v>EQUAL</v>
      </c>
      <c r="R43" t="str">
        <f t="shared" si="1"/>
        <v>EQUAL</v>
      </c>
      <c r="S43" t="str">
        <f>IF(M43+O43=B43,"EQUAL","DIFFER")</f>
        <v>EQUAL</v>
      </c>
      <c r="T43" t="str">
        <f t="shared" si="2"/>
        <v>EQUAL</v>
      </c>
    </row>
    <row r="44" spans="1:20">
      <c r="A44" s="5">
        <v>44108</v>
      </c>
      <c r="B44">
        <v>4</v>
      </c>
      <c r="D44">
        <v>309</v>
      </c>
      <c r="E44" s="4">
        <f>B44/D44</f>
        <v>1.2944983818770227E-2</v>
      </c>
      <c r="F44" s="4"/>
      <c r="G44" s="7">
        <f>B44+G43</f>
        <v>3401</v>
      </c>
      <c r="H44">
        <f t="shared" si="0"/>
        <v>9062</v>
      </c>
      <c r="I44">
        <v>0</v>
      </c>
      <c r="J44">
        <v>0</v>
      </c>
      <c r="K44">
        <v>4</v>
      </c>
      <c r="L44">
        <v>309</v>
      </c>
      <c r="M44">
        <v>3</v>
      </c>
      <c r="N44">
        <v>210</v>
      </c>
      <c r="O44">
        <v>1</v>
      </c>
      <c r="P44">
        <v>99</v>
      </c>
      <c r="Q44" t="str">
        <f>IF(I44+K44=B44,"EQUAL","DIFFER")</f>
        <v>EQUAL</v>
      </c>
      <c r="R44" t="str">
        <f t="shared" si="1"/>
        <v>EQUAL</v>
      </c>
      <c r="S44" t="str">
        <f>IF(M44+O44=B44,"EQUAL","DIFFER")</f>
        <v>EQUAL</v>
      </c>
      <c r="T44" t="str">
        <f t="shared" si="2"/>
        <v>EQUAL</v>
      </c>
    </row>
    <row r="45" spans="1:20">
      <c r="A45" s="5">
        <v>44109</v>
      </c>
      <c r="B45">
        <v>98</v>
      </c>
      <c r="D45">
        <v>1716</v>
      </c>
      <c r="E45" s="4">
        <f>B45/D45</f>
        <v>5.7109557109557112E-2</v>
      </c>
      <c r="F45" s="4"/>
      <c r="G45" s="7">
        <f>B45+G44</f>
        <v>3499</v>
      </c>
      <c r="H45">
        <f t="shared" si="0"/>
        <v>10778</v>
      </c>
      <c r="I45">
        <v>7</v>
      </c>
      <c r="J45">
        <v>24</v>
      </c>
      <c r="K45">
        <v>91</v>
      </c>
      <c r="L45">
        <v>1692</v>
      </c>
      <c r="M45">
        <v>97</v>
      </c>
      <c r="N45">
        <v>1542</v>
      </c>
      <c r="O45">
        <v>1</v>
      </c>
      <c r="P45">
        <v>174</v>
      </c>
      <c r="Q45" t="str">
        <f>IF(I45+K45=B45,"EQUAL","DIFFER")</f>
        <v>EQUAL</v>
      </c>
      <c r="R45" t="str">
        <f t="shared" si="1"/>
        <v>EQUAL</v>
      </c>
      <c r="S45" t="str">
        <f>IF(M45+O45=B45,"EQUAL","DIFFER")</f>
        <v>EQUAL</v>
      </c>
      <c r="T45" t="str">
        <f t="shared" si="2"/>
        <v>EQUAL</v>
      </c>
    </row>
    <row r="46" spans="1:20">
      <c r="A46" s="5">
        <v>44110</v>
      </c>
      <c r="B46">
        <v>84</v>
      </c>
      <c r="D46">
        <v>1251</v>
      </c>
      <c r="E46" s="4">
        <f>B46/D46</f>
        <v>6.7146282973621102E-2</v>
      </c>
      <c r="F46" s="4"/>
      <c r="G46" s="7">
        <f>B46+G45</f>
        <v>3583</v>
      </c>
      <c r="H46">
        <f t="shared" si="0"/>
        <v>12029</v>
      </c>
      <c r="I46">
        <v>13</v>
      </c>
      <c r="J46">
        <v>30</v>
      </c>
      <c r="K46">
        <v>71</v>
      </c>
      <c r="L46">
        <v>1221</v>
      </c>
      <c r="M46">
        <v>83</v>
      </c>
      <c r="N46">
        <v>1137</v>
      </c>
      <c r="O46">
        <v>1</v>
      </c>
      <c r="P46">
        <v>114</v>
      </c>
      <c r="Q46" t="str">
        <f>IF(I46+K46=B46,"EQUAL","DIFFER")</f>
        <v>EQUAL</v>
      </c>
      <c r="R46" t="str">
        <f t="shared" si="1"/>
        <v>EQUAL</v>
      </c>
      <c r="S46" t="str">
        <f>IF(M46+O46=B46,"EQUAL","DIFFER")</f>
        <v>EQUAL</v>
      </c>
      <c r="T46" t="str">
        <f t="shared" si="2"/>
        <v>EQUAL</v>
      </c>
    </row>
    <row r="47" spans="1:20">
      <c r="A47" s="5">
        <v>44111</v>
      </c>
      <c r="B47">
        <v>84</v>
      </c>
      <c r="D47">
        <v>2690</v>
      </c>
      <c r="E47" s="4">
        <f>B47/D47</f>
        <v>3.1226765799256505E-2</v>
      </c>
      <c r="F47" s="4"/>
      <c r="G47" s="7">
        <f>B47+G46</f>
        <v>3667</v>
      </c>
      <c r="H47">
        <f t="shared" si="0"/>
        <v>14719</v>
      </c>
      <c r="I47">
        <v>4</v>
      </c>
      <c r="J47">
        <v>14</v>
      </c>
      <c r="K47">
        <v>80</v>
      </c>
      <c r="L47">
        <v>2676</v>
      </c>
      <c r="M47">
        <v>82</v>
      </c>
      <c r="N47">
        <v>2236</v>
      </c>
      <c r="O47">
        <v>2</v>
      </c>
      <c r="P47">
        <v>454</v>
      </c>
      <c r="Q47" t="str">
        <f>IF(I47+K47=B47,"EQUAL","DIFFER")</f>
        <v>EQUAL</v>
      </c>
      <c r="R47" t="str">
        <f t="shared" si="1"/>
        <v>EQUAL</v>
      </c>
      <c r="S47" t="str">
        <f>IF(M47+O47=B47,"EQUAL","DIFFER")</f>
        <v>EQUAL</v>
      </c>
      <c r="T47" t="str">
        <f t="shared" si="2"/>
        <v>EQUAL</v>
      </c>
    </row>
    <row r="48" spans="1:20">
      <c r="A48" s="5">
        <v>44112</v>
      </c>
      <c r="B48">
        <v>51</v>
      </c>
      <c r="D48">
        <v>1374</v>
      </c>
      <c r="E48" s="4">
        <f>B48/D48</f>
        <v>3.7117903930131008E-2</v>
      </c>
      <c r="F48" s="4"/>
      <c r="G48" s="7">
        <f>B48+G47</f>
        <v>3718</v>
      </c>
      <c r="H48">
        <f t="shared" si="0"/>
        <v>16093</v>
      </c>
      <c r="I48">
        <v>5</v>
      </c>
      <c r="J48">
        <v>16</v>
      </c>
      <c r="K48">
        <v>46</v>
      </c>
      <c r="L48">
        <v>1358</v>
      </c>
      <c r="M48">
        <v>51</v>
      </c>
      <c r="N48">
        <v>1263</v>
      </c>
      <c r="O48">
        <v>0</v>
      </c>
      <c r="P48">
        <v>111</v>
      </c>
      <c r="Q48" t="str">
        <f>IF(I48+K48=B48,"EQUAL","DIFFER")</f>
        <v>EQUAL</v>
      </c>
      <c r="R48" t="str">
        <f t="shared" si="1"/>
        <v>EQUAL</v>
      </c>
      <c r="S48" t="str">
        <f>IF(M48+O48=B48,"EQUAL","DIFFER")</f>
        <v>EQUAL</v>
      </c>
      <c r="T48" t="str">
        <f t="shared" si="2"/>
        <v>EQUAL</v>
      </c>
    </row>
    <row r="49" spans="1:20">
      <c r="A49" s="5">
        <v>44113</v>
      </c>
      <c r="B49">
        <v>80</v>
      </c>
      <c r="D49">
        <v>1601</v>
      </c>
      <c r="E49" s="4">
        <f>B49/D49</f>
        <v>4.996876951905059E-2</v>
      </c>
      <c r="F49" s="4"/>
      <c r="G49" s="7">
        <f>B49+G48</f>
        <v>3798</v>
      </c>
      <c r="H49">
        <f t="shared" si="0"/>
        <v>17694</v>
      </c>
      <c r="I49">
        <v>6</v>
      </c>
      <c r="J49">
        <v>12</v>
      </c>
      <c r="K49">
        <v>74</v>
      </c>
      <c r="L49">
        <v>1589</v>
      </c>
      <c r="M49">
        <v>79</v>
      </c>
      <c r="N49">
        <v>1452</v>
      </c>
      <c r="O49">
        <v>1</v>
      </c>
      <c r="P49">
        <v>149</v>
      </c>
      <c r="Q49" t="str">
        <f>IF(I49+K49=B49,"EQUAL","DIFFER")</f>
        <v>EQUAL</v>
      </c>
      <c r="R49" t="str">
        <f t="shared" si="1"/>
        <v>EQUAL</v>
      </c>
      <c r="S49" t="str">
        <f>IF(M49+O49=B49,"EQUAL","DIFFER")</f>
        <v>EQUAL</v>
      </c>
      <c r="T49" t="str">
        <f t="shared" si="2"/>
        <v>EQUAL</v>
      </c>
    </row>
    <row r="50" spans="1:20">
      <c r="A50" s="5">
        <v>44114</v>
      </c>
      <c r="B50">
        <v>6</v>
      </c>
      <c r="D50">
        <v>282</v>
      </c>
      <c r="E50" s="4">
        <f>B50/D50</f>
        <v>2.1276595744680851E-2</v>
      </c>
      <c r="F50" s="4"/>
      <c r="G50" s="7">
        <f>B50+G49</f>
        <v>3804</v>
      </c>
      <c r="H50">
        <f t="shared" si="0"/>
        <v>17976</v>
      </c>
      <c r="I50">
        <v>0</v>
      </c>
      <c r="J50">
        <v>0</v>
      </c>
      <c r="K50">
        <v>6</v>
      </c>
      <c r="L50">
        <v>282</v>
      </c>
      <c r="M50">
        <v>6</v>
      </c>
      <c r="N50">
        <v>216</v>
      </c>
      <c r="O50">
        <v>0</v>
      </c>
      <c r="P50">
        <v>66</v>
      </c>
      <c r="Q50" t="str">
        <f>IF(I50+K50=B50,"EQUAL","DIFFER")</f>
        <v>EQUAL</v>
      </c>
      <c r="R50" t="str">
        <f t="shared" si="1"/>
        <v>EQUAL</v>
      </c>
      <c r="S50" t="str">
        <f>IF(M50+O50=B50,"EQUAL","DIFFER")</f>
        <v>EQUAL</v>
      </c>
      <c r="T50" t="str">
        <f t="shared" si="2"/>
        <v>EQUAL</v>
      </c>
    </row>
    <row r="51" spans="1:20">
      <c r="A51" s="6">
        <v>44115</v>
      </c>
      <c r="B51">
        <v>5</v>
      </c>
      <c r="D51">
        <v>270</v>
      </c>
      <c r="E51" s="4">
        <f>B51/D51</f>
        <v>1.8518518518518517E-2</v>
      </c>
      <c r="F51" s="4"/>
      <c r="G51" s="7">
        <f>B51+G50</f>
        <v>3809</v>
      </c>
      <c r="H51">
        <f t="shared" si="0"/>
        <v>18246</v>
      </c>
      <c r="I51">
        <v>0</v>
      </c>
      <c r="J51">
        <v>0</v>
      </c>
      <c r="K51">
        <v>5</v>
      </c>
      <c r="L51">
        <v>270</v>
      </c>
      <c r="M51">
        <v>4</v>
      </c>
      <c r="N51">
        <v>180</v>
      </c>
      <c r="O51">
        <v>1</v>
      </c>
      <c r="P51">
        <v>90</v>
      </c>
      <c r="Q51" t="str">
        <f>IF(I51+K51=B51,"EQUAL","DIFFER")</f>
        <v>EQUAL</v>
      </c>
      <c r="R51" t="str">
        <f t="shared" si="1"/>
        <v>EQUAL</v>
      </c>
      <c r="S51" t="str">
        <f>IF(M51+O51=B51,"EQUAL","DIFFER")</f>
        <v>EQUAL</v>
      </c>
      <c r="T51" t="str">
        <f t="shared" si="2"/>
        <v>EQUAL</v>
      </c>
    </row>
    <row r="52" spans="1:20">
      <c r="A52" s="6">
        <v>44116</v>
      </c>
      <c r="B52">
        <v>92</v>
      </c>
      <c r="D52">
        <v>1606</v>
      </c>
      <c r="E52" s="4">
        <f>B52/D52</f>
        <v>5.7285180572851806E-2</v>
      </c>
      <c r="F52" s="4"/>
      <c r="G52" s="7">
        <f>B52+G51</f>
        <v>3901</v>
      </c>
      <c r="H52">
        <f t="shared" si="0"/>
        <v>19852</v>
      </c>
      <c r="I52">
        <v>11</v>
      </c>
      <c r="J52">
        <v>22</v>
      </c>
      <c r="K52">
        <v>81</v>
      </c>
      <c r="L52">
        <v>1584</v>
      </c>
      <c r="M52">
        <v>88</v>
      </c>
      <c r="N52">
        <v>1359</v>
      </c>
      <c r="O52">
        <v>4</v>
      </c>
      <c r="P52">
        <v>247</v>
      </c>
      <c r="Q52" t="str">
        <f>IF(I52+K52=B52,"EQUAL","DIFFER")</f>
        <v>EQUAL</v>
      </c>
      <c r="R52" t="str">
        <f t="shared" si="1"/>
        <v>EQUAL</v>
      </c>
      <c r="S52" t="str">
        <f>IF(M52+O52=B52,"EQUAL","DIFFER")</f>
        <v>EQUAL</v>
      </c>
      <c r="T52" t="str">
        <f t="shared" si="2"/>
        <v>EQUAL</v>
      </c>
    </row>
    <row r="53" spans="1:20">
      <c r="A53" s="6">
        <v>44117</v>
      </c>
      <c r="B53">
        <v>49</v>
      </c>
      <c r="D53">
        <v>1714</v>
      </c>
      <c r="E53" s="4">
        <f>B53/D53</f>
        <v>2.8588098016336057E-2</v>
      </c>
      <c r="F53" s="4"/>
      <c r="G53" s="7">
        <f>B53+G52</f>
        <v>3950</v>
      </c>
      <c r="H53">
        <f t="shared" si="0"/>
        <v>21566</v>
      </c>
      <c r="I53">
        <v>5</v>
      </c>
      <c r="J53">
        <v>13</v>
      </c>
      <c r="K53">
        <v>44</v>
      </c>
      <c r="L53">
        <v>1701</v>
      </c>
      <c r="M53">
        <v>49</v>
      </c>
      <c r="N53">
        <v>1592</v>
      </c>
      <c r="O53">
        <v>0</v>
      </c>
      <c r="P53">
        <v>122</v>
      </c>
      <c r="Q53" t="str">
        <f>IF(I53+K53=B53,"EQUAL","DIFFER")</f>
        <v>EQUAL</v>
      </c>
      <c r="R53" t="str">
        <f t="shared" si="1"/>
        <v>EQUAL</v>
      </c>
      <c r="S53" t="str">
        <f>IF(M53+O53=B53,"EQUAL","DIFFER")</f>
        <v>EQUAL</v>
      </c>
      <c r="T53" t="str">
        <f t="shared" si="2"/>
        <v>EQUAL</v>
      </c>
    </row>
    <row r="54" spans="1:20">
      <c r="A54" s="6">
        <v>44118</v>
      </c>
      <c r="B54">
        <v>46</v>
      </c>
      <c r="D54">
        <v>2925</v>
      </c>
      <c r="E54" s="4">
        <f>B54/D54</f>
        <v>1.5726495726495728E-2</v>
      </c>
      <c r="F54" s="4"/>
      <c r="G54" s="7">
        <f>B54+G53</f>
        <v>3996</v>
      </c>
      <c r="H54">
        <f t="shared" si="0"/>
        <v>24491</v>
      </c>
      <c r="I54">
        <v>7</v>
      </c>
      <c r="J54">
        <v>25</v>
      </c>
      <c r="K54">
        <v>39</v>
      </c>
      <c r="L54">
        <v>2900</v>
      </c>
      <c r="M54">
        <v>45</v>
      </c>
      <c r="N54">
        <v>2577</v>
      </c>
      <c r="O54">
        <v>1</v>
      </c>
      <c r="P54">
        <v>348</v>
      </c>
      <c r="Q54" t="str">
        <f>IF(I54+K54=B54,"EQUAL","DIFFER")</f>
        <v>EQUAL</v>
      </c>
      <c r="R54" t="str">
        <f t="shared" si="1"/>
        <v>EQUAL</v>
      </c>
      <c r="S54" t="str">
        <f>IF(M54+O54=B54,"EQUAL","DIFFER")</f>
        <v>EQUAL</v>
      </c>
      <c r="T54" t="str">
        <f t="shared" si="2"/>
        <v>EQUAL</v>
      </c>
    </row>
    <row r="55" spans="1:20">
      <c r="A55" s="6">
        <v>44119</v>
      </c>
      <c r="B55">
        <v>21</v>
      </c>
      <c r="D55">
        <v>1690</v>
      </c>
      <c r="E55" s="4">
        <f>B55/D55</f>
        <v>1.242603550295858E-2</v>
      </c>
      <c r="F55" s="4"/>
      <c r="G55" s="7">
        <f>B55+G54</f>
        <v>4017</v>
      </c>
      <c r="H55">
        <f t="shared" si="0"/>
        <v>26181</v>
      </c>
      <c r="I55">
        <v>5</v>
      </c>
      <c r="J55">
        <v>18</v>
      </c>
      <c r="K55">
        <v>16</v>
      </c>
      <c r="L55">
        <v>1672</v>
      </c>
      <c r="M55">
        <v>18</v>
      </c>
      <c r="N55">
        <v>1615</v>
      </c>
      <c r="O55">
        <v>3</v>
      </c>
      <c r="P55">
        <v>75</v>
      </c>
      <c r="Q55" t="str">
        <f>IF(I55+K55=B55,"EQUAL","DIFFER")</f>
        <v>EQUAL</v>
      </c>
      <c r="R55" t="str">
        <f t="shared" si="1"/>
        <v>EQUAL</v>
      </c>
      <c r="S55" t="str">
        <f>IF(M55+O55=B55,"EQUAL","DIFFER")</f>
        <v>EQUAL</v>
      </c>
      <c r="T55" t="str">
        <f t="shared" si="2"/>
        <v>EQUAL</v>
      </c>
    </row>
    <row r="56" spans="1:20">
      <c r="A56" s="6">
        <v>44120</v>
      </c>
      <c r="B56">
        <v>33</v>
      </c>
      <c r="D56">
        <v>813</v>
      </c>
      <c r="E56" s="4">
        <f>B56/D56</f>
        <v>4.0590405904059039E-2</v>
      </c>
      <c r="F56" s="4"/>
      <c r="G56" s="7">
        <f>B56+G55</f>
        <v>4050</v>
      </c>
      <c r="H56">
        <f>H55+D56</f>
        <v>26994</v>
      </c>
      <c r="I56">
        <v>1</v>
      </c>
      <c r="J56">
        <v>18</v>
      </c>
      <c r="K56">
        <v>32</v>
      </c>
      <c r="L56">
        <v>795</v>
      </c>
      <c r="M56">
        <v>29</v>
      </c>
      <c r="N56">
        <v>645</v>
      </c>
      <c r="O56">
        <v>4</v>
      </c>
      <c r="P56">
        <v>168</v>
      </c>
      <c r="Q56" t="str">
        <f>IF(I56+K56=B56,"EQUAL","DIFFER")</f>
        <v>EQUAL</v>
      </c>
      <c r="R56" t="str">
        <f t="shared" si="1"/>
        <v>EQUAL</v>
      </c>
      <c r="S56" t="str">
        <f>IF(M56+O56=B56,"EQUAL","DIFFER")</f>
        <v>EQUAL</v>
      </c>
      <c r="T56" t="str">
        <f t="shared" si="2"/>
        <v>EQUAL</v>
      </c>
    </row>
    <row r="57" spans="1:20">
      <c r="A57" s="6">
        <v>44121</v>
      </c>
      <c r="B57">
        <v>1</v>
      </c>
      <c r="D57">
        <v>7</v>
      </c>
      <c r="E57" s="4">
        <f>B57/D57</f>
        <v>0.14285714285714285</v>
      </c>
      <c r="F57" s="4"/>
      <c r="G57" s="7">
        <f>B57+G56</f>
        <v>4051</v>
      </c>
      <c r="H57">
        <f t="shared" si="0"/>
        <v>27001</v>
      </c>
      <c r="I57">
        <v>0</v>
      </c>
      <c r="J57">
        <v>0</v>
      </c>
      <c r="K57">
        <v>1</v>
      </c>
      <c r="L57">
        <v>7</v>
      </c>
      <c r="M57">
        <v>1</v>
      </c>
      <c r="N57">
        <v>3</v>
      </c>
      <c r="O57">
        <v>0</v>
      </c>
      <c r="P57">
        <v>4</v>
      </c>
      <c r="Q57" t="str">
        <f>IF(I57+K57=B57,"EQUAL","DIFFER")</f>
        <v>EQUAL</v>
      </c>
      <c r="R57" t="str">
        <f t="shared" si="1"/>
        <v>EQUAL</v>
      </c>
      <c r="S57" t="str">
        <f>IF(M57+O57=B57,"EQUAL","DIFFER")</f>
        <v>EQUAL</v>
      </c>
      <c r="T57" t="str">
        <f t="shared" si="2"/>
        <v>EQUAL</v>
      </c>
    </row>
    <row r="58" spans="1:20">
      <c r="A58" s="5">
        <v>44122</v>
      </c>
      <c r="B58">
        <v>4</v>
      </c>
      <c r="D58">
        <v>278</v>
      </c>
      <c r="E58" s="4">
        <f>B58/D58</f>
        <v>1.4388489208633094E-2</v>
      </c>
      <c r="F58" s="4"/>
      <c r="G58" s="7">
        <f>B58+G57</f>
        <v>4055</v>
      </c>
      <c r="H58">
        <f t="shared" si="0"/>
        <v>27279</v>
      </c>
      <c r="I58">
        <v>0</v>
      </c>
      <c r="J58">
        <v>0</v>
      </c>
      <c r="K58">
        <v>4</v>
      </c>
      <c r="L58">
        <v>278</v>
      </c>
      <c r="M58">
        <v>3</v>
      </c>
      <c r="N58">
        <v>193</v>
      </c>
      <c r="O58">
        <v>1</v>
      </c>
      <c r="P58">
        <v>85</v>
      </c>
      <c r="Q58" t="str">
        <f>IF(I58+K58=B58,"EQUAL","DIFFER")</f>
        <v>EQUAL</v>
      </c>
      <c r="R58" t="str">
        <f t="shared" si="1"/>
        <v>EQUAL</v>
      </c>
      <c r="S58" t="str">
        <f>IF(M58+O58=B58,"EQUAL","DIFFER")</f>
        <v>EQUAL</v>
      </c>
      <c r="T58" t="str">
        <f t="shared" si="2"/>
        <v>EQUAL</v>
      </c>
    </row>
    <row r="59" spans="1:20">
      <c r="A59" s="5">
        <v>44123</v>
      </c>
      <c r="B59">
        <v>51</v>
      </c>
      <c r="D59">
        <v>1957</v>
      </c>
      <c r="E59" s="4">
        <f>B59/D59</f>
        <v>2.6060296371997957E-2</v>
      </c>
      <c r="F59" s="4"/>
      <c r="G59" s="7">
        <f>B59+G58</f>
        <v>4106</v>
      </c>
      <c r="H59">
        <f t="shared" si="0"/>
        <v>29236</v>
      </c>
      <c r="I59">
        <v>2</v>
      </c>
      <c r="J59">
        <v>16</v>
      </c>
      <c r="K59">
        <v>49</v>
      </c>
      <c r="L59">
        <v>1941</v>
      </c>
      <c r="M59">
        <v>42</v>
      </c>
      <c r="N59">
        <v>1553</v>
      </c>
      <c r="O59">
        <v>9</v>
      </c>
      <c r="P59">
        <v>404</v>
      </c>
      <c r="Q59" t="str">
        <f>IF(I59+K59=B59,"EQUAL","DIFFER")</f>
        <v>EQUAL</v>
      </c>
      <c r="R59" t="str">
        <f t="shared" si="1"/>
        <v>EQUAL</v>
      </c>
      <c r="S59" t="str">
        <f>IF(M59+O59=B59,"EQUAL","DIFFER")</f>
        <v>EQUAL</v>
      </c>
      <c r="T59" t="str">
        <f t="shared" si="2"/>
        <v>EQUAL</v>
      </c>
    </row>
    <row r="60" spans="1:20">
      <c r="A60" s="5">
        <v>44124</v>
      </c>
      <c r="B60">
        <v>35</v>
      </c>
      <c r="D60">
        <v>1908</v>
      </c>
      <c r="E60" s="4">
        <f>B60/D60</f>
        <v>1.8343815513626835E-2</v>
      </c>
      <c r="F60" s="4"/>
      <c r="G60" s="7">
        <f>B60+G59</f>
        <v>4141</v>
      </c>
      <c r="H60">
        <f t="shared" si="0"/>
        <v>31144</v>
      </c>
      <c r="I60">
        <v>2</v>
      </c>
      <c r="J60">
        <v>9</v>
      </c>
      <c r="K60">
        <v>33</v>
      </c>
      <c r="L60">
        <v>1899</v>
      </c>
      <c r="M60">
        <v>29</v>
      </c>
      <c r="N60">
        <v>1670</v>
      </c>
      <c r="O60">
        <v>6</v>
      </c>
      <c r="P60">
        <v>238</v>
      </c>
      <c r="Q60" t="str">
        <f>IF(I60+K60=B60,"EQUAL","DIFFER")</f>
        <v>EQUAL</v>
      </c>
      <c r="R60" t="str">
        <f t="shared" si="1"/>
        <v>EQUAL</v>
      </c>
      <c r="S60" t="str">
        <f>IF(M60+O60=B60,"EQUAL","DIFFER")</f>
        <v>EQUAL</v>
      </c>
      <c r="T60" t="str">
        <f t="shared" si="2"/>
        <v>EQUAL</v>
      </c>
    </row>
    <row r="61" spans="1:20">
      <c r="A61" s="5">
        <v>44125</v>
      </c>
      <c r="B61">
        <v>35</v>
      </c>
      <c r="D61">
        <v>2703</v>
      </c>
      <c r="E61" s="4">
        <f>B61/D61</f>
        <v>1.2948575656677765E-2</v>
      </c>
      <c r="F61" s="4"/>
      <c r="G61" s="7">
        <f>B61+G60</f>
        <v>4176</v>
      </c>
      <c r="H61">
        <f t="shared" si="0"/>
        <v>33847</v>
      </c>
      <c r="I61">
        <v>5</v>
      </c>
      <c r="J61">
        <v>15</v>
      </c>
      <c r="K61">
        <v>30</v>
      </c>
      <c r="L61">
        <v>2688</v>
      </c>
      <c r="M61">
        <v>34</v>
      </c>
      <c r="N61">
        <v>2475</v>
      </c>
      <c r="O61">
        <v>1</v>
      </c>
      <c r="P61">
        <v>228</v>
      </c>
      <c r="Q61" t="str">
        <f>IF(I61+K61=B61,"EQUAL","DIFFER")</f>
        <v>EQUAL</v>
      </c>
      <c r="R61" t="str">
        <f t="shared" si="1"/>
        <v>EQUAL</v>
      </c>
      <c r="S61" t="str">
        <f>IF(M61+O61=B61,"EQUAL","DIFFER")</f>
        <v>EQUAL</v>
      </c>
      <c r="T61" t="str">
        <f t="shared" si="2"/>
        <v>EQUAL</v>
      </c>
    </row>
    <row r="62" spans="1:20">
      <c r="A62" s="5">
        <v>44126</v>
      </c>
      <c r="B62">
        <v>9</v>
      </c>
      <c r="D62">
        <v>1922</v>
      </c>
      <c r="E62" s="4">
        <f>B62/D62</f>
        <v>4.6826222684703432E-3</v>
      </c>
      <c r="F62" s="4"/>
      <c r="G62" s="7">
        <f>B62+G61</f>
        <v>4185</v>
      </c>
      <c r="H62">
        <f t="shared" si="0"/>
        <v>35769</v>
      </c>
      <c r="I62">
        <v>1</v>
      </c>
      <c r="J62">
        <v>2</v>
      </c>
      <c r="K62">
        <v>8</v>
      </c>
      <c r="L62">
        <v>1920</v>
      </c>
      <c r="M62">
        <v>7</v>
      </c>
      <c r="N62">
        <v>1710</v>
      </c>
      <c r="O62">
        <v>2</v>
      </c>
      <c r="P62">
        <v>212</v>
      </c>
      <c r="Q62" t="str">
        <f>IF(I62+K62=B62,"EQUAL","DIFFER")</f>
        <v>EQUAL</v>
      </c>
      <c r="R62" t="str">
        <f t="shared" si="1"/>
        <v>EQUAL</v>
      </c>
      <c r="S62" t="str">
        <f>IF(M62+O62=B62,"EQUAL","DIFFER")</f>
        <v>EQUAL</v>
      </c>
      <c r="T62" t="str">
        <f t="shared" si="2"/>
        <v>EQUAL</v>
      </c>
    </row>
    <row r="63" spans="1:20">
      <c r="A63" s="5">
        <v>44127</v>
      </c>
      <c r="B63">
        <v>17</v>
      </c>
      <c r="D63">
        <v>1524</v>
      </c>
      <c r="E63" s="4">
        <f>B63/D63</f>
        <v>1.1154855643044619E-2</v>
      </c>
      <c r="F63" s="4"/>
      <c r="G63" s="7">
        <f>B63+G62</f>
        <v>4202</v>
      </c>
      <c r="H63">
        <f t="shared" si="0"/>
        <v>37293</v>
      </c>
      <c r="I63">
        <v>2</v>
      </c>
      <c r="J63">
        <v>15</v>
      </c>
      <c r="K63">
        <v>15</v>
      </c>
      <c r="L63">
        <v>1509</v>
      </c>
      <c r="M63">
        <v>15</v>
      </c>
      <c r="N63">
        <v>1237</v>
      </c>
      <c r="O63">
        <v>2</v>
      </c>
      <c r="P63">
        <v>287</v>
      </c>
      <c r="Q63" t="str">
        <f>IF(I63+K63=B63,"EQUAL","DIFFER")</f>
        <v>EQUAL</v>
      </c>
      <c r="R63" t="str">
        <f t="shared" si="1"/>
        <v>EQUAL</v>
      </c>
      <c r="S63" t="str">
        <f>IF(M63+O63=B63,"EQUAL","DIFFER")</f>
        <v>EQUAL</v>
      </c>
      <c r="T63" t="str">
        <f t="shared" si="2"/>
        <v>EQUAL</v>
      </c>
    </row>
    <row r="64" spans="1:20">
      <c r="A64" s="5">
        <v>44128</v>
      </c>
      <c r="B64">
        <v>0</v>
      </c>
      <c r="D64">
        <v>103</v>
      </c>
      <c r="E64" s="4">
        <f>B64/D64</f>
        <v>0</v>
      </c>
      <c r="F64" s="4"/>
      <c r="G64" s="7">
        <f>B64+G63</f>
        <v>4202</v>
      </c>
      <c r="H64">
        <f t="shared" si="0"/>
        <v>37396</v>
      </c>
      <c r="I64">
        <v>0</v>
      </c>
      <c r="J64">
        <v>0</v>
      </c>
      <c r="K64">
        <v>0</v>
      </c>
      <c r="L64">
        <v>103</v>
      </c>
      <c r="M64">
        <v>0</v>
      </c>
      <c r="N64">
        <v>74</v>
      </c>
      <c r="O64">
        <v>0</v>
      </c>
      <c r="P64">
        <v>29</v>
      </c>
      <c r="Q64" t="str">
        <f>IF(I64+K64=B64,"EQUAL","DIFFER")</f>
        <v>EQUAL</v>
      </c>
      <c r="R64" t="str">
        <f t="shared" si="1"/>
        <v>EQUAL</v>
      </c>
      <c r="S64" t="str">
        <f>IF(M64+O64=B64,"EQUAL","DIFFER")</f>
        <v>EQUAL</v>
      </c>
      <c r="T64" t="str">
        <f t="shared" si="2"/>
        <v>EQUAL</v>
      </c>
    </row>
    <row r="65" spans="1:7">
      <c r="A65" s="6">
        <v>44129</v>
      </c>
      <c r="E65" s="4"/>
      <c r="F65" s="4"/>
      <c r="G65" s="7"/>
    </row>
    <row r="66" spans="1:7">
      <c r="A66" s="6">
        <v>44130</v>
      </c>
      <c r="E66" s="4"/>
      <c r="F66" s="4"/>
      <c r="G66" s="7"/>
    </row>
    <row r="67" spans="1:7">
      <c r="A67" s="6">
        <v>44131</v>
      </c>
      <c r="E67" s="4"/>
      <c r="F67" s="4"/>
      <c r="G67" s="7"/>
    </row>
    <row r="68" spans="1:7">
      <c r="A68" s="6">
        <v>44132</v>
      </c>
    </row>
    <row r="69" spans="1:7">
      <c r="A69" s="6">
        <v>44133</v>
      </c>
    </row>
    <row r="70" spans="1:7">
      <c r="A70" s="6">
        <v>44134</v>
      </c>
    </row>
    <row r="71" spans="1:7">
      <c r="A71" s="6">
        <v>44135</v>
      </c>
    </row>
  </sheetData>
  <conditionalFormatting sqref="Q1:T1 Q22:T22 Q37:T1048576">
    <cfRule type="containsText" dxfId="5" priority="1" operator="containsText" text="DIFFER">
      <formula>NOT(ISERROR(SEARCH("DIFFER",Q1)))</formula>
    </cfRule>
    <cfRule type="containsText" dxfId="4" priority="2" operator="containsText" text="EQUAL">
      <formula>NOT(ISERROR(SEARCH("EQUAL",Q1)))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922A-034D-7E4D-80AB-A29316427207}">
  <dimension ref="A1:X25"/>
  <sheetViews>
    <sheetView workbookViewId="0">
      <selection activeCell="I14" sqref="I14"/>
    </sheetView>
  </sheetViews>
  <sheetFormatPr baseColWidth="10" defaultRowHeight="16"/>
  <cols>
    <col min="1" max="1" width="10.6640625" customWidth="1"/>
    <col min="2" max="2" width="3.1640625" customWidth="1"/>
    <col min="3" max="3" width="8.83203125" customWidth="1"/>
    <col min="5" max="5" width="21.5" customWidth="1"/>
    <col min="8" max="8" width="23.6640625" customWidth="1"/>
    <col min="9" max="9" width="20.33203125" style="1" customWidth="1"/>
    <col min="10" max="10" width="19.83203125" customWidth="1"/>
    <col min="11" max="11" width="27" customWidth="1"/>
    <col min="12" max="12" width="22.33203125" customWidth="1"/>
    <col min="13" max="14" width="23.6640625" customWidth="1"/>
    <col min="15" max="15" width="14.6640625" customWidth="1"/>
    <col min="16" max="16" width="12.1640625" customWidth="1"/>
    <col min="17" max="17" width="16" customWidth="1"/>
    <col min="18" max="18" width="14" customWidth="1"/>
    <col min="19" max="19" width="17.1640625" customWidth="1"/>
    <col min="20" max="20" width="14.6640625" customWidth="1"/>
    <col min="21" max="21" width="16.6640625" customWidth="1"/>
    <col min="22" max="22" width="13.1640625" customWidth="1"/>
  </cols>
  <sheetData>
    <row r="1" spans="1:24" ht="17" customHeight="1">
      <c r="A1" s="3" t="s">
        <v>25</v>
      </c>
      <c r="B1" s="12" t="s">
        <v>27</v>
      </c>
      <c r="C1" s="3" t="s">
        <v>26</v>
      </c>
      <c r="D1" s="3" t="s">
        <v>1</v>
      </c>
      <c r="E1" s="3" t="s">
        <v>29</v>
      </c>
      <c r="F1" s="3" t="s">
        <v>2</v>
      </c>
      <c r="G1" s="3" t="s">
        <v>4</v>
      </c>
      <c r="H1" s="3" t="s">
        <v>30</v>
      </c>
      <c r="I1" s="8" t="s">
        <v>14</v>
      </c>
      <c r="J1" s="3" t="s">
        <v>3</v>
      </c>
      <c r="K1" s="3" t="s">
        <v>5</v>
      </c>
      <c r="L1" s="3" t="s">
        <v>7</v>
      </c>
      <c r="M1" s="3" t="s">
        <v>6</v>
      </c>
      <c r="N1" s="3" t="s">
        <v>8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10</v>
      </c>
      <c r="T1" s="3" t="s">
        <v>9</v>
      </c>
      <c r="U1" s="3" t="s">
        <v>21</v>
      </c>
      <c r="V1" s="3" t="s">
        <v>22</v>
      </c>
    </row>
    <row r="2" spans="1:24" ht="17" customHeight="1">
      <c r="A2" s="21">
        <v>43987</v>
      </c>
      <c r="B2" s="22"/>
      <c r="C2" s="23">
        <v>43988</v>
      </c>
      <c r="D2" s="9">
        <v>1</v>
      </c>
      <c r="F2" s="9">
        <v>41</v>
      </c>
      <c r="G2" s="4">
        <f>D2/F2</f>
        <v>2.4390243902439025E-2</v>
      </c>
      <c r="H2" s="13"/>
      <c r="I2" s="14">
        <f>D2</f>
        <v>1</v>
      </c>
      <c r="J2" s="9">
        <f>F2</f>
        <v>41</v>
      </c>
      <c r="K2" s="3"/>
      <c r="L2" s="3"/>
      <c r="M2" s="3"/>
      <c r="N2" s="3"/>
      <c r="O2">
        <v>1</v>
      </c>
      <c r="P2">
        <v>9</v>
      </c>
      <c r="Q2">
        <v>0</v>
      </c>
      <c r="R2">
        <v>32</v>
      </c>
      <c r="S2" t="str">
        <f>IF(K2+M2=D2,"EQUAL","DIFFER")</f>
        <v>DIFFER</v>
      </c>
      <c r="T2" t="str">
        <f>IF(L2+N2=F2,"EQUAL","DIFFER")</f>
        <v>DIFFER</v>
      </c>
      <c r="U2" t="str">
        <f>IF(O2+Q2=D2,"EQUAL","DIFFER")</f>
        <v>EQUAL</v>
      </c>
      <c r="V2" t="str">
        <f>IF(P2+R2=F2,"EQUAL","DIFFER")</f>
        <v>EQUAL</v>
      </c>
      <c r="X2" t="s">
        <v>31</v>
      </c>
    </row>
    <row r="3" spans="1:24">
      <c r="A3" s="15">
        <v>43989</v>
      </c>
      <c r="B3" s="16" t="s">
        <v>28</v>
      </c>
      <c r="C3" s="17">
        <v>43995</v>
      </c>
      <c r="D3">
        <v>4</v>
      </c>
      <c r="F3">
        <v>143</v>
      </c>
      <c r="G3" s="4">
        <f>D3/F3</f>
        <v>2.7972027972027972E-2</v>
      </c>
      <c r="H3" s="13"/>
      <c r="I3" s="1">
        <f>D3+I2</f>
        <v>5</v>
      </c>
      <c r="J3">
        <f>F3+J2</f>
        <v>184</v>
      </c>
      <c r="O3" s="9">
        <v>4</v>
      </c>
      <c r="P3" s="9">
        <v>141</v>
      </c>
      <c r="Q3" s="9">
        <v>0</v>
      </c>
      <c r="R3" s="9">
        <v>2</v>
      </c>
      <c r="S3" t="str">
        <f>IF(K3+M3=D3,"EQUAL","DIFFER")</f>
        <v>DIFFER</v>
      </c>
      <c r="T3" t="str">
        <f>IF(L3+N3=F3,"EQUAL","DIFFER")</f>
        <v>DIFFER</v>
      </c>
      <c r="U3" t="str">
        <f>IF(O3+Q3=D3,"EQUAL","DIFFER")</f>
        <v>EQUAL</v>
      </c>
      <c r="V3" t="str">
        <f>IF(P3+R3=F3,"EQUAL","DIFFER")</f>
        <v>EQUAL</v>
      </c>
      <c r="X3" t="s">
        <v>32</v>
      </c>
    </row>
    <row r="4" spans="1:24">
      <c r="A4" s="15">
        <v>43996</v>
      </c>
      <c r="B4" s="16" t="s">
        <v>28</v>
      </c>
      <c r="C4" s="17">
        <v>44002</v>
      </c>
      <c r="D4">
        <v>87</v>
      </c>
      <c r="F4">
        <v>277</v>
      </c>
      <c r="G4" s="4">
        <f t="shared" ref="G4:G23" si="0">D4/F4</f>
        <v>0.3140794223826715</v>
      </c>
      <c r="H4" s="13"/>
      <c r="I4" s="1">
        <f t="shared" ref="I4:I23" si="1">D4+I3</f>
        <v>92</v>
      </c>
      <c r="J4">
        <f t="shared" ref="J4:J23" si="2">F4+J3</f>
        <v>461</v>
      </c>
      <c r="O4">
        <v>85</v>
      </c>
      <c r="P4">
        <v>221</v>
      </c>
      <c r="Q4" s="9">
        <v>2</v>
      </c>
      <c r="R4">
        <v>56</v>
      </c>
      <c r="S4" t="str">
        <f t="shared" ref="S4:S19" si="3">IF(K4+M4=D4,"EQUAL","DIFFER")</f>
        <v>DIFFER</v>
      </c>
      <c r="T4" t="str">
        <f t="shared" ref="T4:T19" si="4">IF(L4+N4=F4,"EQUAL","DIFFER")</f>
        <v>DIFFER</v>
      </c>
      <c r="U4" t="str">
        <f t="shared" ref="U4:U16" si="5">IF(O4+Q4=D4,"EQUAL","DIFFER")</f>
        <v>EQUAL</v>
      </c>
      <c r="V4" t="str">
        <f t="shared" ref="V4:V16" si="6">IF(P4+R4=F4,"EQUAL","DIFFER")</f>
        <v>EQUAL</v>
      </c>
    </row>
    <row r="5" spans="1:24">
      <c r="A5" s="15">
        <v>44003</v>
      </c>
      <c r="B5" s="16" t="s">
        <v>28</v>
      </c>
      <c r="C5" s="17">
        <v>44009</v>
      </c>
      <c r="D5">
        <v>46</v>
      </c>
      <c r="F5">
        <v>298</v>
      </c>
      <c r="G5" s="4">
        <f t="shared" si="0"/>
        <v>0.15436241610738255</v>
      </c>
      <c r="H5" s="13"/>
      <c r="I5" s="1">
        <f t="shared" si="1"/>
        <v>138</v>
      </c>
      <c r="J5">
        <f t="shared" si="2"/>
        <v>759</v>
      </c>
      <c r="O5">
        <v>45</v>
      </c>
      <c r="P5">
        <v>220</v>
      </c>
      <c r="Q5">
        <v>1</v>
      </c>
      <c r="R5">
        <v>78</v>
      </c>
      <c r="S5" t="str">
        <f t="shared" si="3"/>
        <v>DIFFER</v>
      </c>
      <c r="T5" t="str">
        <f t="shared" si="4"/>
        <v>DIFFER</v>
      </c>
      <c r="U5" t="str">
        <f t="shared" si="5"/>
        <v>EQUAL</v>
      </c>
      <c r="V5" t="str">
        <f t="shared" si="6"/>
        <v>EQUAL</v>
      </c>
    </row>
    <row r="6" spans="1:24">
      <c r="A6" s="15">
        <v>44010</v>
      </c>
      <c r="B6" s="16" t="s">
        <v>28</v>
      </c>
      <c r="C6" s="17">
        <v>44016</v>
      </c>
      <c r="D6">
        <v>29</v>
      </c>
      <c r="F6">
        <v>149</v>
      </c>
      <c r="G6" s="4">
        <f t="shared" si="0"/>
        <v>0.19463087248322147</v>
      </c>
      <c r="H6" s="13"/>
      <c r="I6" s="1">
        <f t="shared" si="1"/>
        <v>167</v>
      </c>
      <c r="J6">
        <f t="shared" si="2"/>
        <v>908</v>
      </c>
      <c r="O6">
        <v>25</v>
      </c>
      <c r="P6">
        <v>132</v>
      </c>
      <c r="Q6">
        <v>4</v>
      </c>
      <c r="R6">
        <v>17</v>
      </c>
      <c r="S6" t="str">
        <f t="shared" si="3"/>
        <v>DIFFER</v>
      </c>
      <c r="T6" t="str">
        <f t="shared" si="4"/>
        <v>DIFFER</v>
      </c>
      <c r="U6" t="str">
        <f t="shared" si="5"/>
        <v>EQUAL</v>
      </c>
      <c r="V6" t="str">
        <f t="shared" si="6"/>
        <v>EQUAL</v>
      </c>
    </row>
    <row r="7" spans="1:24">
      <c r="A7" s="15">
        <v>44017</v>
      </c>
      <c r="B7" s="16" t="s">
        <v>28</v>
      </c>
      <c r="C7" s="17">
        <v>44023</v>
      </c>
      <c r="D7">
        <v>15</v>
      </c>
      <c r="F7">
        <v>280</v>
      </c>
      <c r="G7" s="4">
        <f t="shared" si="0"/>
        <v>5.3571428571428568E-2</v>
      </c>
      <c r="H7" s="13"/>
      <c r="I7" s="1">
        <f t="shared" si="1"/>
        <v>182</v>
      </c>
      <c r="J7">
        <f t="shared" si="2"/>
        <v>1188</v>
      </c>
      <c r="O7">
        <v>12</v>
      </c>
      <c r="P7">
        <v>193</v>
      </c>
      <c r="Q7">
        <v>3</v>
      </c>
      <c r="R7">
        <v>87</v>
      </c>
      <c r="S7" t="str">
        <f t="shared" si="3"/>
        <v>DIFFER</v>
      </c>
      <c r="T7" t="str">
        <f t="shared" si="4"/>
        <v>DIFFER</v>
      </c>
      <c r="U7" t="str">
        <f t="shared" si="5"/>
        <v>EQUAL</v>
      </c>
      <c r="V7" t="str">
        <f t="shared" si="6"/>
        <v>EQUAL</v>
      </c>
    </row>
    <row r="8" spans="1:24">
      <c r="A8" s="15">
        <v>44024</v>
      </c>
      <c r="B8" s="16" t="s">
        <v>28</v>
      </c>
      <c r="C8" s="17">
        <v>44030</v>
      </c>
      <c r="D8">
        <v>11</v>
      </c>
      <c r="F8">
        <v>84</v>
      </c>
      <c r="G8" s="4">
        <f t="shared" si="0"/>
        <v>0.13095238095238096</v>
      </c>
      <c r="H8" s="13"/>
      <c r="I8" s="1">
        <f t="shared" si="1"/>
        <v>193</v>
      </c>
      <c r="J8">
        <f t="shared" si="2"/>
        <v>1272</v>
      </c>
      <c r="O8">
        <v>9</v>
      </c>
      <c r="P8">
        <v>55</v>
      </c>
      <c r="Q8">
        <v>2</v>
      </c>
      <c r="R8">
        <v>29</v>
      </c>
      <c r="S8" t="str">
        <f t="shared" si="3"/>
        <v>DIFFER</v>
      </c>
      <c r="T8" t="str">
        <f t="shared" si="4"/>
        <v>DIFFER</v>
      </c>
      <c r="U8" t="str">
        <f t="shared" si="5"/>
        <v>EQUAL</v>
      </c>
      <c r="V8" t="str">
        <f t="shared" si="6"/>
        <v>EQUAL</v>
      </c>
    </row>
    <row r="9" spans="1:24">
      <c r="A9" s="15">
        <v>44031</v>
      </c>
      <c r="B9" s="16" t="s">
        <v>28</v>
      </c>
      <c r="C9" s="17">
        <v>44037</v>
      </c>
      <c r="D9">
        <v>54</v>
      </c>
      <c r="F9">
        <v>2230</v>
      </c>
      <c r="G9" s="4">
        <f t="shared" si="0"/>
        <v>2.4215246636771302E-2</v>
      </c>
      <c r="H9" s="13"/>
      <c r="I9" s="1">
        <f t="shared" si="1"/>
        <v>247</v>
      </c>
      <c r="J9">
        <f t="shared" si="2"/>
        <v>3502</v>
      </c>
      <c r="O9">
        <v>20</v>
      </c>
      <c r="P9">
        <v>581</v>
      </c>
      <c r="Q9">
        <v>34</v>
      </c>
      <c r="R9">
        <v>1649</v>
      </c>
      <c r="S9" t="str">
        <f t="shared" si="3"/>
        <v>DIFFER</v>
      </c>
      <c r="T9" t="str">
        <f t="shared" si="4"/>
        <v>DIFFER</v>
      </c>
      <c r="U9" t="str">
        <f t="shared" si="5"/>
        <v>EQUAL</v>
      </c>
      <c r="V9" t="str">
        <f t="shared" si="6"/>
        <v>EQUAL</v>
      </c>
    </row>
    <row r="10" spans="1:24">
      <c r="A10" s="15">
        <v>44038</v>
      </c>
      <c r="B10" s="16" t="s">
        <v>28</v>
      </c>
      <c r="C10" s="17">
        <v>44044</v>
      </c>
      <c r="D10">
        <v>19</v>
      </c>
      <c r="F10">
        <v>881</v>
      </c>
      <c r="G10" s="4">
        <f t="shared" si="0"/>
        <v>2.1566401816118047E-2</v>
      </c>
      <c r="H10" s="13"/>
      <c r="I10" s="1">
        <f t="shared" si="1"/>
        <v>266</v>
      </c>
      <c r="J10">
        <f t="shared" si="2"/>
        <v>4383</v>
      </c>
      <c r="O10">
        <v>10</v>
      </c>
      <c r="P10">
        <v>291</v>
      </c>
      <c r="Q10">
        <v>9</v>
      </c>
      <c r="R10">
        <v>590</v>
      </c>
      <c r="S10" t="str">
        <f t="shared" si="3"/>
        <v>DIFFER</v>
      </c>
      <c r="T10" t="str">
        <f t="shared" si="4"/>
        <v>DIFFER</v>
      </c>
      <c r="U10" t="str">
        <f t="shared" si="5"/>
        <v>EQUAL</v>
      </c>
      <c r="V10" t="str">
        <f t="shared" si="6"/>
        <v>EQUAL</v>
      </c>
    </row>
    <row r="11" spans="1:24">
      <c r="A11" s="15">
        <v>44045</v>
      </c>
      <c r="B11" s="16" t="s">
        <v>28</v>
      </c>
      <c r="C11" s="17">
        <v>44051</v>
      </c>
      <c r="D11">
        <v>7</v>
      </c>
      <c r="F11">
        <v>783</v>
      </c>
      <c r="G11" s="4">
        <f t="shared" si="0"/>
        <v>8.9399744572158362E-3</v>
      </c>
      <c r="H11" s="13"/>
      <c r="I11" s="1">
        <f t="shared" si="1"/>
        <v>273</v>
      </c>
      <c r="J11">
        <f t="shared" si="2"/>
        <v>5166</v>
      </c>
      <c r="O11">
        <v>5</v>
      </c>
      <c r="P11">
        <v>418</v>
      </c>
      <c r="Q11">
        <v>2</v>
      </c>
      <c r="R11">
        <v>365</v>
      </c>
      <c r="S11" t="str">
        <f t="shared" si="3"/>
        <v>DIFFER</v>
      </c>
      <c r="T11" t="str">
        <f t="shared" si="4"/>
        <v>DIFFER</v>
      </c>
      <c r="U11" t="str">
        <f t="shared" si="5"/>
        <v>EQUAL</v>
      </c>
      <c r="V11" t="str">
        <f t="shared" si="6"/>
        <v>EQUAL</v>
      </c>
    </row>
    <row r="12" spans="1:24">
      <c r="A12" s="15">
        <v>44052</v>
      </c>
      <c r="B12" s="16" t="s">
        <v>28</v>
      </c>
      <c r="C12" s="17">
        <v>44058</v>
      </c>
      <c r="D12">
        <v>7</v>
      </c>
      <c r="F12">
        <v>1037</v>
      </c>
      <c r="G12" s="4">
        <f t="shared" si="0"/>
        <v>6.7502410800385727E-3</v>
      </c>
      <c r="H12" s="13"/>
      <c r="I12" s="1">
        <f t="shared" si="1"/>
        <v>280</v>
      </c>
      <c r="J12">
        <f t="shared" si="2"/>
        <v>6203</v>
      </c>
      <c r="O12">
        <v>4</v>
      </c>
      <c r="P12">
        <v>387</v>
      </c>
      <c r="Q12">
        <v>3</v>
      </c>
      <c r="R12">
        <v>650</v>
      </c>
      <c r="S12" t="str">
        <f t="shared" si="3"/>
        <v>DIFFER</v>
      </c>
      <c r="T12" t="str">
        <f t="shared" si="4"/>
        <v>DIFFER</v>
      </c>
      <c r="U12" t="str">
        <f t="shared" si="5"/>
        <v>EQUAL</v>
      </c>
      <c r="V12" t="str">
        <f t="shared" si="6"/>
        <v>EQUAL</v>
      </c>
    </row>
    <row r="13" spans="1:24">
      <c r="A13" s="15">
        <v>44059</v>
      </c>
      <c r="B13" s="16" t="s">
        <v>28</v>
      </c>
      <c r="C13" s="17">
        <v>44065</v>
      </c>
      <c r="D13">
        <v>26</v>
      </c>
      <c r="F13">
        <v>1590</v>
      </c>
      <c r="G13" s="4">
        <f t="shared" si="0"/>
        <v>1.6352201257861635E-2</v>
      </c>
      <c r="H13" s="13"/>
      <c r="I13" s="1">
        <f t="shared" si="1"/>
        <v>306</v>
      </c>
      <c r="J13">
        <f t="shared" si="2"/>
        <v>7793</v>
      </c>
      <c r="O13">
        <v>22</v>
      </c>
      <c r="P13">
        <v>1120</v>
      </c>
      <c r="Q13">
        <v>4</v>
      </c>
      <c r="R13">
        <v>470</v>
      </c>
      <c r="S13" t="str">
        <f t="shared" si="3"/>
        <v>DIFFER</v>
      </c>
      <c r="T13" t="str">
        <f t="shared" si="4"/>
        <v>DIFFER</v>
      </c>
      <c r="U13" t="str">
        <f t="shared" si="5"/>
        <v>EQUAL</v>
      </c>
      <c r="V13" t="str">
        <f t="shared" si="6"/>
        <v>EQUAL</v>
      </c>
    </row>
    <row r="14" spans="1:24">
      <c r="A14" s="15">
        <v>44066</v>
      </c>
      <c r="B14" s="16" t="s">
        <v>28</v>
      </c>
      <c r="C14" s="17">
        <v>44072</v>
      </c>
      <c r="D14">
        <v>125</v>
      </c>
      <c r="F14">
        <v>2147</v>
      </c>
      <c r="G14" s="4">
        <f t="shared" si="0"/>
        <v>5.8220773171867725E-2</v>
      </c>
      <c r="H14" s="13"/>
      <c r="I14" s="1">
        <f t="shared" si="1"/>
        <v>431</v>
      </c>
      <c r="J14">
        <f t="shared" si="2"/>
        <v>9940</v>
      </c>
      <c r="O14">
        <v>125</v>
      </c>
      <c r="P14">
        <v>1662</v>
      </c>
      <c r="Q14">
        <v>0</v>
      </c>
      <c r="R14">
        <v>485</v>
      </c>
      <c r="S14" t="str">
        <f t="shared" si="3"/>
        <v>DIFFER</v>
      </c>
      <c r="T14" t="str">
        <f t="shared" si="4"/>
        <v>DIFFER</v>
      </c>
      <c r="U14" t="str">
        <f t="shared" si="5"/>
        <v>EQUAL</v>
      </c>
      <c r="V14" t="str">
        <f t="shared" si="6"/>
        <v>EQUAL</v>
      </c>
    </row>
    <row r="15" spans="1:24">
      <c r="A15" s="15">
        <v>44073</v>
      </c>
      <c r="B15" s="16" t="s">
        <v>28</v>
      </c>
      <c r="C15" s="17">
        <v>44079</v>
      </c>
      <c r="D15">
        <v>573</v>
      </c>
      <c r="F15">
        <v>6674</v>
      </c>
      <c r="G15" s="4">
        <f t="shared" si="0"/>
        <v>8.5855558885226252E-2</v>
      </c>
      <c r="H15" s="13"/>
      <c r="I15" s="1">
        <f t="shared" si="1"/>
        <v>1004</v>
      </c>
      <c r="J15">
        <f t="shared" si="2"/>
        <v>16614</v>
      </c>
      <c r="O15">
        <v>562</v>
      </c>
      <c r="P15">
        <v>6095</v>
      </c>
      <c r="Q15">
        <v>11</v>
      </c>
      <c r="R15">
        <v>579</v>
      </c>
      <c r="S15" t="str">
        <f t="shared" si="3"/>
        <v>DIFFER</v>
      </c>
      <c r="T15" t="str">
        <f t="shared" si="4"/>
        <v>DIFFER</v>
      </c>
      <c r="U15" t="str">
        <f t="shared" si="5"/>
        <v>EQUAL</v>
      </c>
      <c r="V15" t="str">
        <f t="shared" si="6"/>
        <v>EQUAL</v>
      </c>
    </row>
    <row r="16" spans="1:24">
      <c r="A16" s="15">
        <v>44080</v>
      </c>
      <c r="B16" s="16" t="s">
        <v>28</v>
      </c>
      <c r="C16" s="17">
        <v>44086</v>
      </c>
      <c r="D16">
        <v>243</v>
      </c>
      <c r="F16">
        <v>3973</v>
      </c>
      <c r="G16" s="4">
        <f t="shared" si="0"/>
        <v>6.1162849232318149E-2</v>
      </c>
      <c r="H16" s="13"/>
      <c r="I16" s="1">
        <f t="shared" si="1"/>
        <v>1247</v>
      </c>
      <c r="J16">
        <f t="shared" si="2"/>
        <v>20587</v>
      </c>
      <c r="O16">
        <v>237</v>
      </c>
      <c r="P16">
        <v>3311</v>
      </c>
      <c r="Q16">
        <v>6</v>
      </c>
      <c r="R16">
        <v>662</v>
      </c>
      <c r="S16" t="str">
        <f t="shared" si="3"/>
        <v>DIFFER</v>
      </c>
      <c r="T16" t="str">
        <f t="shared" si="4"/>
        <v>DIFFER</v>
      </c>
      <c r="U16" t="str">
        <f t="shared" si="5"/>
        <v>EQUAL</v>
      </c>
      <c r="V16" t="str">
        <f t="shared" si="6"/>
        <v>EQUAL</v>
      </c>
    </row>
    <row r="17" spans="1:20">
      <c r="A17" s="15">
        <v>44087</v>
      </c>
      <c r="B17" s="16" t="s">
        <v>28</v>
      </c>
      <c r="C17" s="17">
        <v>44093</v>
      </c>
      <c r="D17">
        <v>853</v>
      </c>
      <c r="F17">
        <v>19429</v>
      </c>
      <c r="G17" s="4">
        <f t="shared" si="0"/>
        <v>4.3903443306397651E-2</v>
      </c>
      <c r="H17" s="13"/>
      <c r="I17" s="1">
        <f t="shared" si="1"/>
        <v>2100</v>
      </c>
      <c r="J17">
        <f t="shared" si="2"/>
        <v>40016</v>
      </c>
      <c r="S17" t="str">
        <f t="shared" si="3"/>
        <v>DIFFER</v>
      </c>
      <c r="T17" t="str">
        <f t="shared" si="4"/>
        <v>DIFFER</v>
      </c>
    </row>
    <row r="18" spans="1:20">
      <c r="A18" s="15">
        <v>44094</v>
      </c>
      <c r="B18" s="16" t="s">
        <v>28</v>
      </c>
      <c r="C18" s="17">
        <v>44100</v>
      </c>
      <c r="D18">
        <v>486</v>
      </c>
      <c r="F18" s="9">
        <v>7698</v>
      </c>
      <c r="G18" s="4">
        <f t="shared" si="0"/>
        <v>6.313328137178488E-2</v>
      </c>
      <c r="H18" s="13"/>
      <c r="I18" s="1">
        <f t="shared" si="1"/>
        <v>2586</v>
      </c>
      <c r="J18">
        <f t="shared" si="2"/>
        <v>47714</v>
      </c>
      <c r="S18" t="str">
        <f t="shared" si="3"/>
        <v>DIFFER</v>
      </c>
      <c r="T18" t="str">
        <f t="shared" si="4"/>
        <v>DIFFER</v>
      </c>
    </row>
    <row r="19" spans="1:20">
      <c r="A19" s="15">
        <v>44101</v>
      </c>
      <c r="B19" s="16" t="s">
        <v>28</v>
      </c>
      <c r="C19" s="17">
        <v>44107</v>
      </c>
      <c r="D19">
        <v>588</v>
      </c>
      <c r="F19" s="9">
        <v>8729</v>
      </c>
      <c r="G19" s="4">
        <f t="shared" si="0"/>
        <v>6.7361668003207698E-2</v>
      </c>
      <c r="H19" s="13"/>
      <c r="I19" s="1">
        <f t="shared" si="1"/>
        <v>3174</v>
      </c>
      <c r="J19">
        <f t="shared" si="2"/>
        <v>56443</v>
      </c>
      <c r="S19" t="str">
        <f t="shared" si="3"/>
        <v>DIFFER</v>
      </c>
      <c r="T19" t="str">
        <f t="shared" si="4"/>
        <v>DIFFER</v>
      </c>
    </row>
    <row r="20" spans="1:20">
      <c r="A20" s="18">
        <v>44108</v>
      </c>
      <c r="B20" s="19" t="s">
        <v>28</v>
      </c>
      <c r="C20" s="20">
        <v>44114</v>
      </c>
      <c r="G20" s="4" t="e">
        <f t="shared" si="0"/>
        <v>#DIV/0!</v>
      </c>
      <c r="H20" s="13"/>
      <c r="I20" s="1">
        <f t="shared" si="1"/>
        <v>3174</v>
      </c>
      <c r="J20">
        <f t="shared" si="2"/>
        <v>56443</v>
      </c>
    </row>
    <row r="21" spans="1:20">
      <c r="A21" s="18">
        <v>44115</v>
      </c>
      <c r="B21" s="19" t="s">
        <v>28</v>
      </c>
      <c r="C21" s="20">
        <v>44121</v>
      </c>
      <c r="G21" s="4" t="e">
        <f t="shared" si="0"/>
        <v>#DIV/0!</v>
      </c>
      <c r="H21" s="13"/>
      <c r="I21" s="1">
        <f t="shared" si="1"/>
        <v>3174</v>
      </c>
      <c r="J21">
        <f t="shared" si="2"/>
        <v>56443</v>
      </c>
    </row>
    <row r="22" spans="1:20">
      <c r="A22" s="18">
        <v>44122</v>
      </c>
      <c r="B22" s="19" t="s">
        <v>28</v>
      </c>
      <c r="C22" s="20">
        <v>44128</v>
      </c>
      <c r="G22" s="4" t="e">
        <f t="shared" si="0"/>
        <v>#DIV/0!</v>
      </c>
      <c r="H22" s="13"/>
      <c r="I22" s="1">
        <f t="shared" si="1"/>
        <v>3174</v>
      </c>
      <c r="J22">
        <f t="shared" si="2"/>
        <v>56443</v>
      </c>
    </row>
    <row r="23" spans="1:20">
      <c r="A23" s="18">
        <v>44129</v>
      </c>
      <c r="B23" s="19" t="s">
        <v>28</v>
      </c>
      <c r="C23" s="20">
        <v>44135</v>
      </c>
      <c r="G23" s="4" t="e">
        <f t="shared" si="0"/>
        <v>#DIV/0!</v>
      </c>
      <c r="H23" s="13"/>
      <c r="I23" s="1">
        <f t="shared" si="1"/>
        <v>3174</v>
      </c>
      <c r="J23">
        <f t="shared" si="2"/>
        <v>56443</v>
      </c>
    </row>
    <row r="24" spans="1:20">
      <c r="A24" s="2"/>
      <c r="B24" s="2"/>
      <c r="C24" s="2"/>
    </row>
    <row r="25" spans="1:20">
      <c r="A25" s="2"/>
      <c r="B25" s="2"/>
      <c r="C25" s="2"/>
    </row>
  </sheetData>
  <phoneticPr fontId="6" type="noConversion"/>
  <conditionalFormatting sqref="S1:V1 S17:V1048576">
    <cfRule type="containsText" dxfId="3" priority="3" operator="containsText" text="DIFFER">
      <formula>NOT(ISERROR(SEARCH("DIFFER",S1)))</formula>
    </cfRule>
    <cfRule type="containsText" dxfId="2" priority="4" operator="containsText" text="EQUAL">
      <formula>NOT(ISERROR(SEARCH("EQUAL",S1)))</formula>
    </cfRule>
  </conditionalFormatting>
  <conditionalFormatting sqref="S2:V16">
    <cfRule type="containsText" dxfId="1" priority="1" operator="containsText" text="DIFFER">
      <formula>NOT(ISERROR(SEARCH("DIFFER",S2)))</formula>
    </cfRule>
    <cfRule type="containsText" dxfId="0" priority="2" operator="containsText" text="EQUAL">
      <formula>NOT(ISERROR(SEARCH("EQUAL",S2)))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67BA8-2D94-544F-9655-C971E88AFA0C}">
  <dimension ref="A1:D2"/>
  <sheetViews>
    <sheetView workbookViewId="0">
      <selection activeCell="D4" sqref="D4"/>
    </sheetView>
  </sheetViews>
  <sheetFormatPr baseColWidth="10" defaultRowHeight="16"/>
  <cols>
    <col min="2" max="2" width="20.6640625" customWidth="1"/>
    <col min="3" max="3" width="9.83203125" customWidth="1"/>
    <col min="4" max="4" width="18.6640625" customWidth="1"/>
  </cols>
  <sheetData>
    <row r="1" spans="1:4" s="3" customFormat="1">
      <c r="A1" s="3" t="s">
        <v>0</v>
      </c>
      <c r="B1" s="3" t="s">
        <v>11</v>
      </c>
      <c r="C1" s="3" t="s">
        <v>12</v>
      </c>
      <c r="D1" s="3" t="s">
        <v>13</v>
      </c>
    </row>
    <row r="2" spans="1:4">
      <c r="A2" s="2">
        <v>44130</v>
      </c>
      <c r="B2">
        <v>75</v>
      </c>
      <c r="C2">
        <v>58</v>
      </c>
      <c r="D2">
        <f>B2+C2</f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Data</vt:lpstr>
      <vt:lpstr>Weekly Data</vt:lpstr>
      <vt:lpstr>Isolation and Quarantine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Ferrara</dc:creator>
  <cp:lastModifiedBy>David Ferrara</cp:lastModifiedBy>
  <dcterms:created xsi:type="dcterms:W3CDTF">2020-10-28T03:26:23Z</dcterms:created>
  <dcterms:modified xsi:type="dcterms:W3CDTF">2020-10-29T15:12:09Z</dcterms:modified>
</cp:coreProperties>
</file>