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\Documents\GitHub\HEC_2_senior_design\Hardware\WPT Charger system BOM - NON PCB PARTS\"/>
    </mc:Choice>
  </mc:AlternateContent>
  <xr:revisionPtr revIDLastSave="0" documentId="13_ncr:1_{E6EDC5E3-8BAA-491F-9AA7-045A0CDDE42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DC_Test_Board" sheetId="1" r:id="rId1"/>
  </sheets>
  <externalReferences>
    <externalReference r:id="rId2"/>
  </externalReferences>
  <definedNames>
    <definedName name="_xlnm.Print_Area" localSheetId="0">ADC_Test_Board!$A$1:$K$18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5" i="1"/>
  <c r="L16" i="1"/>
  <c r="L17" i="1" l="1"/>
  <c r="M17" i="1" s="1"/>
  <c r="L15" i="1" l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8" i="1"/>
  <c r="M18" i="1" s="1"/>
  <c r="L8" i="1"/>
  <c r="M8" i="1" s="1"/>
  <c r="M19" i="1" l="1"/>
</calcChain>
</file>

<file path=xl/sharedStrings.xml><?xml version="1.0" encoding="utf-8"?>
<sst xmlns="http://schemas.openxmlformats.org/spreadsheetml/2006/main" count="117" uniqueCount="80">
  <si>
    <t>ITEM</t>
  </si>
  <si>
    <t>Datasheet URL</t>
  </si>
  <si>
    <t>DESCRIPTION</t>
  </si>
  <si>
    <t>Order Price</t>
  </si>
  <si>
    <t>ASSEMBLY NO:</t>
  </si>
  <si>
    <t>ASSEMBLY NAME:</t>
  </si>
  <si>
    <t>Min Quantity</t>
  </si>
  <si>
    <t>Lead-Free</t>
  </si>
  <si>
    <t>MFG</t>
  </si>
  <si>
    <t>1\1</t>
  </si>
  <si>
    <t>Availability</t>
  </si>
  <si>
    <t>REVISION:</t>
  </si>
  <si>
    <t>NOTES</t>
  </si>
  <si>
    <t>Quoted Part Number</t>
  </si>
  <si>
    <t>Min\Mult Order Qty</t>
  </si>
  <si>
    <t>VENDOR</t>
  </si>
  <si>
    <t>Mouser</t>
  </si>
  <si>
    <t>DT62PW480D</t>
  </si>
  <si>
    <t>PREPARED BY:</t>
  </si>
  <si>
    <t>QTY</t>
  </si>
  <si>
    <t>MFG P/N</t>
  </si>
  <si>
    <t>967-DT62PW480D</t>
  </si>
  <si>
    <t>VENDOR P/N</t>
  </si>
  <si>
    <t>REFERENCE</t>
  </si>
  <si>
    <t>DATE:</t>
  </si>
  <si>
    <t>Unit Price</t>
  </si>
  <si>
    <t>SOLDER TYPE:</t>
  </si>
  <si>
    <t>https://www.mouser.com/datasheet/2/400/dt62-80-d_e-1825770.pdf</t>
  </si>
  <si>
    <t>TOTAL COST</t>
  </si>
  <si>
    <t>A</t>
  </si>
  <si>
    <t>Wireless Charger System</t>
  </si>
  <si>
    <t>Franci Franulovic</t>
  </si>
  <si>
    <t>Desktop AC Adapters 65W 48Vout 1.36A</t>
  </si>
  <si>
    <t>TDK-Lambda</t>
  </si>
  <si>
    <t xml:space="preserve">Number of full units </t>
  </si>
  <si>
    <t>Electrical Enclosures IP68/NEMA 6P Plastic Enclosure 5.88" x 4.38" x 2.19" Opaque</t>
  </si>
  <si>
    <t>Bud Industries</t>
  </si>
  <si>
    <t>PU-16537</t>
  </si>
  <si>
    <t>RECEIVER</t>
  </si>
  <si>
    <t>RECEIVER /
TRANSMITTER</t>
  </si>
  <si>
    <t>563-PU-16537</t>
  </si>
  <si>
    <t>https://www.mouser.com/catalog/specsheets/Bud_PU%20Series_NEMA_6PIP68_PC_Enclosure.pdf</t>
  </si>
  <si>
    <t>VERIFIED BY:</t>
  </si>
  <si>
    <t>David Flory</t>
  </si>
  <si>
    <t>COIL RECEIVER /
TRANSMITTER</t>
  </si>
  <si>
    <t>TRANSMITTER</t>
  </si>
  <si>
    <t>Printed Circuit Board</t>
  </si>
  <si>
    <t>Alpha Wire</t>
  </si>
  <si>
    <t xml:space="preserve">
5859 RD005</t>
  </si>
  <si>
    <t>602-5859-100-03</t>
  </si>
  <si>
    <t>https://www.mouser.com/datasheet/2/14/AW_Product_Specification-1837536.pdf</t>
  </si>
  <si>
    <t xml:space="preserve"> Quantity</t>
  </si>
  <si>
    <t>Hook-up Wire 14AWG 19/27 PTFE  Spool 304.8 m</t>
  </si>
  <si>
    <t xml:space="preserve">Hook-up Wire 14AWG 19/27 PTFE Spool 304.8 m  </t>
  </si>
  <si>
    <t>COIL RECEIVER</t>
  </si>
  <si>
    <t>COIL TRANSMITTER</t>
  </si>
  <si>
    <t xml:space="preserve">
Terminals SOLIS DIN 0.5-1.0</t>
  </si>
  <si>
    <t>TE Connectivity</t>
  </si>
  <si>
    <t>571-165291</t>
  </si>
  <si>
    <t>https://www.te.com/commerce/DocumentDelivery/DDEController?Action=srchrtrv&amp;DocNm=165291&amp;DocType=Customer+Drawing&amp;DocLang=English&amp;PartCntxt=165291&amp;DocFormat=pdf</t>
  </si>
  <si>
    <t>JLC PCB</t>
  </si>
  <si>
    <t>Custom made</t>
  </si>
  <si>
    <t>304.8m</t>
  </si>
  <si>
    <t>https://www.mouser.com/datasheet/2/290/NewAgeEnclosures_12092019_404012_cube_r1_0-1673104.pdf</t>
  </si>
  <si>
    <t>Coil enclosure</t>
  </si>
  <si>
    <t>Enclosures, Boxes, &amp; Cases SENSOR CUBE WHITE</t>
  </si>
  <si>
    <t>New Age Enclosures</t>
  </si>
  <si>
    <t xml:space="preserve">
789-S1A-404012</t>
  </si>
  <si>
    <t>789-S1A-404012</t>
  </si>
  <si>
    <t>RRC-SMBus Cable</t>
  </si>
  <si>
    <t>RRC</t>
  </si>
  <si>
    <t>https://www.mouser.com/datasheet/2/836/DS_SMBus_Battery_Cable_B-1360935.pdf</t>
  </si>
  <si>
    <t>328-RRCSMBUSCABLE</t>
  </si>
  <si>
    <t xml:space="preserve">Receiver </t>
  </si>
  <si>
    <t>8965K22</t>
  </si>
  <si>
    <t>Super-Conductive 101 Copper TubesCopper Tubing  1/8"  3ft spool</t>
  </si>
  <si>
    <t>Mcmaster-Carr</t>
  </si>
  <si>
    <t>https://www.mcmaster.com/tubing/od~1-8/material~copper/</t>
  </si>
  <si>
    <t>COIL
TRANSMITTER</t>
  </si>
  <si>
    <t xml:space="preserve">COIL RECEIVER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</si>
</sst>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3"/>
      <name val="Arial"/>
      <family val="2"/>
    </font>
    <font>
      <sz val="14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1" applyNumberFormat="0" applyAlignment="0" applyProtection="0"/>
    <xf numFmtId="0" fontId="4" fillId="28" borderId="2" applyNumberFormat="0" applyAlignment="0" applyProtection="0"/>
    <xf numFmtId="0" fontId="5" fillId="0" borderId="0" applyNumberFormat="0" applyFill="0" applyBorder="0" applyAlignment="0" applyProtection="0"/>
    <xf numFmtId="0" fontId="6" fillId="29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0" borderId="1" applyNumberFormat="0" applyAlignment="0" applyProtection="0"/>
    <xf numFmtId="0" fontId="11" fillId="0" borderId="6" applyNumberFormat="0" applyFill="0" applyAlignment="0" applyProtection="0"/>
    <xf numFmtId="0" fontId="12" fillId="31" borderId="0" applyNumberFormat="0" applyBorder="0" applyAlignment="0" applyProtection="0"/>
    <xf numFmtId="0" fontId="21" fillId="32" borderId="7" applyNumberFormat="0" applyFont="0" applyAlignment="0" applyProtection="0"/>
    <xf numFmtId="0" fontId="13" fillId="27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Fill="1" applyBorder="1"/>
    <xf numFmtId="0" fontId="0" fillId="0" borderId="13" xfId="0" applyBorder="1"/>
    <xf numFmtId="0" fontId="15" fillId="0" borderId="10" xfId="0" applyFont="1" applyBorder="1" applyAlignment="1">
      <alignment horizontal="center"/>
    </xf>
    <xf numFmtId="0" fontId="18" fillId="0" borderId="10" xfId="0" applyFont="1" applyBorder="1"/>
    <xf numFmtId="0" fontId="19" fillId="0" borderId="10" xfId="0" applyFont="1" applyBorder="1"/>
    <xf numFmtId="8" fontId="0" fillId="0" borderId="10" xfId="0" applyNumberFormat="1" applyBorder="1"/>
    <xf numFmtId="0" fontId="18" fillId="0" borderId="10" xfId="0" applyFont="1" applyBorder="1" applyAlignment="1">
      <alignment horizontal="center" wrapText="1"/>
    </xf>
    <xf numFmtId="0" fontId="0" fillId="0" borderId="13" xfId="0" applyBorder="1" applyAlignment="1">
      <alignment wrapText="1"/>
    </xf>
    <xf numFmtId="0" fontId="19" fillId="0" borderId="10" xfId="0" applyFont="1" applyBorder="1" applyAlignment="1">
      <alignment wrapText="1"/>
    </xf>
    <xf numFmtId="14" fontId="18" fillId="0" borderId="10" xfId="0" applyNumberFormat="1" applyFont="1" applyBorder="1" applyAlignment="1">
      <alignment horizontal="center"/>
    </xf>
    <xf numFmtId="0" fontId="0" fillId="0" borderId="14" xfId="0" applyBorder="1"/>
    <xf numFmtId="0" fontId="18" fillId="0" borderId="10" xfId="0" applyFont="1" applyBorder="1" applyAlignment="1">
      <alignment horizontal="right"/>
    </xf>
    <xf numFmtId="0" fontId="17" fillId="0" borderId="10" xfId="0" applyFont="1" applyBorder="1" applyAlignment="1">
      <alignment horizontal="center" wrapText="1"/>
    </xf>
    <xf numFmtId="0" fontId="0" fillId="0" borderId="15" xfId="0" applyBorder="1"/>
    <xf numFmtId="0" fontId="18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0" fillId="0" borderId="17" xfId="0" applyBorder="1"/>
    <xf numFmtId="0" fontId="0" fillId="0" borderId="19" xfId="0" applyBorder="1"/>
    <xf numFmtId="0" fontId="20" fillId="0" borderId="10" xfId="0" applyFont="1" applyBorder="1" applyAlignment="1">
      <alignment horizontal="right" wrapText="1"/>
    </xf>
    <xf numFmtId="0" fontId="0" fillId="0" borderId="20" xfId="0" applyBorder="1"/>
    <xf numFmtId="0" fontId="0" fillId="0" borderId="21" xfId="0" applyBorder="1"/>
    <xf numFmtId="0" fontId="0" fillId="0" borderId="10" xfId="0" quotePrefix="1" applyBorder="1"/>
    <xf numFmtId="0" fontId="0" fillId="0" borderId="16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0" xfId="0" applyNumberFormat="1" applyBorder="1"/>
    <xf numFmtId="3" fontId="0" fillId="0" borderId="10" xfId="0" applyNumberFormat="1" applyBorder="1"/>
    <xf numFmtId="0" fontId="15" fillId="0" borderId="15" xfId="0" applyFont="1" applyBorder="1" applyAlignment="1">
      <alignment horizontal="center"/>
    </xf>
    <xf numFmtId="8" fontId="0" fillId="0" borderId="17" xfId="0" applyNumberFormat="1" applyBorder="1"/>
    <xf numFmtId="0" fontId="0" fillId="0" borderId="13" xfId="0" applyNumberFormat="1" applyBorder="1"/>
    <xf numFmtId="8" fontId="0" fillId="0" borderId="13" xfId="0" applyNumberFormat="1" applyBorder="1"/>
    <xf numFmtId="0" fontId="0" fillId="0" borderId="13" xfId="0" quotePrefix="1" applyBorder="1"/>
    <xf numFmtId="3" fontId="0" fillId="0" borderId="13" xfId="0" applyNumberFormat="1" applyBorder="1"/>
    <xf numFmtId="0" fontId="0" fillId="0" borderId="19" xfId="0" quotePrefix="1" applyBorder="1"/>
    <xf numFmtId="8" fontId="0" fillId="0" borderId="15" xfId="0" applyNumberFormat="1" applyBorder="1"/>
    <xf numFmtId="0" fontId="0" fillId="0" borderId="14" xfId="0" quotePrefix="1" applyBorder="1"/>
    <xf numFmtId="8" fontId="0" fillId="0" borderId="16" xfId="0" applyNumberFormat="1" applyBorder="1"/>
    <xf numFmtId="0" fontId="0" fillId="0" borderId="12" xfId="0" applyNumberFormat="1" applyBorder="1"/>
    <xf numFmtId="8" fontId="0" fillId="0" borderId="12" xfId="0" applyNumberFormat="1" applyBorder="1"/>
    <xf numFmtId="0" fontId="0" fillId="0" borderId="12" xfId="0" quotePrefix="1" applyBorder="1"/>
    <xf numFmtId="0" fontId="0" fillId="0" borderId="18" xfId="0" quotePrefix="1" applyBorder="1"/>
    <xf numFmtId="0" fontId="15" fillId="0" borderId="11" xfId="0" applyFont="1" applyBorder="1"/>
    <xf numFmtId="8" fontId="15" fillId="0" borderId="11" xfId="0" applyNumberFormat="1" applyFont="1" applyBorder="1"/>
    <xf numFmtId="0" fontId="0" fillId="0" borderId="22" xfId="0" applyBorder="1"/>
    <xf numFmtId="0" fontId="17" fillId="0" borderId="24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15" fillId="0" borderId="23" xfId="0" quotePrefix="1" applyFont="1" applyBorder="1"/>
    <xf numFmtId="0" fontId="15" fillId="0" borderId="25" xfId="0" quotePrefix="1" applyFont="1" applyBorder="1"/>
    <xf numFmtId="0" fontId="15" fillId="0" borderId="13" xfId="0" applyFont="1" applyBorder="1"/>
    <xf numFmtId="0" fontId="15" fillId="33" borderId="13" xfId="0" applyFont="1" applyFill="1" applyBorder="1"/>
    <xf numFmtId="0" fontId="22" fillId="0" borderId="13" xfId="42" quotePrefix="1" applyBorder="1" applyAlignment="1">
      <alignment wrapText="1"/>
    </xf>
    <xf numFmtId="0" fontId="0" fillId="0" borderId="21" xfId="0" applyBorder="1" applyAlignment="1">
      <alignment wrapText="1"/>
    </xf>
    <xf numFmtId="0" fontId="22" fillId="0" borderId="10" xfId="42" quotePrefix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26" xfId="0" applyBorder="1"/>
    <xf numFmtId="0" fontId="24" fillId="0" borderId="10" xfId="0" applyFont="1" applyBorder="1" applyAlignment="1">
      <alignment horizontal="left"/>
    </xf>
    <xf numFmtId="0" fontId="22" fillId="0" borderId="12" xfId="42" quotePrefix="1" applyBorder="1" applyAlignment="1">
      <alignment wrapText="1"/>
    </xf>
    <xf numFmtId="0" fontId="0" fillId="0" borderId="10" xfId="0" quotePrefix="1" applyBorder="1" applyAlignment="1">
      <alignment wrapText="1"/>
    </xf>
    <xf numFmtId="8" fontId="0" fillId="0" borderId="10" xfId="0" quotePrefix="1" applyNumberFormat="1" applyBorder="1"/>
    <xf numFmtId="0" fontId="15" fillId="0" borderId="23" xfId="0" quotePrefix="1" applyFont="1" applyBorder="1" applyAlignment="1">
      <alignment horizontal="center"/>
    </xf>
    <xf numFmtId="0" fontId="17" fillId="0" borderId="25" xfId="0" applyFont="1" applyBorder="1" applyAlignment="1">
      <alignment horizontal="center" wrapText="1"/>
    </xf>
    <xf numFmtId="0" fontId="24" fillId="0" borderId="0" xfId="0" applyFont="1" applyBorder="1"/>
    <xf numFmtId="0" fontId="0" fillId="0" borderId="0" xfId="0" quotePrefix="1" applyBorder="1"/>
    <xf numFmtId="164" fontId="0" fillId="0" borderId="15" xfId="0" applyNumberForma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/Documents/GitHub/HEC_2_senior_design/Hardware/Receiver/MFG/BOM/Receiver_BOM_R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C_Test_Board"/>
    </sheetNames>
    <sheetDataSet>
      <sheetData sheetId="0">
        <row r="1">
          <cell r="P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tubing/od~1-8/material~copper/" TargetMode="External"/><Relationship Id="rId3" Type="http://schemas.openxmlformats.org/officeDocument/2006/relationships/hyperlink" Target="https://www.mouser.com/datasheet/2/14/AW_Product_Specification-1837536.pdf" TargetMode="External"/><Relationship Id="rId7" Type="http://schemas.openxmlformats.org/officeDocument/2006/relationships/hyperlink" Target="https://www.mcmaster.com/tubing/od~1-8/material~copper/" TargetMode="External"/><Relationship Id="rId2" Type="http://schemas.openxmlformats.org/officeDocument/2006/relationships/hyperlink" Target="https://www.mouser.com/catalog/specsheets/Bud_PU%20Series_NEMA_6PIP68_PC_Enclosure.pdf" TargetMode="External"/><Relationship Id="rId1" Type="http://schemas.openxmlformats.org/officeDocument/2006/relationships/hyperlink" Target="https://www.mouser.com/datasheet/2/400/dt62-80-d_e-1825770.pdf" TargetMode="External"/><Relationship Id="rId6" Type="http://schemas.openxmlformats.org/officeDocument/2006/relationships/hyperlink" Target="https://www.mouser.com/datasheet/2/290/NewAgeEnclosures_12092019_404012_cube_r1_0-1673104.pdf" TargetMode="External"/><Relationship Id="rId5" Type="http://schemas.openxmlformats.org/officeDocument/2006/relationships/hyperlink" Target="https://www.te.com/commerce/DocumentDelivery/DDEController?Action=srchrtrv&amp;DocNm=165291&amp;DocType=Customer+Drawing&amp;DocLang=English&amp;PartCntxt=165291&amp;DocFormat=pdf" TargetMode="External"/><Relationship Id="rId4" Type="http://schemas.openxmlformats.org/officeDocument/2006/relationships/hyperlink" Target="https://www.mouser.com/datasheet/2/14/AW_Product_Specification-1837536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"/>
  <sheetViews>
    <sheetView tabSelected="1" topLeftCell="E1" workbookViewId="0">
      <selection activeCell="M15" sqref="M15"/>
    </sheetView>
  </sheetViews>
  <sheetFormatPr defaultRowHeight="15" x14ac:dyDescent="0.25"/>
  <cols>
    <col min="1" max="1" width="7.5703125" customWidth="1"/>
    <col min="2" max="2" width="11.42578125" customWidth="1"/>
    <col min="3" max="3" width="25.140625" customWidth="1"/>
    <col min="4" max="4" width="32.85546875" bestFit="1" customWidth="1"/>
    <col min="5" max="6" width="20.42578125" customWidth="1"/>
    <col min="7" max="7" width="21" customWidth="1"/>
    <col min="8" max="8" width="22.28515625" bestFit="1" customWidth="1"/>
    <col min="9" max="9" width="42.7109375" customWidth="1"/>
    <col min="10" max="10" width="16.85546875" customWidth="1"/>
    <col min="11" max="11" width="11.5703125" customWidth="1"/>
    <col min="12" max="12" width="11.42578125" customWidth="1"/>
    <col min="13" max="13" width="13.85546875" customWidth="1"/>
    <col min="14" max="14" width="12.28515625" customWidth="1"/>
    <col min="15" max="15" width="27.42578125" customWidth="1"/>
    <col min="16" max="16" width="16" customWidth="1"/>
    <col min="17" max="17" width="18.85546875" customWidth="1"/>
  </cols>
  <sheetData>
    <row r="1" spans="1:17" x14ac:dyDescent="0.25">
      <c r="A1" s="19"/>
      <c r="B1" s="4"/>
      <c r="C1" s="10"/>
      <c r="D1" s="10"/>
      <c r="E1" s="4"/>
      <c r="F1" s="4"/>
      <c r="G1" s="4"/>
      <c r="H1" s="4"/>
      <c r="I1" s="4"/>
      <c r="J1" s="20"/>
      <c r="K1" s="19"/>
      <c r="L1" s="4"/>
      <c r="M1" s="4"/>
      <c r="N1" s="4"/>
      <c r="O1" s="51" t="s">
        <v>34</v>
      </c>
      <c r="P1" s="52">
        <v>1</v>
      </c>
      <c r="Q1" s="20"/>
    </row>
    <row r="2" spans="1:17" ht="16.5" x14ac:dyDescent="0.25">
      <c r="A2" s="16"/>
      <c r="B2" s="6"/>
      <c r="C2" s="21" t="s">
        <v>4</v>
      </c>
      <c r="D2" s="9"/>
      <c r="E2" s="6"/>
      <c r="F2" s="18" t="s">
        <v>24</v>
      </c>
      <c r="G2" s="12">
        <v>44230</v>
      </c>
      <c r="H2" s="5"/>
      <c r="I2" s="1"/>
      <c r="J2" s="13"/>
      <c r="K2" s="30"/>
      <c r="L2" s="5"/>
      <c r="M2" s="5"/>
      <c r="N2" s="5"/>
      <c r="O2" s="1"/>
      <c r="P2" s="5"/>
      <c r="Q2" s="13"/>
    </row>
    <row r="3" spans="1:17" ht="16.5" x14ac:dyDescent="0.25">
      <c r="A3" s="16"/>
      <c r="B3" s="6"/>
      <c r="C3" s="21" t="s">
        <v>5</v>
      </c>
      <c r="D3" s="15" t="s">
        <v>30</v>
      </c>
      <c r="E3" s="6"/>
      <c r="F3" s="18" t="s">
        <v>18</v>
      </c>
      <c r="G3" s="17" t="s">
        <v>31</v>
      </c>
      <c r="H3" s="1"/>
      <c r="I3" s="1"/>
      <c r="J3" s="13"/>
      <c r="K3" s="16"/>
      <c r="L3" s="1"/>
      <c r="M3" s="1"/>
      <c r="N3" s="1"/>
      <c r="O3" s="1"/>
      <c r="P3" s="1"/>
      <c r="Q3" s="13"/>
    </row>
    <row r="4" spans="1:17" ht="16.5" x14ac:dyDescent="0.25">
      <c r="A4" s="16"/>
      <c r="B4" s="6"/>
      <c r="C4" s="21" t="s">
        <v>11</v>
      </c>
      <c r="D4" s="9" t="s">
        <v>29</v>
      </c>
      <c r="E4" s="6"/>
      <c r="F4" s="18" t="s">
        <v>42</v>
      </c>
      <c r="G4" s="6" t="s">
        <v>43</v>
      </c>
      <c r="H4" s="1"/>
      <c r="I4" s="1"/>
      <c r="J4" s="13"/>
      <c r="K4" s="16"/>
      <c r="L4" s="1"/>
      <c r="M4" s="1"/>
      <c r="N4" s="1"/>
      <c r="O4" s="1"/>
      <c r="P4" s="1"/>
      <c r="Q4" s="13"/>
    </row>
    <row r="5" spans="1:17" ht="16.5" x14ac:dyDescent="0.25">
      <c r="A5" s="16"/>
      <c r="B5" s="6"/>
      <c r="C5" s="21" t="s">
        <v>26</v>
      </c>
      <c r="D5" s="9" t="s">
        <v>7</v>
      </c>
      <c r="E5" s="6"/>
      <c r="F5" s="14"/>
      <c r="G5" s="12"/>
      <c r="H5" s="1"/>
      <c r="I5" s="1"/>
      <c r="J5" s="13"/>
      <c r="K5" s="16"/>
      <c r="L5" s="1"/>
      <c r="M5" s="1"/>
      <c r="N5" s="1"/>
      <c r="O5" s="1"/>
      <c r="P5" s="1"/>
      <c r="Q5" s="13"/>
    </row>
    <row r="6" spans="1:17" ht="18" x14ac:dyDescent="0.25">
      <c r="A6" s="16"/>
      <c r="B6" s="7"/>
      <c r="C6" s="11"/>
      <c r="D6" s="11"/>
      <c r="E6" s="7"/>
      <c r="F6" s="7"/>
      <c r="G6" s="7"/>
      <c r="H6" s="1"/>
      <c r="I6" s="1"/>
      <c r="J6" s="13"/>
      <c r="K6" s="16"/>
      <c r="L6" s="1"/>
      <c r="M6" s="1"/>
      <c r="N6" s="1"/>
      <c r="O6" s="1"/>
      <c r="P6" s="1"/>
      <c r="Q6" s="13"/>
    </row>
    <row r="7" spans="1:17" ht="27" thickBot="1" x14ac:dyDescent="0.3">
      <c r="A7" s="47" t="s">
        <v>0</v>
      </c>
      <c r="B7" s="48" t="s">
        <v>19</v>
      </c>
      <c r="C7" s="48" t="s">
        <v>23</v>
      </c>
      <c r="D7" s="48" t="s">
        <v>2</v>
      </c>
      <c r="E7" s="48" t="s">
        <v>8</v>
      </c>
      <c r="F7" s="48" t="s">
        <v>20</v>
      </c>
      <c r="G7" s="48" t="s">
        <v>15</v>
      </c>
      <c r="H7" s="48" t="s">
        <v>22</v>
      </c>
      <c r="I7" s="62" t="s">
        <v>1</v>
      </c>
      <c r="J7" s="63" t="s">
        <v>12</v>
      </c>
      <c r="K7" s="47" t="s">
        <v>25</v>
      </c>
      <c r="L7" s="48" t="s">
        <v>51</v>
      </c>
      <c r="M7" s="48" t="s">
        <v>3</v>
      </c>
      <c r="N7" s="48" t="s">
        <v>6</v>
      </c>
      <c r="O7" s="49" t="s">
        <v>13</v>
      </c>
      <c r="P7" s="48" t="s">
        <v>10</v>
      </c>
      <c r="Q7" s="50" t="s">
        <v>14</v>
      </c>
    </row>
    <row r="8" spans="1:17" ht="30" x14ac:dyDescent="0.25">
      <c r="A8" s="19">
        <v>1</v>
      </c>
      <c r="B8" s="4">
        <v>1</v>
      </c>
      <c r="C8" s="10" t="s">
        <v>38</v>
      </c>
      <c r="D8" s="10" t="s">
        <v>32</v>
      </c>
      <c r="E8" s="4" t="s">
        <v>33</v>
      </c>
      <c r="F8" s="4" t="s">
        <v>17</v>
      </c>
      <c r="G8" s="4" t="s">
        <v>16</v>
      </c>
      <c r="H8" s="4" t="s">
        <v>21</v>
      </c>
      <c r="I8" s="53" t="s">
        <v>27</v>
      </c>
      <c r="J8" s="22"/>
      <c r="K8" s="31">
        <v>53</v>
      </c>
      <c r="L8" s="32">
        <f>B8*$P$1</f>
        <v>1</v>
      </c>
      <c r="M8" s="33">
        <f>K8*L8</f>
        <v>53</v>
      </c>
      <c r="N8" s="10" t="s">
        <v>9</v>
      </c>
      <c r="O8" s="34" t="s">
        <v>21</v>
      </c>
      <c r="P8" s="35">
        <v>6</v>
      </c>
      <c r="Q8" s="36" t="s">
        <v>9</v>
      </c>
    </row>
    <row r="9" spans="1:17" ht="45" x14ac:dyDescent="0.25">
      <c r="A9" s="16">
        <v>2</v>
      </c>
      <c r="B9" s="1">
        <v>1</v>
      </c>
      <c r="C9" s="2" t="s">
        <v>39</v>
      </c>
      <c r="D9" s="2" t="s">
        <v>35</v>
      </c>
      <c r="E9" s="1" t="s">
        <v>36</v>
      </c>
      <c r="F9" s="1" t="s">
        <v>37</v>
      </c>
      <c r="G9" s="1" t="s">
        <v>16</v>
      </c>
      <c r="H9" s="1" t="s">
        <v>21</v>
      </c>
      <c r="I9" s="55" t="s">
        <v>41</v>
      </c>
      <c r="J9" s="54"/>
      <c r="K9" s="37">
        <v>25.3</v>
      </c>
      <c r="L9" s="28">
        <f t="shared" ref="L9:L18" si="0">B9*$P$1</f>
        <v>1</v>
      </c>
      <c r="M9" s="8">
        <f t="shared" ref="M9:M18" si="1">K9*L9</f>
        <v>25.3</v>
      </c>
      <c r="N9" s="2" t="s">
        <v>9</v>
      </c>
      <c r="O9" s="24" t="s">
        <v>40</v>
      </c>
      <c r="P9" s="29">
        <v>8</v>
      </c>
      <c r="Q9" s="38" t="s">
        <v>9</v>
      </c>
    </row>
    <row r="10" spans="1:17" x14ac:dyDescent="0.25">
      <c r="A10" s="16">
        <v>3</v>
      </c>
      <c r="B10" s="1">
        <v>1</v>
      </c>
      <c r="C10" s="2" t="s">
        <v>38</v>
      </c>
      <c r="D10" s="2" t="s">
        <v>46</v>
      </c>
      <c r="E10" s="1" t="s">
        <v>60</v>
      </c>
      <c r="F10" s="1"/>
      <c r="G10" s="1" t="s">
        <v>60</v>
      </c>
      <c r="H10" s="1"/>
      <c r="I10" s="55"/>
      <c r="J10" s="54" t="s">
        <v>61</v>
      </c>
      <c r="K10" s="37">
        <v>6.68</v>
      </c>
      <c r="L10" s="28">
        <f t="shared" si="0"/>
        <v>1</v>
      </c>
      <c r="M10" s="8">
        <f t="shared" si="1"/>
        <v>6.68</v>
      </c>
      <c r="N10" s="56">
        <v>5</v>
      </c>
      <c r="O10" s="24"/>
      <c r="P10" s="29"/>
      <c r="Q10" s="38"/>
    </row>
    <row r="11" spans="1:17" x14ac:dyDescent="0.25">
      <c r="A11" s="16">
        <v>4</v>
      </c>
      <c r="B11" s="1">
        <v>1</v>
      </c>
      <c r="C11" s="2" t="s">
        <v>45</v>
      </c>
      <c r="D11" s="2" t="s">
        <v>46</v>
      </c>
      <c r="E11" s="1" t="s">
        <v>60</v>
      </c>
      <c r="F11" s="1"/>
      <c r="G11" s="1" t="s">
        <v>60</v>
      </c>
      <c r="H11" s="1"/>
      <c r="I11" s="55"/>
      <c r="J11" s="54" t="s">
        <v>61</v>
      </c>
      <c r="K11" s="37">
        <v>6.69</v>
      </c>
      <c r="L11" s="28">
        <f t="shared" si="0"/>
        <v>1</v>
      </c>
      <c r="M11" s="8">
        <f t="shared" si="1"/>
        <v>6.69</v>
      </c>
      <c r="N11" s="56">
        <v>5</v>
      </c>
      <c r="O11" s="24"/>
      <c r="P11" s="29"/>
      <c r="Q11" s="38"/>
    </row>
    <row r="12" spans="1:17" ht="30" x14ac:dyDescent="0.25">
      <c r="A12" s="16">
        <v>5</v>
      </c>
      <c r="B12" s="1">
        <v>0.1</v>
      </c>
      <c r="C12" s="2" t="s">
        <v>54</v>
      </c>
      <c r="D12" s="2" t="s">
        <v>53</v>
      </c>
      <c r="E12" s="1" t="s">
        <v>47</v>
      </c>
      <c r="F12" s="2" t="s">
        <v>48</v>
      </c>
      <c r="G12" s="1" t="s">
        <v>16</v>
      </c>
      <c r="H12" s="64" t="s">
        <v>49</v>
      </c>
      <c r="I12" s="55" t="s">
        <v>50</v>
      </c>
      <c r="J12" s="54"/>
      <c r="K12" s="37">
        <v>1.98</v>
      </c>
      <c r="L12" s="28">
        <f t="shared" si="0"/>
        <v>0.1</v>
      </c>
      <c r="M12" s="8">
        <f t="shared" si="1"/>
        <v>0.19800000000000001</v>
      </c>
      <c r="N12" s="2" t="s">
        <v>62</v>
      </c>
      <c r="O12" s="24"/>
      <c r="P12" s="29"/>
      <c r="Q12" s="38"/>
    </row>
    <row r="13" spans="1:17" ht="30" x14ac:dyDescent="0.25">
      <c r="A13" s="16">
        <v>6</v>
      </c>
      <c r="B13" s="1">
        <v>0.1</v>
      </c>
      <c r="C13" s="2" t="s">
        <v>55</v>
      </c>
      <c r="D13" s="2" t="s">
        <v>52</v>
      </c>
      <c r="E13" s="1" t="s">
        <v>47</v>
      </c>
      <c r="F13" s="2" t="s">
        <v>48</v>
      </c>
      <c r="G13" s="1" t="s">
        <v>16</v>
      </c>
      <c r="H13" s="1" t="s">
        <v>49</v>
      </c>
      <c r="I13" s="55" t="s">
        <v>50</v>
      </c>
      <c r="J13" s="54"/>
      <c r="K13" s="37">
        <v>1.98</v>
      </c>
      <c r="L13" s="28">
        <f t="shared" si="0"/>
        <v>0.1</v>
      </c>
      <c r="M13" s="8">
        <f t="shared" si="1"/>
        <v>0.19800000000000001</v>
      </c>
      <c r="N13" s="2" t="s">
        <v>62</v>
      </c>
      <c r="O13" s="24"/>
      <c r="P13" s="29"/>
      <c r="Q13" s="38"/>
    </row>
    <row r="14" spans="1:17" ht="75" x14ac:dyDescent="0.25">
      <c r="A14" s="16">
        <v>7</v>
      </c>
      <c r="B14" s="1">
        <v>4</v>
      </c>
      <c r="C14" s="2" t="s">
        <v>44</v>
      </c>
      <c r="D14" s="2" t="s">
        <v>56</v>
      </c>
      <c r="E14" s="1" t="s">
        <v>57</v>
      </c>
      <c r="F14" s="58">
        <v>165291</v>
      </c>
      <c r="G14" s="1" t="s">
        <v>16</v>
      </c>
      <c r="H14" s="3" t="s">
        <v>58</v>
      </c>
      <c r="I14" s="55" t="s">
        <v>59</v>
      </c>
      <c r="J14" s="23"/>
      <c r="K14" s="37">
        <v>0.45</v>
      </c>
      <c r="L14" s="28">
        <f t="shared" si="0"/>
        <v>4</v>
      </c>
      <c r="M14" s="8">
        <f t="shared" si="1"/>
        <v>1.8</v>
      </c>
      <c r="N14" s="2" t="s">
        <v>9</v>
      </c>
      <c r="O14" s="24"/>
      <c r="P14" s="29"/>
      <c r="Q14" s="38"/>
    </row>
    <row r="15" spans="1:17" ht="45" x14ac:dyDescent="0.25">
      <c r="A15" s="16">
        <v>8</v>
      </c>
      <c r="B15" s="1">
        <v>0.67</v>
      </c>
      <c r="C15" s="2" t="s">
        <v>79</v>
      </c>
      <c r="D15" s="2" t="s">
        <v>75</v>
      </c>
      <c r="E15" s="1" t="s">
        <v>76</v>
      </c>
      <c r="F15" s="58" t="s">
        <v>74</v>
      </c>
      <c r="G15" s="1" t="s">
        <v>76</v>
      </c>
      <c r="H15" s="3" t="s">
        <v>74</v>
      </c>
      <c r="I15" s="55" t="s">
        <v>77</v>
      </c>
      <c r="J15" s="57"/>
      <c r="K15" s="37">
        <v>6.94</v>
      </c>
      <c r="L15" s="28">
        <f>B15*$P$1</f>
        <v>0.67</v>
      </c>
      <c r="M15" s="8">
        <f t="shared" si="1"/>
        <v>4.6498000000000008</v>
      </c>
      <c r="N15" s="2"/>
      <c r="O15" s="24"/>
      <c r="P15" s="29"/>
      <c r="Q15" s="38"/>
    </row>
    <row r="16" spans="1:17" ht="45" x14ac:dyDescent="0.25">
      <c r="A16" s="16">
        <v>9</v>
      </c>
      <c r="B16" s="1">
        <v>0.67</v>
      </c>
      <c r="C16" s="2" t="s">
        <v>78</v>
      </c>
      <c r="D16" s="2" t="s">
        <v>75</v>
      </c>
      <c r="E16" s="1" t="s">
        <v>76</v>
      </c>
      <c r="F16" s="58" t="s">
        <v>74</v>
      </c>
      <c r="G16" s="1" t="s">
        <v>76</v>
      </c>
      <c r="H16" s="3" t="s">
        <v>74</v>
      </c>
      <c r="I16" s="55" t="s">
        <v>77</v>
      </c>
      <c r="J16" s="57"/>
      <c r="K16" s="37">
        <v>6.94</v>
      </c>
      <c r="L16" s="28">
        <f>B16*$P$1</f>
        <v>0.67</v>
      </c>
      <c r="M16" s="8">
        <f t="shared" si="1"/>
        <v>4.6498000000000008</v>
      </c>
      <c r="N16" s="2"/>
      <c r="O16" s="24"/>
      <c r="P16" s="29"/>
      <c r="Q16" s="38"/>
    </row>
    <row r="17" spans="1:18" ht="30" x14ac:dyDescent="0.25">
      <c r="A17" s="16">
        <v>10</v>
      </c>
      <c r="B17" s="2">
        <v>1</v>
      </c>
      <c r="C17" s="2" t="s">
        <v>73</v>
      </c>
      <c r="D17" s="2" t="s">
        <v>69</v>
      </c>
      <c r="E17" s="2" t="s">
        <v>70</v>
      </c>
      <c r="F17" s="1" t="s">
        <v>69</v>
      </c>
      <c r="G17" s="1" t="s">
        <v>16</v>
      </c>
      <c r="H17" s="1" t="s">
        <v>72</v>
      </c>
      <c r="I17" s="60" t="s">
        <v>71</v>
      </c>
      <c r="J17" s="23"/>
      <c r="K17" s="66">
        <v>22.35</v>
      </c>
      <c r="L17" s="1" t="e">
        <f>[1]ADC_Test_Board!$P$1*[1]ADC_Test_Board!#REF!</f>
        <v>#REF!</v>
      </c>
      <c r="M17" s="61" t="e">
        <f>K17*L17</f>
        <v>#REF!</v>
      </c>
      <c r="N17" s="2" t="s">
        <v>9</v>
      </c>
      <c r="O17" s="24" t="s">
        <v>72</v>
      </c>
      <c r="P17" s="1"/>
      <c r="Q17" s="38" t="s">
        <v>9</v>
      </c>
      <c r="R17" s="65"/>
    </row>
    <row r="18" spans="1:18" ht="45.75" thickBot="1" x14ac:dyDescent="0.3">
      <c r="A18" s="25">
        <v>11</v>
      </c>
      <c r="B18" s="40">
        <v>2</v>
      </c>
      <c r="C18" s="27" t="s">
        <v>44</v>
      </c>
      <c r="D18" s="27" t="s">
        <v>65</v>
      </c>
      <c r="E18" s="26" t="s">
        <v>66</v>
      </c>
      <c r="F18" s="27" t="s">
        <v>67</v>
      </c>
      <c r="G18" s="26" t="s">
        <v>16</v>
      </c>
      <c r="H18" s="26" t="s">
        <v>68</v>
      </c>
      <c r="I18" s="59" t="s">
        <v>63</v>
      </c>
      <c r="J18" s="46" t="s">
        <v>64</v>
      </c>
      <c r="K18" s="39">
        <v>5.7</v>
      </c>
      <c r="L18" s="40">
        <f t="shared" si="0"/>
        <v>2</v>
      </c>
      <c r="M18" s="41">
        <f t="shared" si="1"/>
        <v>11.4</v>
      </c>
      <c r="N18" s="27" t="s">
        <v>9</v>
      </c>
      <c r="O18" s="42"/>
      <c r="P18" s="40"/>
      <c r="Q18" s="43"/>
    </row>
    <row r="19" spans="1:18" x14ac:dyDescent="0.25">
      <c r="L19" s="44" t="s">
        <v>28</v>
      </c>
      <c r="M19" s="45" t="e">
        <f>SUM(M8:M18)</f>
        <v>#REF!</v>
      </c>
    </row>
  </sheetData>
  <phoneticPr fontId="23" type="noConversion"/>
  <hyperlinks>
    <hyperlink ref="I8" r:id="rId1" xr:uid="{E6727338-35BA-402B-A20F-C659136D8B4B}"/>
    <hyperlink ref="I9" r:id="rId2" xr:uid="{A181E83D-60D7-4F43-AE6C-FF4245762256}"/>
    <hyperlink ref="I12" r:id="rId3" xr:uid="{2B3A2CF4-F6D5-4893-B77B-F1E415AE5E93}"/>
    <hyperlink ref="I13" r:id="rId4" xr:uid="{881F2189-6F78-42F0-8908-87DBFF6014A9}"/>
    <hyperlink ref="I14" r:id="rId5" xr:uid="{6AE0B2E0-BCBF-4D7A-8A2A-79ABF749E5C6}"/>
    <hyperlink ref="I18" r:id="rId6" xr:uid="{C50E7B47-FA5D-4867-A794-7E34A6D0AD69}"/>
    <hyperlink ref="I15" r:id="rId7" xr:uid="{BC8DAA5E-FD62-4782-9CD0-CAA1EE4B4D77}"/>
    <hyperlink ref="I16" r:id="rId8" xr:uid="{CB893EEC-88DC-4DDE-A4E0-341D9E51F9AE}"/>
  </hyperlinks>
  <pageMargins left="0.7" right="0.7" top="0.75" bottom="0.75" header="0.3" footer="0.3"/>
  <pageSetup scale="52" fitToHeight="0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ADC_Test_Board</vt:lpstr>
      <vt:lpstr>ADC_Test_Board!Print_Area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Franci</cp:lastModifiedBy>
  <cp:lastPrinted>2021-02-14T15:47:34Z</cp:lastPrinted>
  <dcterms:created xsi:type="dcterms:W3CDTF">2021-02-08T04:57:21Z</dcterms:created>
  <dcterms:modified xsi:type="dcterms:W3CDTF">2021-02-14T15:47:42Z</dcterms:modified>
</cp:coreProperties>
</file>