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\Documents\SCHOOL\EENG-4315-031\Prototype\Transmitter\BOM\"/>
    </mc:Choice>
  </mc:AlternateContent>
  <xr:revisionPtr revIDLastSave="0" documentId="13_ncr:1_{D9A76E93-F17E-453A-87CB-123E93E07EA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DC_Test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32" i="1"/>
  <c r="M48" i="1"/>
  <c r="M64" i="1"/>
  <c r="M80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L81" i="1"/>
  <c r="M81" i="1" s="1"/>
  <c r="L82" i="1"/>
  <c r="M82" i="1" s="1"/>
  <c r="L83" i="1"/>
  <c r="M83" i="1" s="1"/>
  <c r="L84" i="1"/>
  <c r="M84" i="1" s="1"/>
  <c r="L8" i="1"/>
  <c r="M8" i="1" s="1"/>
  <c r="M85" i="1" l="1"/>
</calcChain>
</file>

<file path=xl/sharedStrings.xml><?xml version="1.0" encoding="utf-8"?>
<sst xmlns="http://schemas.openxmlformats.org/spreadsheetml/2006/main" count="808" uniqueCount="423">
  <si>
    <t>ITEM</t>
  </si>
  <si>
    <t>RC0805FR-07470RL</t>
  </si>
  <si>
    <t>534-5001</t>
  </si>
  <si>
    <t/>
  </si>
  <si>
    <t>Thick Film Resistors - SMD Thick Film Resistors - SMD 10K 5%</t>
  </si>
  <si>
    <t>C3216X5R1H106K160AB</t>
  </si>
  <si>
    <t>Multilayer Ceramic Capacitors MLCC - SMD/SMT Multilayer Ceramic Capacitors MLCC - SMD/SMT 50V 12pF C0G 0805 5%</t>
  </si>
  <si>
    <t>C0805C120J5GACTU</t>
  </si>
  <si>
    <t>667-ERJ-1TNF1001U</t>
  </si>
  <si>
    <t>R33, R34, R39</t>
  </si>
  <si>
    <t>C16, C17, C18</t>
  </si>
  <si>
    <t>22-28-4030</t>
  </si>
  <si>
    <t>71-IHLP4040DZER470M1</t>
  </si>
  <si>
    <t>J1</t>
  </si>
  <si>
    <t>MCP111T-240E/TT</t>
  </si>
  <si>
    <t>Littelfuse</t>
  </si>
  <si>
    <t>863-NUD3112LT1G</t>
  </si>
  <si>
    <t>625-SS3H10-E3</t>
  </si>
  <si>
    <t>EPC</t>
  </si>
  <si>
    <t>81-GQM2195C2E1R6BB2D</t>
  </si>
  <si>
    <t>667-ERA-6AEB7323V</t>
  </si>
  <si>
    <t>GRM2195C1H682FA01D</t>
  </si>
  <si>
    <t>81-GRM2195C1H682FA1D</t>
  </si>
  <si>
    <t>Datasheet URL</t>
  </si>
  <si>
    <t>https://www.vishay.com/doc?28771</t>
  </si>
  <si>
    <t>https://www.mouser.com/datasheet/2/160/C4SD-1131563.pdf</t>
  </si>
  <si>
    <t>https://www.mouser.com/datasheet/2/427/vjcommercialseries-1764145.pdf</t>
  </si>
  <si>
    <t>http://www.vishay.com/doc?34251</t>
  </si>
  <si>
    <t>https://www.mouser.com/datasheet/2/240/Littelfuse_PTC_Rline_Catalog_Datasheet.pdf-1021735.pdf</t>
  </si>
  <si>
    <t>DESCRIPTION</t>
  </si>
  <si>
    <t>R1, R7, R9, R10, R11, R12, R13, R14</t>
  </si>
  <si>
    <t>603-RC0805FR-07470RL</t>
  </si>
  <si>
    <t>Headers &amp; Wire Housings Headers &amp; Wire Housings WR-PHD 2.54mm Hdr 16P Single Str Gold</t>
  </si>
  <si>
    <t>CC0805KKX7R7BB474</t>
  </si>
  <si>
    <t>Thin Film Resistors - SMD Thin Film Resistors - SMD 1/8W 105K ohm .1% 25ppm</t>
  </si>
  <si>
    <t>C20, C26, C30, C31, C41, C42</t>
  </si>
  <si>
    <t>Multilayer Ceramic Capacitors MLCC - SMD/SMT Multilayer Ceramic Capacitors MLCC - SMD/SMT 1206 50V 10uF X5R 10% T: 1.6mm</t>
  </si>
  <si>
    <t>Standard Clock Oscillators Standard Clock Oscillators 13.56MHz 50ppm -40C +85C</t>
  </si>
  <si>
    <t>C12</t>
  </si>
  <si>
    <t>538-22-28-4030</t>
  </si>
  <si>
    <t>RT0805BRD073K4L</t>
  </si>
  <si>
    <t>Headers &amp; Wire Housings Headers &amp; Wire Housings FRICTION LCK HDR 5P Straight Post gold</t>
  </si>
  <si>
    <t>C0805C360J5GACTU</t>
  </si>
  <si>
    <t>C23</t>
  </si>
  <si>
    <t>Tactile Switches Tactile Switches Top Actuated w/o boss w/o ground</t>
  </si>
  <si>
    <t>P3</t>
  </si>
  <si>
    <t>Headers &amp; Wire Housings Headers &amp; Wire Housings WR-PHD 2.54mm SMT 6P Hdr Dual Strt</t>
  </si>
  <si>
    <t>Translation - Voltage Levels Translation - Voltage Levels 4-Bit Bi-directional V-Level Translator</t>
  </si>
  <si>
    <t>TXB0104PWR</t>
  </si>
  <si>
    <t>Translation - Voltage Levels Translation - Voltage Levels 8-Bit Bi-directional V-Level Translator</t>
  </si>
  <si>
    <t>David Flory</t>
  </si>
  <si>
    <t>80-C0805C106K8P</t>
  </si>
  <si>
    <t>https://www.mouser.com/datasheet/2/212/KEM_C1003_C0G_SMD-1101588.pdf</t>
  </si>
  <si>
    <t>https://www.ti.com/lit/pdf/snva807a</t>
  </si>
  <si>
    <t>U4</t>
  </si>
  <si>
    <t>71-CRCW0805-0-E3</t>
  </si>
  <si>
    <t>Thick Film Resistors - SMD Thick Film Resistors - SMD 1/8watt 20ohms 1% 100ppm</t>
  </si>
  <si>
    <t>TP1, TP2, TP3, TP4</t>
  </si>
  <si>
    <t>621-DESD3V3S1BL-7B</t>
  </si>
  <si>
    <t>R29</t>
  </si>
  <si>
    <t>Bourns</t>
  </si>
  <si>
    <t>Thick Film Resistors - SMD Thick Film Resistors - SMD 0805 1Kohms 5% AEC-Q200</t>
  </si>
  <si>
    <t>71-CRCW0805-30K-E3</t>
  </si>
  <si>
    <t>7447714331</t>
  </si>
  <si>
    <t>R25</t>
  </si>
  <si>
    <t>VJ1812A101JXGAT</t>
  </si>
  <si>
    <t>Microchip</t>
  </si>
  <si>
    <t>U8</t>
  </si>
  <si>
    <t>595-TXB0104PWR</t>
  </si>
  <si>
    <t>Fixed Inductors Fixed Inductors 330uH Shld 10% 1.7A 360mOhms AECQ2</t>
  </si>
  <si>
    <t>Digikey</t>
  </si>
  <si>
    <t>EPC2034C</t>
  </si>
  <si>
    <t>C0805C106K8PACTU</t>
  </si>
  <si>
    <t>C2, C4, C6, C14, C19, C25, C29, C33, C37, C40, C47, C48, C49, C50, C51, C52, C53</t>
  </si>
  <si>
    <t>https://www.mouser.com/datasheet/2/447/PYu_RT_1_to_0_01_RoHS_L_11-1669912.pdf</t>
  </si>
  <si>
    <t>https://www.mouser.com/datasheet/2/315/AAB8000C177-947360.pdf</t>
  </si>
  <si>
    <t>https://www.ti.com/lit/pdf/scea064</t>
  </si>
  <si>
    <t>KEMET</t>
  </si>
  <si>
    <t>ERJ-6ENF47R0V</t>
  </si>
  <si>
    <t>5001</t>
  </si>
  <si>
    <t>Multilayer Ceramic Capacitors MLCC - SMD/SMT Multilayer Ceramic Capacitors MLCC - SMD/SMT 470nF 16V X7R 10%</t>
  </si>
  <si>
    <t>603-RC0805FR-071KL</t>
  </si>
  <si>
    <t>ERJ-6GEYJ102V</t>
  </si>
  <si>
    <t>80-C0805C222J5H</t>
  </si>
  <si>
    <t>810-C3225X7R2A225K</t>
  </si>
  <si>
    <t>571-3-641215-5</t>
  </si>
  <si>
    <t>D1, D2, D5, D6, D7, D8, D9, D10</t>
  </si>
  <si>
    <t>Kycon</t>
  </si>
  <si>
    <t>Switching Voltage Regulators Switching Voltage Regulators 3.5-60V 2.5A 2.5MHz Step Down Converter</t>
  </si>
  <si>
    <t>Coilcraft</t>
  </si>
  <si>
    <t>MSS1210-334KED</t>
  </si>
  <si>
    <t>Order Price</t>
  </si>
  <si>
    <t>EPC2019</t>
  </si>
  <si>
    <t>https://www.mouser.com/datasheet/2/307/en-b3u-3615.pdf</t>
  </si>
  <si>
    <t>ASSEMBLY NO:</t>
  </si>
  <si>
    <t>ASSEMBLY NAME:</t>
  </si>
  <si>
    <t>Molex</t>
  </si>
  <si>
    <t>R31, R32</t>
  </si>
  <si>
    <t>Wurth Elektronik</t>
  </si>
  <si>
    <t>R2, R3, R4, R5, R21, R22</t>
  </si>
  <si>
    <t>80-C0805C120J5G</t>
  </si>
  <si>
    <t>ERJ-1TNF1001U</t>
  </si>
  <si>
    <t>J2</t>
  </si>
  <si>
    <t>C0805C390J5GACTU</t>
  </si>
  <si>
    <t>Multilayer Ceramic Capacitors MLCC - SMD/SMT Multilayer Ceramic Capacitors MLCC - SMD/SMT 1206 25VDC 47uF 20% X5R 1.6mm</t>
  </si>
  <si>
    <t>Omron</t>
  </si>
  <si>
    <t>Aluminum Organic Polymer Capacitors Aluminum Organic Polymer Capacitors 50volts 68uF ESR 20mohm</t>
  </si>
  <si>
    <t>806-KPJX-4S-S</t>
  </si>
  <si>
    <t>LM5112MY/NOPB</t>
  </si>
  <si>
    <t>Operational Amplifiers - Op Amps Operational Amplifiers - Op Amps Single 1.8V 1MHz</t>
  </si>
  <si>
    <t>MD1</t>
  </si>
  <si>
    <t>ON Semiconductor</t>
  </si>
  <si>
    <t>630-HSMS-C150</t>
  </si>
  <si>
    <t>Min Quantity</t>
  </si>
  <si>
    <t>Multilayer Ceramic Capacitors MLCC - SMD/SMT 0805 1.6pF 250volts C0G 0.1pF</t>
  </si>
  <si>
    <t>ERA-6AEB7323V</t>
  </si>
  <si>
    <t>Multilayer Ceramic Capacitors MLCC - SMD/SMT 0.0068uF 50Volts C0G 1%</t>
  </si>
  <si>
    <t xml:space="preserve"> Multilayer Ceramic Capacitors MLCC - SMD/SMT 10volts 10uF X5R 10%</t>
  </si>
  <si>
    <t>https://www.mouser.com/datasheet/2/215/000-5004-741181.pdf</t>
  </si>
  <si>
    <t>https://www.mouser.com/datasheet/2/115/DESD3V3S1BL-321080.pdf</t>
  </si>
  <si>
    <t>https://www.mouser.com/datasheet/2/196/Infineon-BAS40_BAS140SERIES-DS-v01_01-en-767893.pdf</t>
  </si>
  <si>
    <t>CRCW080540R2FKTA</t>
  </si>
  <si>
    <t>Circuit Board Hardware - PCB Circuit Board Hardware - PCB TEST POINT BLACK</t>
  </si>
  <si>
    <t>C13</t>
  </si>
  <si>
    <t>603-CC805KKX7R7BB474</t>
  </si>
  <si>
    <t>RC0805FR-0710KL</t>
  </si>
  <si>
    <t>732-5032CAN13.5TJGA3</t>
  </si>
  <si>
    <t>Thick Film Resistors - SMD Thick Film Resistors - SMD 2512 1Kohms 1% Tol AEC-Q200</t>
  </si>
  <si>
    <t>C3225X7R2A225K230AB</t>
  </si>
  <si>
    <t>Thin Film Resistors - SMD Thin Film Resistors - SMD 1/8W 28.7K ohm 1% 50ppm</t>
  </si>
  <si>
    <t>603-RT0805BRD073K4L</t>
  </si>
  <si>
    <t>80-C0805C390J5G</t>
  </si>
  <si>
    <t>C24</t>
  </si>
  <si>
    <t>726-BAS140WE6327HTSA</t>
  </si>
  <si>
    <t>Q1</t>
  </si>
  <si>
    <t>L4, L5</t>
  </si>
  <si>
    <t>IHLP4040DZER470M11</t>
  </si>
  <si>
    <t>Supervisory Circuits Supervisory Circuits Open Drain</t>
  </si>
  <si>
    <t>D19</t>
  </si>
  <si>
    <t>Pulse</t>
  </si>
  <si>
    <t>Standard LEDs - SMD Standard LEDs - SMD Red Diffused 626nm 10mcd</t>
  </si>
  <si>
    <t>917-1214-2-ND</t>
  </si>
  <si>
    <t>https://www.te.com/commerce/DocumentDelivery/DDEController?Action=srchrtrv&amp;DocNm=641215&amp;DocType=Customer+Drawing&amp;DocLang=English&amp;PartCntxt=3-641215-5&amp;DocFormat=pdf</t>
  </si>
  <si>
    <t>https://www.mouser.com/datasheet/2/268/21733j-740845.pdf</t>
  </si>
  <si>
    <t>https://www.mouser.com/datasheet/2/54/mh-777565.pdf</t>
  </si>
  <si>
    <t>U5</t>
  </si>
  <si>
    <t>U1</t>
  </si>
  <si>
    <t>DESD3V3S1BL-7B</t>
  </si>
  <si>
    <t>C35, C45</t>
  </si>
  <si>
    <t>C36, C38, C46</t>
  </si>
  <si>
    <t>Murata</t>
  </si>
  <si>
    <t>652-CR0805-JW-103ELF</t>
  </si>
  <si>
    <t>Epson</t>
  </si>
  <si>
    <t>R26</t>
  </si>
  <si>
    <t>R19</t>
  </si>
  <si>
    <t>Y1</t>
  </si>
  <si>
    <t>Fixed Inductors Fixed Inductors WE-PD 330uH 710mA DCR=750mOhms AECQ200</t>
  </si>
  <si>
    <t>3-641215-5</t>
  </si>
  <si>
    <t>D20, D21</t>
  </si>
  <si>
    <t>Non-Isolated DC/DC Converters Non-Isolated DC/DC Converters</t>
  </si>
  <si>
    <t>LMZM23600V5SILR</t>
  </si>
  <si>
    <t>Digital Potentiometer ICs Digital Potentiometer ICs Sngl 7B V I2C POT</t>
  </si>
  <si>
    <t>650-MICROSMD050F-2</t>
  </si>
  <si>
    <t>650-RXEF250</t>
  </si>
  <si>
    <t>PA4320.334NLT</t>
  </si>
  <si>
    <t>N-Channel 200V 8.5A (Ta) Surface Mount Die</t>
  </si>
  <si>
    <t>https://www.mouser.com/datasheet/2/281/GQM2195C2E1R6BB12_01-1976051.pdf</t>
  </si>
  <si>
    <t>https://www.snapeda.com/parts/KPJX-4S-S/Kycon/view-part/?ref=mouser</t>
  </si>
  <si>
    <t>http://www.onsemi.com/pub/Collateral/AND8116-D.PDF</t>
  </si>
  <si>
    <t>https://www.mouser.com/datasheet/2/678/av02-0551en-ds-hsmx-cxxx-05mar2012-1827675.pdf</t>
  </si>
  <si>
    <t>Lead-Free</t>
  </si>
  <si>
    <t>MFG</t>
  </si>
  <si>
    <t>1\1</t>
  </si>
  <si>
    <t>CRCW080520R0FKEA</t>
  </si>
  <si>
    <t>Yageo</t>
  </si>
  <si>
    <t>8</t>
  </si>
  <si>
    <t>D13, D14, D15, D16</t>
  </si>
  <si>
    <t>80-C0805C104K5R</t>
  </si>
  <si>
    <t>Thick Film Resistors - SMD Thick Film Resistors - SMD 10K OHM 1%</t>
  </si>
  <si>
    <t>CR0805-JW-103ELF</t>
  </si>
  <si>
    <t>TDK</t>
  </si>
  <si>
    <t>Multilayer Ceramic Capacitors MLCC - SMD/SMT Multilayer Ceramic Capacitors MLCC - SMD/SMT 50V 2200pF X8R 0805 5%</t>
  </si>
  <si>
    <t>C0805C222J5HACTU</t>
  </si>
  <si>
    <t>Headers &amp; Wire Housings Headers &amp; Wire Housings 3P VERT HEADER Sn</t>
  </si>
  <si>
    <t>RT0805FRE0728K7L</t>
  </si>
  <si>
    <t>CRCW080530K0FKEA</t>
  </si>
  <si>
    <t>Multilayer Ceramic Capacitors MLCC - SMD/SMT Multilayer Ceramic Capacitors MLCC - SMD/SMT 50V 36pF C0G 0805 5%</t>
  </si>
  <si>
    <t>71-CRCW0805-47K-E3</t>
  </si>
  <si>
    <t>C21, C27</t>
  </si>
  <si>
    <t>559-FOXSD080-20-LF</t>
  </si>
  <si>
    <t>U9</t>
  </si>
  <si>
    <t>F2, F3</t>
  </si>
  <si>
    <t>Resettable Fuses - PPTC Resettable Fuses - PPTC .5A 13.2V 40A Imax</t>
  </si>
  <si>
    <t>Gate Drivers Gate Drivers 12V Industrial Relay Inductive Load</t>
  </si>
  <si>
    <t>P7, P9</t>
  </si>
  <si>
    <t>SS3H10-E3/57T</t>
  </si>
  <si>
    <t>L1A</t>
  </si>
  <si>
    <t>Availability</t>
  </si>
  <si>
    <t>917-1087-2-ND</t>
  </si>
  <si>
    <t>N-Channel 200V 48A (Ta) Surface Mount Die</t>
  </si>
  <si>
    <t>https://www.mouser.com/datasheet/2/315/AOA0000C304-1149620.pdf</t>
  </si>
  <si>
    <t>https://www.mouser.com/datasheet/2/54/crxxxxx-1858361.pdf</t>
  </si>
  <si>
    <t>https://www.mouser.com/datasheet/2/315/AOA0000C301-1488782.pdf</t>
  </si>
  <si>
    <t>ECS-.327-6-34G-TR</t>
  </si>
  <si>
    <t>REVISION:</t>
  </si>
  <si>
    <t>NOTES</t>
  </si>
  <si>
    <t>710-61301611121</t>
  </si>
  <si>
    <t>RC0805FR-071KL</t>
  </si>
  <si>
    <t>Thick Film Resistors - SMD Thick Film Resistors - SMD 2512 1Mohms 1% Tol AEC-Q200</t>
  </si>
  <si>
    <t>ERJ-1TYF105U</t>
  </si>
  <si>
    <t>L1</t>
  </si>
  <si>
    <t>R6, R15, R17, R18</t>
  </si>
  <si>
    <t>CRCW080547K0FKEA</t>
  </si>
  <si>
    <t>Crystals Crystals 8MHz 20pF</t>
  </si>
  <si>
    <t>C28, C39</t>
  </si>
  <si>
    <t>BFC280832659</t>
  </si>
  <si>
    <t>77-VJ1812A101JXGAT</t>
  </si>
  <si>
    <t>926-LM5112MY/NOPB</t>
  </si>
  <si>
    <t>MSP430FR5994IPM</t>
  </si>
  <si>
    <t>Headers &amp; Wire Housings Headers &amp; Wire Housings WR-PHD1.27mm Hdr 14P Dual Str Gold</t>
  </si>
  <si>
    <t>Quoted Part Number</t>
  </si>
  <si>
    <t>https://www.mouser.com/datasheet/2/447/PYu_RC_Group_51_RoHS_L_10-1664068.pdf</t>
  </si>
  <si>
    <t>https://www.mouser.com/datasheet/2/268/21889b-64653.pdf</t>
  </si>
  <si>
    <t>https://www.mouser.com/datasheet/2/268/DS-22096a-36447.pdf</t>
  </si>
  <si>
    <t>R23</t>
  </si>
  <si>
    <t>Thick Film Resistors - SMD Thick Film Resistors - SMD 0805 47.0ohms 1% Tol AEC-Q200</t>
  </si>
  <si>
    <t>P5</t>
  </si>
  <si>
    <t>810-C3216X5R1H106K</t>
  </si>
  <si>
    <t>603-RT0805FRE0728K7L</t>
  </si>
  <si>
    <t>TE Connectivity</t>
  </si>
  <si>
    <t>80-C0805C360J5G</t>
  </si>
  <si>
    <t>80-C0805C473J3G</t>
  </si>
  <si>
    <t>FOXSDLF/080-20</t>
  </si>
  <si>
    <t>SW1, SW2, SW3, SW4, SW5, SW6</t>
  </si>
  <si>
    <t>Schottky Diodes &amp; Rectifiers Schottky Diodes &amp; Rectifiers Silicon Schottky Didode</t>
  </si>
  <si>
    <t>Trimmer / Variable Capacitors Trimmer / Variable Capacitors TRIMMER CAPACITOR</t>
  </si>
  <si>
    <t>C32, C34, C43, C44</t>
  </si>
  <si>
    <t>Multilayer Ceramic Capacitors MLCC - SMD/SMT Multilayer Ceramic Capacitors MLCC - SMD/SMT 100pF 1KV C0G 5%</t>
  </si>
  <si>
    <t>Q2</t>
  </si>
  <si>
    <t>LMZM23600V3SILR</t>
  </si>
  <si>
    <t>U10</t>
  </si>
  <si>
    <t>Resettable Fuses - PPTC Resettable Fuses - PPTC Radial Lead 2.5A 72V 40A Imax</t>
  </si>
  <si>
    <t>994-MSS1210-334KED</t>
  </si>
  <si>
    <t>Min\Mult Order Qty</t>
  </si>
  <si>
    <t>https://www.mouser.com/datasheet/2/212/KEM_C1007_X8R_ULTRA_150C_SMD-1102703.pdf</t>
  </si>
  <si>
    <t>https://www.mouser.com/datasheet/2/336/P787-1526943.pdf</t>
  </si>
  <si>
    <t>https://www.mouser.com/datasheet/2/268/RN4870-71-Bluetooth-Low-Energy-Module-Data-Sheet-D-1658564.pdf</t>
  </si>
  <si>
    <t>520-.327-6-34GT</t>
  </si>
  <si>
    <t>U2</t>
  </si>
  <si>
    <t>VENDOR</t>
  </si>
  <si>
    <t>Mouser</t>
  </si>
  <si>
    <t>1</t>
  </si>
  <si>
    <t>71-CRCW0805-40.2</t>
  </si>
  <si>
    <t>61301611121</t>
  </si>
  <si>
    <t>603-RC0805FR-0710KL</t>
  </si>
  <si>
    <t>Y2</t>
  </si>
  <si>
    <t>667-ERJ-1TYF105U</t>
  </si>
  <si>
    <t>C1, C3, C5, C7</t>
  </si>
  <si>
    <t>CC0805KKX7R6BB105</t>
  </si>
  <si>
    <t>Multilayer Ceramic Capacitors MLCC - SMD/SMT Multilayer Ceramic Capacitors MLCC - SMD/SMT 1210 100V 2.2uF X7R 10% T: 2.3mm</t>
  </si>
  <si>
    <t>R27</t>
  </si>
  <si>
    <t>R16</t>
  </si>
  <si>
    <t>810-C3216X5R1E476M</t>
  </si>
  <si>
    <t>X1</t>
  </si>
  <si>
    <t>50SVPF68M</t>
  </si>
  <si>
    <t>R38</t>
  </si>
  <si>
    <t>595-LMZM23600V5SILR</t>
  </si>
  <si>
    <t>U6</t>
  </si>
  <si>
    <t>NUD3112LT1G</t>
  </si>
  <si>
    <t>710-61000621121</t>
  </si>
  <si>
    <t>710-7447709331</t>
  </si>
  <si>
    <t>579-RN4870-I/RM140</t>
  </si>
  <si>
    <t>Order Quantity</t>
  </si>
  <si>
    <t>https://www.mouser.com/datasheet/2/427/dcrcwe3-1762152.pdf</t>
  </si>
  <si>
    <t>https://www.mouser.com/datasheet/2/281/murata_03052018_GRM_Series_1-1310166.pdf</t>
  </si>
  <si>
    <t>https://www.mouser.com/datasheet/2/240/Littelfuse_PTC_MICROSMD_Catalog_Datasheet.pdf-1021745.pdf</t>
  </si>
  <si>
    <t>https://www.mouser.com/datasheet/2/445/7447709331-1722838.pdf</t>
  </si>
  <si>
    <t>PREPARED BY:</t>
  </si>
  <si>
    <t>QTY</t>
  </si>
  <si>
    <t>MFG P/N</t>
  </si>
  <si>
    <t>Transmitter</t>
  </si>
  <si>
    <t>CRCW08050000Z0EA</t>
  </si>
  <si>
    <t>71-CRCW0805-20-E3</t>
  </si>
  <si>
    <t>RT0805BRD07105KL</t>
  </si>
  <si>
    <t>C10, C11</t>
  </si>
  <si>
    <t>SG5032CAN 13.560000M-TJGA3</t>
  </si>
  <si>
    <t>R30, R37</t>
  </si>
  <si>
    <t>ABRACON</t>
  </si>
  <si>
    <t>ABS07-166-32.768KHZ-T</t>
  </si>
  <si>
    <t>815-ABS0716632.768KT</t>
  </si>
  <si>
    <t>CRCW08054K70JNTA</t>
  </si>
  <si>
    <t>Multilayer Ceramic Capacitors MLCC - SMD/SMT Multilayer Ceramic Capacitors MLCC - SMD/SMT 25V 0.047uF C0G 0805 5%</t>
  </si>
  <si>
    <t>Fox</t>
  </si>
  <si>
    <t>579-MCP4531-103E/MS</t>
  </si>
  <si>
    <t>16-bit Microcontrollers - MCU 16-bit Microcontrollers - MCU</t>
  </si>
  <si>
    <t>L1B</t>
  </si>
  <si>
    <t>710-62201421121</t>
  </si>
  <si>
    <t>71-TNPW0805365KBEEN</t>
  </si>
  <si>
    <t xml:space="preserve">
Thin Film Resistors - SMD 365Kohms .1% 25ppm</t>
  </si>
  <si>
    <t>667-ERJ-P06F1004V</t>
  </si>
  <si>
    <t>https://www.mouser.com/datasheet/2/427/dcrcw-1762150.pdf</t>
  </si>
  <si>
    <t>https://www.mouser.com/datasheet/2/447/UPY-GPHC_X7R_6.3V-to-50V_18-1154002.pdf</t>
  </si>
  <si>
    <t>https://www.mouser.com/datasheet/2/427/ss3h9-1768234.pdf</t>
  </si>
  <si>
    <t>https://www.mouser.com/datasheet/2/445/62201421121-1718302.pdf</t>
  </si>
  <si>
    <t>https://www.mouser.com/datasheet/2/122/ECX-34G-1064121.pdf</t>
  </si>
  <si>
    <t>VENDOR P/N</t>
  </si>
  <si>
    <t>Thick Film Resistors - SMD Thick Film Resistors - SMD 470 OHM 1%</t>
  </si>
  <si>
    <t>Thin Film Resistors - SMD Thin Film Resistors - SMD 1/8W 3.4K ohm .1% 25ppm</t>
  </si>
  <si>
    <t>C8, C9</t>
  </si>
  <si>
    <t>MCP4531-103E/MS</t>
  </si>
  <si>
    <t>MCP6001T-I/OT</t>
  </si>
  <si>
    <t>Ferrite Beads Ferrite Beads 600 ohms 25% HIGH CURRENT</t>
  </si>
  <si>
    <t>MH3261-601Y</t>
  </si>
  <si>
    <t>652-MH3261-601Y</t>
  </si>
  <si>
    <t>595-MSP430FR5994IPM</t>
  </si>
  <si>
    <t>61000621121</t>
  </si>
  <si>
    <t>Schottky Diodes &amp; Rectifiers Schottky Diodes &amp; Rectifiers 3.0 Amp 100 Volt</t>
  </si>
  <si>
    <t>TPS54260DGQR</t>
  </si>
  <si>
    <t>Fixed Inductors Fixed Inductors WE-PD 330uH 1.5A DCR=430mOhms AECQ200</t>
  </si>
  <si>
    <t>Fixed Inductors Fixed Inductors PA4320 12x12mm 330uH 1.7A 340mOhms</t>
  </si>
  <si>
    <t>62201421121</t>
  </si>
  <si>
    <t>https://www.mouser.com/datasheet/2/445/61301611121-1717958.pdf</t>
  </si>
  <si>
    <t>https://www.mouser.com/datasheet/2/315/AOA0000C307-1149632.pdf</t>
  </si>
  <si>
    <t>REFERENCE</t>
  </si>
  <si>
    <t>Texas Instruments</t>
  </si>
  <si>
    <t>ESD Suppressors / TVS Diodes ESD Suppressors / TVS Diodes Low Cap Bi TVS 10pF 3.3V 3.8Vbr 25kV</t>
  </si>
  <si>
    <t>Diodes Incorporated</t>
  </si>
  <si>
    <t>C0805C104K5RACTU</t>
  </si>
  <si>
    <t>603-RT0805BRD07105KL</t>
  </si>
  <si>
    <t>R20</t>
  </si>
  <si>
    <t>R35, R40</t>
  </si>
  <si>
    <t>Multilayer Ceramic Capacitors MLCC - SMD/SMT Multilayer Ceramic Capacitors MLCC - SMD/SMT 1.0uF 10V X7R 10%</t>
  </si>
  <si>
    <t>JP1, P2, P4, P6</t>
  </si>
  <si>
    <t>Thick Film Resistors - SMD Thick Film Resistors - SMD 1/8watt 30Kohms 1% 100ppm</t>
  </si>
  <si>
    <t>Crystals Crystals 32.768KHZ 10PPM 7PF -40C +85C</t>
  </si>
  <si>
    <t>C22</t>
  </si>
  <si>
    <t>Thick Film Resistors - SMD Thick Film Resistors - SMD 1/8watt 4.7Kohms 5% 200ppm</t>
  </si>
  <si>
    <t>71-CRCW0805J-4.7K</t>
  </si>
  <si>
    <t>Thick Film Resistors - SMD Thick Film Resistors - SMD 1/8watt 47Kohms 1% 100ppm</t>
  </si>
  <si>
    <t>B3U-1000P</t>
  </si>
  <si>
    <t>Infineon</t>
  </si>
  <si>
    <t>594-2222-808-32659</t>
  </si>
  <si>
    <t>C15</t>
  </si>
  <si>
    <t>Fixed Inductors Fixed Inductors 47uH 20%</t>
  </si>
  <si>
    <t>U11</t>
  </si>
  <si>
    <t>595-LMZM23600V3SILR</t>
  </si>
  <si>
    <t>579-MCP6001T-I/OT</t>
  </si>
  <si>
    <t>TXB0108PWR</t>
  </si>
  <si>
    <t>7447709331</t>
  </si>
  <si>
    <t>673-PA4320.334NLT</t>
  </si>
  <si>
    <t>Broadcom Limited</t>
  </si>
  <si>
    <t>Thick Film Resistors - SMD 0805 1.0Mohms 0.5W 1% Tol AEC-Q200</t>
  </si>
  <si>
    <t>https://www.mouser.com/datasheet/2/137/SG5032CAN_en-961596.pdf</t>
  </si>
  <si>
    <t>https://product.tdk.com/info/en/catalog/datasheets/mlcc_commercial_midvoltage_en.pdf?ref_disty=mouser</t>
  </si>
  <si>
    <t>https://www.ti.com/lit/pdf/snva606</t>
  </si>
  <si>
    <t>https://www.ti.com/lit/pdf/slaa722</t>
  </si>
  <si>
    <t>http://www.ti.com/general/docs/suppproductinfo.tsp?distId=26&amp;gotoUrl=http%3A%2F%2Fwww.ti.com%2Flit%2Fgpn%2Ftxb0108</t>
  </si>
  <si>
    <t>U3</t>
  </si>
  <si>
    <t>DATE:</t>
  </si>
  <si>
    <t>R42</t>
  </si>
  <si>
    <t>Thick Film Resistors - SMD Thick Film Resistors - SMD 1/8watt ZEROohm Jumper</t>
  </si>
  <si>
    <t>R8</t>
  </si>
  <si>
    <t>R24</t>
  </si>
  <si>
    <t>R36, R41</t>
  </si>
  <si>
    <t>603-CC805KKX7R6BB105</t>
  </si>
  <si>
    <t>710-7447714331</t>
  </si>
  <si>
    <t>C0805C473J3GACTU</t>
  </si>
  <si>
    <t>R28</t>
  </si>
  <si>
    <t>653-B3U-1000P</t>
  </si>
  <si>
    <t>667-50SVPF68M</t>
  </si>
  <si>
    <t>U7</t>
  </si>
  <si>
    <t>MICROSMD050F-2</t>
  </si>
  <si>
    <t>RXEF250</t>
  </si>
  <si>
    <t>595-TXB0108PWR</t>
  </si>
  <si>
    <t>HSMS-C150</t>
  </si>
  <si>
    <t>Bluetooth Modules (802.15.1) Bluetooth Modules (802.15.1) Bluetooth Low Energy BLE Module, Shielded, Antenna, ASCII Interface, 12x22mm</t>
  </si>
  <si>
    <t>RN4870-I/RM140</t>
  </si>
  <si>
    <t>Unit Price</t>
  </si>
  <si>
    <t>GQM2195C2E1R6BB12D</t>
  </si>
  <si>
    <t>https://www.mouser.com/datasheet/2/212/KEM_C1006_X5R_SMD-1103249.pdf</t>
  </si>
  <si>
    <t>https://product.tdk.com/info/en/catalog/datasheets/mlcc_commercial_general_en.pdf?ref_disty=mouser</t>
  </si>
  <si>
    <t>https://www.mouser.com/datasheet/2/445/7447714331-1722496.pdf</t>
  </si>
  <si>
    <t>https://www.mouser.com/datasheet/2/445/61000621121-1717892.pdf</t>
  </si>
  <si>
    <t>https://www.ti.com/lit/pdf/slva464e</t>
  </si>
  <si>
    <t>SOLDER TYPE:</t>
  </si>
  <si>
    <t>Vishay</t>
  </si>
  <si>
    <t>Thick Film Resistors - SMD Thick Film Resistors - SMD 1/8watt 40.2ohms 1% 100ppm</t>
  </si>
  <si>
    <t>Panasonic</t>
  </si>
  <si>
    <t>667-ERJ-6ENF47R0V</t>
  </si>
  <si>
    <t>Keystone Electronics</t>
  </si>
  <si>
    <t>Multilayer Ceramic Capacitors MLCC - SMD/SMT Multilayer Ceramic Capacitors MLCC - SMD/SMT 50V 0.1uF X7R 0805 10%</t>
  </si>
  <si>
    <t>Thick Film Resistors - SMD Thick Film Resistors - SMD 1K OHM 1%</t>
  </si>
  <si>
    <t>667-ERJ-6GEYJ102V</t>
  </si>
  <si>
    <t>Multilayer Ceramic Capacitors MLCC - SMD/SMT Multilayer Ceramic Capacitors MLCC - SMD/SMT 50V 39pF C0G 0805 5%</t>
  </si>
  <si>
    <t>C3216X5R1E476M160AC</t>
  </si>
  <si>
    <t>BAS140WE6327HTSA1</t>
  </si>
  <si>
    <t>D3, D4, D11, D12, D17, D18</t>
  </si>
  <si>
    <t>DC Power Connectors DC Power Connectors 4P JACK SKT SHIELDED SNAP AND LOCK</t>
  </si>
  <si>
    <t>KPJX-4S-S</t>
  </si>
  <si>
    <t>Gate Drivers Gate Drivers Tiny 7A MOSFET Gate Dvr</t>
  </si>
  <si>
    <t>579-MCP111T-240E/TT</t>
  </si>
  <si>
    <t>L2, L3</t>
  </si>
  <si>
    <t>F1</t>
  </si>
  <si>
    <t>595-TPS54260DGQR</t>
  </si>
  <si>
    <t>L1C</t>
  </si>
  <si>
    <t>TNPW0805365KBEEN</t>
  </si>
  <si>
    <t>Thin Film Resistors - SMD 0805 732Kohm 0.1% 25ppm</t>
  </si>
  <si>
    <t>ERJ-P06F1004V</t>
  </si>
  <si>
    <t>https://www.mouser.com/datasheet/2/212/KEM_C1002_X7R_SMD-1102033.pdf</t>
  </si>
  <si>
    <t>https://www.mouser.com/datasheet/2/315/AOA0000C331-1141874.pdf</t>
  </si>
  <si>
    <t>https://www.mouser.com/datasheet/2/276/0022284030_PCB_HEADERS-228162.pdf</t>
  </si>
  <si>
    <t>https://www.vishay.com/doc?28528</t>
  </si>
  <si>
    <t>https://www.mouser.com/datasheet/2/597/mss1210-270677.pdf</t>
  </si>
  <si>
    <t>https://epc-co.com/epc/Portals/0/epc/documents/datasheets/EPC2019_datasheet.pdf</t>
  </si>
  <si>
    <t>https://epc-co.com/epc/Portals/0/epc/documents/datasheets/EPC2034C_datasheet.pdf</t>
  </si>
  <si>
    <t>Alternate Y1</t>
  </si>
  <si>
    <t>Crystals 32.768kHz 6pF -40C +85C</t>
  </si>
  <si>
    <t>ECS</t>
  </si>
  <si>
    <t xml:space="preserve">	
917-1214-2-ND - Tape &amp; Reel (TR)</t>
  </si>
  <si>
    <t xml:space="preserve">	
917-1087-2-ND - Tape &amp; Reel (TR)</t>
  </si>
  <si>
    <t>TOTAL COST</t>
  </si>
  <si>
    <t xml:space="preserve">Number of assembled boards 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</si>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</sst>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21" fillId="32" borderId="7" applyNumberFormat="0" applyFont="0" applyAlignment="0" applyProtection="0"/>
    <xf numFmtId="0" fontId="13" fillId="2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Fill="1" applyBorder="1"/>
    <xf numFmtId="0" fontId="17" fillId="0" borderId="12" xfId="0" applyFont="1" applyBorder="1" applyAlignment="1">
      <alignment horizontal="center" wrapText="1"/>
    </xf>
    <xf numFmtId="0" fontId="0" fillId="0" borderId="13" xfId="0" applyBorder="1"/>
    <xf numFmtId="0" fontId="15" fillId="0" borderId="10" xfId="0" applyFont="1" applyBorder="1" applyAlignment="1">
      <alignment horizontal="center"/>
    </xf>
    <xf numFmtId="0" fontId="18" fillId="0" borderId="10" xfId="0" applyFont="1" applyBorder="1"/>
    <xf numFmtId="0" fontId="19" fillId="0" borderId="10" xfId="0" applyFont="1" applyBorder="1"/>
    <xf numFmtId="8" fontId="0" fillId="0" borderId="10" xfId="0" applyNumberFormat="1" applyBorder="1"/>
    <xf numFmtId="0" fontId="18" fillId="0" borderId="10" xfId="0" applyFont="1" applyBorder="1" applyAlignment="1">
      <alignment horizontal="center" wrapText="1"/>
    </xf>
    <xf numFmtId="0" fontId="0" fillId="0" borderId="13" xfId="0" applyBorder="1" applyAlignment="1">
      <alignment wrapText="1"/>
    </xf>
    <xf numFmtId="0" fontId="19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horizontal="center"/>
    </xf>
    <xf numFmtId="0" fontId="0" fillId="0" borderId="14" xfId="0" applyBorder="1"/>
    <xf numFmtId="0" fontId="18" fillId="0" borderId="10" xfId="0" applyFont="1" applyBorder="1" applyAlignment="1">
      <alignment horizontal="right"/>
    </xf>
    <xf numFmtId="0" fontId="17" fillId="0" borderId="10" xfId="0" applyFont="1" applyBorder="1" applyAlignment="1">
      <alignment horizontal="center" wrapText="1"/>
    </xf>
    <xf numFmtId="0" fontId="0" fillId="0" borderId="15" xfId="0" applyBorder="1"/>
    <xf numFmtId="0" fontId="17" fillId="0" borderId="16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0" fillId="0" borderId="17" xfId="0" applyBorder="1"/>
    <xf numFmtId="0" fontId="17" fillId="0" borderId="18" xfId="0" applyFont="1" applyBorder="1" applyAlignment="1">
      <alignment horizontal="center" wrapText="1"/>
    </xf>
    <xf numFmtId="0" fontId="0" fillId="0" borderId="19" xfId="0" applyBorder="1"/>
    <xf numFmtId="0" fontId="20" fillId="0" borderId="10" xfId="0" applyFont="1" applyBorder="1" applyAlignment="1">
      <alignment horizontal="right" wrapText="1"/>
    </xf>
    <xf numFmtId="0" fontId="0" fillId="0" borderId="20" xfId="0" applyBorder="1"/>
    <xf numFmtId="0" fontId="0" fillId="0" borderId="21" xfId="0" applyBorder="1"/>
    <xf numFmtId="0" fontId="0" fillId="0" borderId="10" xfId="0" quotePrefix="1" applyBorder="1"/>
    <xf numFmtId="0" fontId="0" fillId="0" borderId="10" xfId="0" quotePrefix="1" applyBorder="1" applyAlignment="1">
      <alignment wrapText="1"/>
    </xf>
    <xf numFmtId="0" fontId="0" fillId="0" borderId="16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quotePrefix="1" applyBorder="1" applyAlignment="1">
      <alignment wrapText="1"/>
    </xf>
    <xf numFmtId="0" fontId="15" fillId="0" borderId="12" xfId="0" quotePrefix="1" applyFont="1" applyBorder="1" applyAlignment="1">
      <alignment horizontal="center"/>
    </xf>
    <xf numFmtId="0" fontId="0" fillId="0" borderId="10" xfId="0" applyNumberFormat="1" applyBorder="1"/>
    <xf numFmtId="3" fontId="0" fillId="0" borderId="10" xfId="0" applyNumberFormat="1" applyBorder="1"/>
    <xf numFmtId="0" fontId="0" fillId="33" borderId="12" xfId="0" applyFill="1" applyBorder="1" applyAlignment="1">
      <alignment wrapText="1"/>
    </xf>
    <xf numFmtId="0" fontId="0" fillId="33" borderId="12" xfId="0" applyFill="1" applyBorder="1"/>
    <xf numFmtId="0" fontId="0" fillId="33" borderId="12" xfId="0" quotePrefix="1" applyFill="1" applyBorder="1"/>
    <xf numFmtId="0" fontId="0" fillId="33" borderId="12" xfId="0" quotePrefix="1" applyFill="1" applyBorder="1" applyAlignment="1">
      <alignment wrapText="1"/>
    </xf>
    <xf numFmtId="0" fontId="15" fillId="0" borderId="15" xfId="0" applyFont="1" applyBorder="1" applyAlignment="1">
      <alignment horizontal="center"/>
    </xf>
    <xf numFmtId="8" fontId="0" fillId="0" borderId="17" xfId="0" applyNumberFormat="1" applyBorder="1"/>
    <xf numFmtId="0" fontId="0" fillId="0" borderId="13" xfId="0" applyNumberFormat="1" applyBorder="1"/>
    <xf numFmtId="8" fontId="0" fillId="0" borderId="13" xfId="0" applyNumberFormat="1" applyBorder="1"/>
    <xf numFmtId="0" fontId="0" fillId="0" borderId="13" xfId="0" quotePrefix="1" applyBorder="1"/>
    <xf numFmtId="3" fontId="0" fillId="0" borderId="13" xfId="0" applyNumberFormat="1" applyBorder="1"/>
    <xf numFmtId="0" fontId="0" fillId="0" borderId="19" xfId="0" quotePrefix="1" applyBorder="1"/>
    <xf numFmtId="8" fontId="0" fillId="0" borderId="15" xfId="0" applyNumberFormat="1" applyBorder="1"/>
    <xf numFmtId="0" fontId="0" fillId="0" borderId="14" xfId="0" quotePrefix="1" applyBorder="1"/>
    <xf numFmtId="8" fontId="0" fillId="0" borderId="16" xfId="0" applyNumberFormat="1" applyBorder="1"/>
    <xf numFmtId="0" fontId="0" fillId="0" borderId="12" xfId="0" applyNumberFormat="1" applyBorder="1"/>
    <xf numFmtId="8" fontId="0" fillId="0" borderId="12" xfId="0" applyNumberFormat="1" applyBorder="1"/>
    <xf numFmtId="0" fontId="0" fillId="0" borderId="12" xfId="0" quotePrefix="1" applyBorder="1"/>
    <xf numFmtId="0" fontId="0" fillId="0" borderId="18" xfId="0" quotePrefix="1" applyBorder="1"/>
    <xf numFmtId="0" fontId="15" fillId="0" borderId="11" xfId="0" applyFont="1" applyBorder="1"/>
    <xf numFmtId="8" fontId="15" fillId="0" borderId="11" xfId="0" applyNumberFormat="1" applyFont="1" applyBorder="1"/>
    <xf numFmtId="0" fontId="0" fillId="0" borderId="13" xfId="0" quotePrefix="1" applyBorder="1" applyAlignment="1">
      <alignment wrapText="1"/>
    </xf>
    <xf numFmtId="0" fontId="0" fillId="33" borderId="22" xfId="0" applyFill="1" applyBorder="1"/>
    <xf numFmtId="0" fontId="0" fillId="0" borderId="22" xfId="0" applyBorder="1"/>
    <xf numFmtId="0" fontId="17" fillId="0" borderId="24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5" fillId="0" borderId="23" xfId="0" quotePrefix="1" applyFont="1" applyBorder="1"/>
    <xf numFmtId="0" fontId="15" fillId="0" borderId="25" xfId="0" quotePrefix="1" applyFont="1" applyBorder="1"/>
    <xf numFmtId="0" fontId="0" fillId="33" borderId="10" xfId="0" applyFill="1" applyBorder="1"/>
    <xf numFmtId="0" fontId="0" fillId="33" borderId="10" xfId="0" quotePrefix="1" applyFill="1" applyBorder="1"/>
    <xf numFmtId="164" fontId="0" fillId="33" borderId="15" xfId="0" applyNumberFormat="1" applyFill="1" applyBorder="1"/>
    <xf numFmtId="0" fontId="0" fillId="33" borderId="14" xfId="0" quotePrefix="1" applyFill="1" applyBorder="1"/>
    <xf numFmtId="0" fontId="0" fillId="33" borderId="10" xfId="0" applyNumberFormat="1" applyFill="1" applyBorder="1"/>
    <xf numFmtId="8" fontId="0" fillId="33" borderId="10" xfId="0" applyNumberFormat="1" applyFill="1" applyBorder="1"/>
    <xf numFmtId="0" fontId="15" fillId="0" borderId="13" xfId="0" applyFont="1" applyBorder="1"/>
    <xf numFmtId="0" fontId="15" fillId="34" borderId="13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topLeftCell="E1" workbookViewId="0">
      <selection activeCell="E87" sqref="A87:XFD87"/>
    </sheetView>
  </sheetViews>
  <sheetFormatPr defaultRowHeight="15" x14ac:dyDescent="0.25"/>
  <cols>
    <col min="1" max="1" width="7.5703125" customWidth="1"/>
    <col min="2" max="2" width="11.42578125" customWidth="1"/>
    <col min="3" max="3" width="25.140625" customWidth="1"/>
    <col min="4" max="4" width="32.85546875" bestFit="1" customWidth="1"/>
    <col min="5" max="5" width="17.5703125" bestFit="1" customWidth="1"/>
    <col min="6" max="6" width="26.85546875" bestFit="1" customWidth="1"/>
    <col min="7" max="7" width="15.7109375" customWidth="1"/>
    <col min="8" max="8" width="22.28515625" bestFit="1" customWidth="1"/>
    <col min="9" max="9" width="41.140625" customWidth="1"/>
    <col min="10" max="10" width="16.85546875" customWidth="1"/>
    <col min="11" max="11" width="11.5703125" customWidth="1"/>
    <col min="12" max="12" width="11.42578125" customWidth="1"/>
    <col min="13" max="13" width="13.85546875" customWidth="1"/>
    <col min="14" max="14" width="12.28515625" customWidth="1"/>
    <col min="15" max="15" width="27.42578125" customWidth="1"/>
    <col min="16" max="16" width="16" customWidth="1"/>
    <col min="17" max="17" width="18.85546875" customWidth="1"/>
  </cols>
  <sheetData>
    <row r="1" spans="1:17" x14ac:dyDescent="0.25">
      <c r="A1" s="21"/>
      <c r="B1" s="5"/>
      <c r="C1" s="11"/>
      <c r="D1" s="11"/>
      <c r="E1" s="5"/>
      <c r="F1" s="5"/>
      <c r="G1" s="5"/>
      <c r="H1" s="5"/>
      <c r="I1" s="5"/>
      <c r="J1" s="23"/>
      <c r="K1" s="21"/>
      <c r="L1" s="5"/>
      <c r="M1" s="5"/>
      <c r="N1" s="5"/>
      <c r="O1" s="69" t="s">
        <v>421</v>
      </c>
      <c r="P1" s="70">
        <v>4</v>
      </c>
      <c r="Q1" s="23"/>
    </row>
    <row r="2" spans="1:17" ht="16.5" x14ac:dyDescent="0.25">
      <c r="A2" s="17"/>
      <c r="B2" s="7"/>
      <c r="C2" s="24" t="s">
        <v>94</v>
      </c>
      <c r="D2" s="10"/>
      <c r="E2" s="7"/>
      <c r="F2" s="20" t="s">
        <v>358</v>
      </c>
      <c r="G2" s="13">
        <v>44230</v>
      </c>
      <c r="H2" s="6"/>
      <c r="I2" s="1"/>
      <c r="J2" s="14"/>
      <c r="K2" s="40"/>
      <c r="L2" s="6"/>
      <c r="M2" s="6"/>
      <c r="N2" s="6"/>
      <c r="O2" s="1"/>
      <c r="P2" s="6"/>
      <c r="Q2" s="14"/>
    </row>
    <row r="3" spans="1:17" ht="16.5" x14ac:dyDescent="0.25">
      <c r="A3" s="17"/>
      <c r="B3" s="7"/>
      <c r="C3" s="24" t="s">
        <v>95</v>
      </c>
      <c r="D3" s="16" t="s">
        <v>280</v>
      </c>
      <c r="E3" s="7"/>
      <c r="F3" s="20" t="s">
        <v>277</v>
      </c>
      <c r="G3" s="19" t="s">
        <v>50</v>
      </c>
      <c r="H3" s="1"/>
      <c r="I3" s="1"/>
      <c r="J3" s="14"/>
      <c r="K3" s="17"/>
      <c r="L3" s="1"/>
      <c r="M3" s="1"/>
      <c r="N3" s="1"/>
      <c r="O3" s="1"/>
      <c r="P3" s="1"/>
      <c r="Q3" s="14"/>
    </row>
    <row r="4" spans="1:17" ht="16.5" x14ac:dyDescent="0.25">
      <c r="A4" s="17"/>
      <c r="B4" s="7"/>
      <c r="C4" s="24" t="s">
        <v>204</v>
      </c>
      <c r="D4" s="10" t="s">
        <v>422</v>
      </c>
      <c r="E4" s="7"/>
      <c r="F4" s="7"/>
      <c r="G4" s="7"/>
      <c r="H4" s="1"/>
      <c r="I4" s="1"/>
      <c r="J4" s="14"/>
      <c r="K4" s="17"/>
      <c r="L4" s="1"/>
      <c r="M4" s="1"/>
      <c r="N4" s="1"/>
      <c r="O4" s="1"/>
      <c r="P4" s="1"/>
      <c r="Q4" s="14"/>
    </row>
    <row r="5" spans="1:17" ht="16.5" x14ac:dyDescent="0.25">
      <c r="A5" s="17"/>
      <c r="B5" s="7"/>
      <c r="C5" s="24" t="s">
        <v>384</v>
      </c>
      <c r="D5" s="10" t="s">
        <v>170</v>
      </c>
      <c r="E5" s="7"/>
      <c r="F5" s="15"/>
      <c r="G5" s="13"/>
      <c r="H5" s="1"/>
      <c r="I5" s="1"/>
      <c r="J5" s="14"/>
      <c r="K5" s="17"/>
      <c r="L5" s="1"/>
      <c r="M5" s="1"/>
      <c r="N5" s="1"/>
      <c r="O5" s="1"/>
      <c r="P5" s="1"/>
      <c r="Q5" s="14"/>
    </row>
    <row r="6" spans="1:17" ht="18" x14ac:dyDescent="0.25">
      <c r="A6" s="17"/>
      <c r="B6" s="8"/>
      <c r="C6" s="12"/>
      <c r="D6" s="12"/>
      <c r="E6" s="8"/>
      <c r="F6" s="8"/>
      <c r="G6" s="8"/>
      <c r="H6" s="1"/>
      <c r="I6" s="1"/>
      <c r="J6" s="14"/>
      <c r="K6" s="17"/>
      <c r="L6" s="1"/>
      <c r="M6" s="1"/>
      <c r="N6" s="1"/>
      <c r="O6" s="1"/>
      <c r="P6" s="1"/>
      <c r="Q6" s="14"/>
    </row>
    <row r="7" spans="1:17" ht="27" thickBot="1" x14ac:dyDescent="0.3">
      <c r="A7" s="18" t="s">
        <v>0</v>
      </c>
      <c r="B7" s="4" t="s">
        <v>278</v>
      </c>
      <c r="C7" s="4" t="s">
        <v>323</v>
      </c>
      <c r="D7" s="4" t="s">
        <v>29</v>
      </c>
      <c r="E7" s="4" t="s">
        <v>171</v>
      </c>
      <c r="F7" s="4" t="s">
        <v>279</v>
      </c>
      <c r="G7" s="4" t="s">
        <v>249</v>
      </c>
      <c r="H7" s="4" t="s">
        <v>305</v>
      </c>
      <c r="I7" s="33" t="s">
        <v>23</v>
      </c>
      <c r="J7" s="22" t="s">
        <v>205</v>
      </c>
      <c r="K7" s="59" t="s">
        <v>377</v>
      </c>
      <c r="L7" s="60" t="s">
        <v>272</v>
      </c>
      <c r="M7" s="60" t="s">
        <v>91</v>
      </c>
      <c r="N7" s="60" t="s">
        <v>113</v>
      </c>
      <c r="O7" s="61" t="s">
        <v>220</v>
      </c>
      <c r="P7" s="60" t="s">
        <v>197</v>
      </c>
      <c r="Q7" s="62" t="s">
        <v>243</v>
      </c>
    </row>
    <row r="8" spans="1:17" ht="45" x14ac:dyDescent="0.25">
      <c r="A8" s="21">
        <v>1</v>
      </c>
      <c r="B8" s="5">
        <v>1</v>
      </c>
      <c r="C8" s="11" t="s">
        <v>359</v>
      </c>
      <c r="D8" s="11" t="s">
        <v>360</v>
      </c>
      <c r="E8" s="5" t="s">
        <v>385</v>
      </c>
      <c r="F8" s="5" t="s">
        <v>281</v>
      </c>
      <c r="G8" s="5" t="s">
        <v>250</v>
      </c>
      <c r="H8" s="5" t="s">
        <v>55</v>
      </c>
      <c r="I8" s="56" t="s">
        <v>273</v>
      </c>
      <c r="J8" s="25"/>
      <c r="K8" s="41">
        <v>0.1</v>
      </c>
      <c r="L8" s="42">
        <f>B8*$P$1</f>
        <v>4</v>
      </c>
      <c r="M8" s="43">
        <f>K8*L8</f>
        <v>0.4</v>
      </c>
      <c r="N8" s="11" t="s">
        <v>172</v>
      </c>
      <c r="O8" s="44" t="s">
        <v>55</v>
      </c>
      <c r="P8" s="45">
        <v>1124605</v>
      </c>
      <c r="Q8" s="46" t="s">
        <v>172</v>
      </c>
    </row>
    <row r="9" spans="1:17" ht="45" x14ac:dyDescent="0.25">
      <c r="A9" s="17">
        <v>2</v>
      </c>
      <c r="B9" s="1">
        <v>1</v>
      </c>
      <c r="C9" s="2" t="s">
        <v>361</v>
      </c>
      <c r="D9" s="2" t="s">
        <v>56</v>
      </c>
      <c r="E9" s="1" t="s">
        <v>385</v>
      </c>
      <c r="F9" s="1" t="s">
        <v>173</v>
      </c>
      <c r="G9" s="1" t="s">
        <v>250</v>
      </c>
      <c r="H9" s="1" t="s">
        <v>282</v>
      </c>
      <c r="I9" s="28" t="s">
        <v>273</v>
      </c>
      <c r="J9" s="26"/>
      <c r="K9" s="47">
        <v>0.1</v>
      </c>
      <c r="L9" s="34">
        <f t="shared" ref="L9:L72" si="0">B9*$P$1</f>
        <v>4</v>
      </c>
      <c r="M9" s="9">
        <f t="shared" ref="M9:M72" si="1">K9*L9</f>
        <v>0.4</v>
      </c>
      <c r="N9" s="2" t="s">
        <v>172</v>
      </c>
      <c r="O9" s="27" t="s">
        <v>282</v>
      </c>
      <c r="P9" s="35">
        <v>38895</v>
      </c>
      <c r="Q9" s="48" t="s">
        <v>172</v>
      </c>
    </row>
    <row r="10" spans="1:17" ht="45" x14ac:dyDescent="0.25">
      <c r="A10" s="17">
        <v>3</v>
      </c>
      <c r="B10" s="1">
        <v>1</v>
      </c>
      <c r="C10" s="2" t="s">
        <v>224</v>
      </c>
      <c r="D10" s="2" t="s">
        <v>386</v>
      </c>
      <c r="E10" s="1" t="s">
        <v>385</v>
      </c>
      <c r="F10" s="1" t="s">
        <v>121</v>
      </c>
      <c r="G10" s="1" t="s">
        <v>250</v>
      </c>
      <c r="H10" s="3" t="s">
        <v>252</v>
      </c>
      <c r="I10" s="28" t="s">
        <v>300</v>
      </c>
      <c r="J10" s="26"/>
      <c r="K10" s="47">
        <v>0.16</v>
      </c>
      <c r="L10" s="34">
        <f t="shared" si="0"/>
        <v>4</v>
      </c>
      <c r="M10" s="9">
        <f t="shared" si="1"/>
        <v>0.64</v>
      </c>
      <c r="N10" s="2" t="s">
        <v>172</v>
      </c>
      <c r="O10" s="27" t="s">
        <v>252</v>
      </c>
      <c r="P10" s="35">
        <v>4885</v>
      </c>
      <c r="Q10" s="48" t="s">
        <v>172</v>
      </c>
    </row>
    <row r="11" spans="1:17" ht="45" x14ac:dyDescent="0.25">
      <c r="A11" s="17">
        <v>4</v>
      </c>
      <c r="B11" s="1">
        <v>2</v>
      </c>
      <c r="C11" s="2" t="s">
        <v>97</v>
      </c>
      <c r="D11" s="2" t="s">
        <v>225</v>
      </c>
      <c r="E11" s="2" t="s">
        <v>387</v>
      </c>
      <c r="F11" s="1" t="s">
        <v>78</v>
      </c>
      <c r="G11" s="1" t="s">
        <v>250</v>
      </c>
      <c r="H11" s="1" t="s">
        <v>388</v>
      </c>
      <c r="I11" s="28" t="s">
        <v>200</v>
      </c>
      <c r="J11" s="26"/>
      <c r="K11" s="47">
        <v>0.1</v>
      </c>
      <c r="L11" s="34">
        <f t="shared" si="0"/>
        <v>8</v>
      </c>
      <c r="M11" s="9">
        <f t="shared" si="1"/>
        <v>0.8</v>
      </c>
      <c r="N11" s="2" t="s">
        <v>172</v>
      </c>
      <c r="O11" s="27" t="s">
        <v>388</v>
      </c>
      <c r="P11" s="35">
        <v>56722</v>
      </c>
      <c r="Q11" s="48" t="s">
        <v>172</v>
      </c>
    </row>
    <row r="12" spans="1:17" ht="30" x14ac:dyDescent="0.25">
      <c r="A12" s="17">
        <v>5</v>
      </c>
      <c r="B12" s="1">
        <v>8</v>
      </c>
      <c r="C12" s="2" t="s">
        <v>30</v>
      </c>
      <c r="D12" s="2" t="s">
        <v>306</v>
      </c>
      <c r="E12" s="1" t="s">
        <v>174</v>
      </c>
      <c r="F12" s="2" t="s">
        <v>1</v>
      </c>
      <c r="G12" s="1" t="s">
        <v>250</v>
      </c>
      <c r="H12" s="3" t="s">
        <v>31</v>
      </c>
      <c r="I12" s="28" t="s">
        <v>221</v>
      </c>
      <c r="J12" s="26"/>
      <c r="K12" s="47">
        <v>0.13</v>
      </c>
      <c r="L12" s="34">
        <f t="shared" si="0"/>
        <v>32</v>
      </c>
      <c r="M12" s="9">
        <f t="shared" si="1"/>
        <v>4.16</v>
      </c>
      <c r="N12" s="2" t="s">
        <v>172</v>
      </c>
      <c r="O12" s="27" t="s">
        <v>31</v>
      </c>
      <c r="P12" s="35">
        <v>27852</v>
      </c>
      <c r="Q12" s="48" t="s">
        <v>172</v>
      </c>
    </row>
    <row r="13" spans="1:17" ht="45" x14ac:dyDescent="0.25">
      <c r="A13" s="17">
        <v>6</v>
      </c>
      <c r="B13" s="1">
        <v>4</v>
      </c>
      <c r="C13" s="2" t="s">
        <v>57</v>
      </c>
      <c r="D13" s="2" t="s">
        <v>122</v>
      </c>
      <c r="E13" s="2" t="s">
        <v>389</v>
      </c>
      <c r="F13" s="1" t="s">
        <v>79</v>
      </c>
      <c r="G13" s="1" t="s">
        <v>250</v>
      </c>
      <c r="H13" s="2" t="s">
        <v>2</v>
      </c>
      <c r="I13" s="28" t="s">
        <v>118</v>
      </c>
      <c r="J13" s="26"/>
      <c r="K13" s="47">
        <v>0.35</v>
      </c>
      <c r="L13" s="34">
        <f t="shared" si="0"/>
        <v>16</v>
      </c>
      <c r="M13" s="9">
        <f t="shared" si="1"/>
        <v>5.6</v>
      </c>
      <c r="N13" s="2" t="s">
        <v>172</v>
      </c>
      <c r="O13" s="27" t="s">
        <v>2</v>
      </c>
      <c r="P13" s="35">
        <v>499938</v>
      </c>
      <c r="Q13" s="48" t="s">
        <v>172</v>
      </c>
    </row>
    <row r="14" spans="1:17" ht="45" x14ac:dyDescent="0.25">
      <c r="A14" s="17">
        <v>7</v>
      </c>
      <c r="B14" s="1">
        <v>1</v>
      </c>
      <c r="C14" s="2" t="s">
        <v>226</v>
      </c>
      <c r="D14" s="2" t="s">
        <v>32</v>
      </c>
      <c r="E14" s="2" t="s">
        <v>98</v>
      </c>
      <c r="F14" s="1" t="s">
        <v>253</v>
      </c>
      <c r="G14" s="1" t="s">
        <v>250</v>
      </c>
      <c r="H14" s="2" t="s">
        <v>206</v>
      </c>
      <c r="I14" s="28" t="s">
        <v>321</v>
      </c>
      <c r="J14" s="26"/>
      <c r="K14" s="47">
        <v>0.9</v>
      </c>
      <c r="L14" s="34">
        <f t="shared" si="0"/>
        <v>4</v>
      </c>
      <c r="M14" s="9">
        <f t="shared" si="1"/>
        <v>3.6</v>
      </c>
      <c r="N14" s="2" t="s">
        <v>172</v>
      </c>
      <c r="O14" s="27" t="s">
        <v>206</v>
      </c>
      <c r="P14" s="34">
        <v>265</v>
      </c>
      <c r="Q14" s="48" t="s">
        <v>172</v>
      </c>
    </row>
    <row r="15" spans="1:17" ht="45" x14ac:dyDescent="0.25">
      <c r="A15" s="17">
        <v>8</v>
      </c>
      <c r="B15" s="2">
        <v>4</v>
      </c>
      <c r="C15" s="2" t="s">
        <v>176</v>
      </c>
      <c r="D15" s="2" t="s">
        <v>325</v>
      </c>
      <c r="E15" s="2" t="s">
        <v>326</v>
      </c>
      <c r="F15" s="1" t="s">
        <v>147</v>
      </c>
      <c r="G15" s="1" t="s">
        <v>250</v>
      </c>
      <c r="H15" s="1" t="s">
        <v>58</v>
      </c>
      <c r="I15" s="28" t="s">
        <v>119</v>
      </c>
      <c r="J15" s="26"/>
      <c r="K15" s="47">
        <v>0.28999999999999998</v>
      </c>
      <c r="L15" s="34">
        <f t="shared" si="0"/>
        <v>16</v>
      </c>
      <c r="M15" s="9">
        <f t="shared" si="1"/>
        <v>4.6399999999999997</v>
      </c>
      <c r="N15" s="2" t="s">
        <v>172</v>
      </c>
      <c r="O15" s="27" t="s">
        <v>58</v>
      </c>
      <c r="P15" s="35">
        <v>31560</v>
      </c>
      <c r="Q15" s="48" t="s">
        <v>172</v>
      </c>
    </row>
    <row r="16" spans="1:17" ht="60" x14ac:dyDescent="0.25">
      <c r="A16" s="17">
        <v>9</v>
      </c>
      <c r="B16" s="1">
        <v>16</v>
      </c>
      <c r="C16" s="2" t="s">
        <v>73</v>
      </c>
      <c r="D16" s="2" t="s">
        <v>390</v>
      </c>
      <c r="E16" s="2" t="s">
        <v>77</v>
      </c>
      <c r="F16" s="1" t="s">
        <v>327</v>
      </c>
      <c r="G16" s="1" t="s">
        <v>250</v>
      </c>
      <c r="H16" s="2" t="s">
        <v>177</v>
      </c>
      <c r="I16" s="28" t="s">
        <v>408</v>
      </c>
      <c r="J16" s="26"/>
      <c r="K16" s="47">
        <v>0.126</v>
      </c>
      <c r="L16" s="34">
        <f t="shared" si="0"/>
        <v>64</v>
      </c>
      <c r="M16" s="9">
        <f t="shared" si="1"/>
        <v>8.0640000000000001</v>
      </c>
      <c r="N16" s="2" t="s">
        <v>172</v>
      </c>
      <c r="O16" s="27" t="s">
        <v>177</v>
      </c>
      <c r="P16" s="35">
        <v>2621359</v>
      </c>
      <c r="Q16" s="48" t="s">
        <v>172</v>
      </c>
    </row>
    <row r="17" spans="1:17" ht="60" x14ac:dyDescent="0.25">
      <c r="A17" s="17">
        <v>10</v>
      </c>
      <c r="B17" s="1">
        <v>1</v>
      </c>
      <c r="C17" s="2" t="s">
        <v>123</v>
      </c>
      <c r="D17" s="2" t="s">
        <v>80</v>
      </c>
      <c r="E17" s="1" t="s">
        <v>174</v>
      </c>
      <c r="F17" s="1" t="s">
        <v>33</v>
      </c>
      <c r="G17" s="1" t="s">
        <v>250</v>
      </c>
      <c r="H17" s="1" t="s">
        <v>124</v>
      </c>
      <c r="I17" s="28" t="s">
        <v>301</v>
      </c>
      <c r="J17" s="26"/>
      <c r="K17" s="47">
        <v>0.23</v>
      </c>
      <c r="L17" s="34">
        <f t="shared" si="0"/>
        <v>4</v>
      </c>
      <c r="M17" s="9">
        <f t="shared" si="1"/>
        <v>0.92</v>
      </c>
      <c r="N17" s="2" t="s">
        <v>172</v>
      </c>
      <c r="O17" s="27" t="s">
        <v>124</v>
      </c>
      <c r="P17" s="35">
        <v>5129</v>
      </c>
      <c r="Q17" s="48" t="s">
        <v>172</v>
      </c>
    </row>
    <row r="18" spans="1:17" ht="45" x14ac:dyDescent="0.25">
      <c r="A18" s="17">
        <v>11</v>
      </c>
      <c r="B18" s="1">
        <v>2</v>
      </c>
      <c r="C18" s="2" t="s">
        <v>148</v>
      </c>
      <c r="D18" s="2" t="s">
        <v>114</v>
      </c>
      <c r="E18" s="1" t="s">
        <v>150</v>
      </c>
      <c r="F18" s="1" t="s">
        <v>378</v>
      </c>
      <c r="G18" s="1" t="s">
        <v>250</v>
      </c>
      <c r="H18" s="1" t="s">
        <v>19</v>
      </c>
      <c r="I18" s="28" t="s">
        <v>166</v>
      </c>
      <c r="J18" s="26"/>
      <c r="K18" s="17"/>
      <c r="L18" s="34">
        <f t="shared" si="0"/>
        <v>8</v>
      </c>
      <c r="M18" s="9">
        <f t="shared" si="1"/>
        <v>0</v>
      </c>
      <c r="N18" s="2" t="s">
        <v>172</v>
      </c>
      <c r="O18" s="27" t="s">
        <v>19</v>
      </c>
      <c r="P18" s="1" t="s">
        <v>3</v>
      </c>
      <c r="Q18" s="48" t="s">
        <v>172</v>
      </c>
    </row>
    <row r="19" spans="1:17" ht="45" x14ac:dyDescent="0.25">
      <c r="A19" s="17">
        <v>12</v>
      </c>
      <c r="B19" s="1">
        <v>3</v>
      </c>
      <c r="C19" s="2" t="s">
        <v>149</v>
      </c>
      <c r="D19" s="2" t="s">
        <v>117</v>
      </c>
      <c r="E19" s="1" t="s">
        <v>77</v>
      </c>
      <c r="F19" s="1" t="s">
        <v>72</v>
      </c>
      <c r="G19" s="1" t="s">
        <v>250</v>
      </c>
      <c r="H19" s="3" t="s">
        <v>51</v>
      </c>
      <c r="I19" s="28" t="s">
        <v>379</v>
      </c>
      <c r="J19" s="26"/>
      <c r="K19" s="47">
        <v>0.14000000000000001</v>
      </c>
      <c r="L19" s="34">
        <f t="shared" si="0"/>
        <v>12</v>
      </c>
      <c r="M19" s="9">
        <f t="shared" si="1"/>
        <v>1.6800000000000002</v>
      </c>
      <c r="N19" s="2" t="s">
        <v>172</v>
      </c>
      <c r="O19" s="27" t="s">
        <v>51</v>
      </c>
      <c r="P19" s="1" t="s">
        <v>3</v>
      </c>
      <c r="Q19" s="48" t="s">
        <v>172</v>
      </c>
    </row>
    <row r="20" spans="1:17" ht="45" x14ac:dyDescent="0.25">
      <c r="A20" s="17">
        <v>13</v>
      </c>
      <c r="B20" s="1">
        <v>1</v>
      </c>
      <c r="C20" s="2" t="s">
        <v>362</v>
      </c>
      <c r="D20" s="2" t="s">
        <v>34</v>
      </c>
      <c r="E20" s="1" t="s">
        <v>174</v>
      </c>
      <c r="F20" s="2" t="s">
        <v>283</v>
      </c>
      <c r="G20" s="1" t="s">
        <v>250</v>
      </c>
      <c r="H20" s="3" t="s">
        <v>328</v>
      </c>
      <c r="I20" s="28" t="s">
        <v>74</v>
      </c>
      <c r="J20" s="26"/>
      <c r="K20" s="47">
        <v>0.43</v>
      </c>
      <c r="L20" s="34">
        <f t="shared" si="0"/>
        <v>4</v>
      </c>
      <c r="M20" s="9">
        <f t="shared" si="1"/>
        <v>1.72</v>
      </c>
      <c r="N20" s="2" t="s">
        <v>172</v>
      </c>
      <c r="O20" s="27" t="s">
        <v>328</v>
      </c>
      <c r="P20" s="35">
        <v>2025</v>
      </c>
      <c r="Q20" s="48" t="s">
        <v>172</v>
      </c>
    </row>
    <row r="21" spans="1:17" ht="30" x14ac:dyDescent="0.25">
      <c r="A21" s="17">
        <v>14</v>
      </c>
      <c r="B21" s="1">
        <v>6</v>
      </c>
      <c r="C21" s="2" t="s">
        <v>99</v>
      </c>
      <c r="D21" s="2" t="s">
        <v>178</v>
      </c>
      <c r="E21" s="2" t="s">
        <v>174</v>
      </c>
      <c r="F21" s="1" t="s">
        <v>125</v>
      </c>
      <c r="G21" s="1" t="s">
        <v>250</v>
      </c>
      <c r="H21" s="2" t="s">
        <v>254</v>
      </c>
      <c r="I21" s="28" t="s">
        <v>221</v>
      </c>
      <c r="J21" s="26"/>
      <c r="K21" s="47">
        <v>0.13</v>
      </c>
      <c r="L21" s="34">
        <f t="shared" si="0"/>
        <v>24</v>
      </c>
      <c r="M21" s="9">
        <f t="shared" si="1"/>
        <v>3.12</v>
      </c>
      <c r="N21" s="2" t="s">
        <v>172</v>
      </c>
      <c r="O21" s="27" t="s">
        <v>254</v>
      </c>
      <c r="P21" s="35">
        <v>3854872</v>
      </c>
      <c r="Q21" s="48" t="s">
        <v>172</v>
      </c>
    </row>
    <row r="22" spans="1:17" ht="30" x14ac:dyDescent="0.25">
      <c r="A22" s="17">
        <v>15</v>
      </c>
      <c r="B22" s="1">
        <v>1</v>
      </c>
      <c r="C22" s="2" t="s">
        <v>59</v>
      </c>
      <c r="D22" s="2" t="s">
        <v>4</v>
      </c>
      <c r="E22" s="2" t="s">
        <v>60</v>
      </c>
      <c r="F22" s="1" t="s">
        <v>179</v>
      </c>
      <c r="G22" s="1" t="s">
        <v>250</v>
      </c>
      <c r="H22" s="2" t="s">
        <v>151</v>
      </c>
      <c r="I22" s="28" t="s">
        <v>201</v>
      </c>
      <c r="J22" s="26"/>
      <c r="K22" s="47">
        <v>0.1</v>
      </c>
      <c r="L22" s="34">
        <f t="shared" si="0"/>
        <v>4</v>
      </c>
      <c r="M22" s="9">
        <f t="shared" si="1"/>
        <v>0.4</v>
      </c>
      <c r="N22" s="2" t="s">
        <v>172</v>
      </c>
      <c r="O22" s="27" t="s">
        <v>151</v>
      </c>
      <c r="P22" s="35">
        <v>193905</v>
      </c>
      <c r="Q22" s="48" t="s">
        <v>172</v>
      </c>
    </row>
    <row r="23" spans="1:17" ht="75" x14ac:dyDescent="0.25">
      <c r="A23" s="17">
        <v>16</v>
      </c>
      <c r="B23" s="2">
        <v>6</v>
      </c>
      <c r="C23" s="2" t="s">
        <v>35</v>
      </c>
      <c r="D23" s="2" t="s">
        <v>36</v>
      </c>
      <c r="E23" s="2" t="s">
        <v>180</v>
      </c>
      <c r="F23" s="1" t="s">
        <v>5</v>
      </c>
      <c r="G23" s="1" t="s">
        <v>250</v>
      </c>
      <c r="H23" s="1" t="s">
        <v>227</v>
      </c>
      <c r="I23" s="28" t="s">
        <v>380</v>
      </c>
      <c r="J23" s="26"/>
      <c r="K23" s="47">
        <v>0.85</v>
      </c>
      <c r="L23" s="34">
        <f t="shared" si="0"/>
        <v>24</v>
      </c>
      <c r="M23" s="9">
        <f t="shared" si="1"/>
        <v>20.399999999999999</v>
      </c>
      <c r="N23" s="2" t="s">
        <v>172</v>
      </c>
      <c r="O23" s="27" t="s">
        <v>227</v>
      </c>
      <c r="P23" s="35">
        <v>143602</v>
      </c>
      <c r="Q23" s="48" t="s">
        <v>172</v>
      </c>
    </row>
    <row r="24" spans="1:17" ht="60" x14ac:dyDescent="0.25">
      <c r="A24" s="17">
        <v>17</v>
      </c>
      <c r="B24" s="1">
        <v>2</v>
      </c>
      <c r="C24" s="2" t="s">
        <v>284</v>
      </c>
      <c r="D24" s="2" t="s">
        <v>6</v>
      </c>
      <c r="E24" s="2" t="s">
        <v>77</v>
      </c>
      <c r="F24" s="1" t="s">
        <v>7</v>
      </c>
      <c r="G24" s="1" t="s">
        <v>250</v>
      </c>
      <c r="H24" s="2" t="s">
        <v>100</v>
      </c>
      <c r="I24" s="28" t="s">
        <v>52</v>
      </c>
      <c r="J24" s="26"/>
      <c r="K24" s="47">
        <v>0.11</v>
      </c>
      <c r="L24" s="34">
        <f t="shared" si="0"/>
        <v>8</v>
      </c>
      <c r="M24" s="9">
        <f t="shared" si="1"/>
        <v>0.88</v>
      </c>
      <c r="N24" s="2" t="s">
        <v>172</v>
      </c>
      <c r="O24" s="27" t="s">
        <v>100</v>
      </c>
      <c r="P24" s="35">
        <v>36882</v>
      </c>
      <c r="Q24" s="48" t="s">
        <v>172</v>
      </c>
    </row>
    <row r="25" spans="1:17" ht="45" x14ac:dyDescent="0.25">
      <c r="A25" s="17">
        <v>18</v>
      </c>
      <c r="B25" s="1">
        <v>1</v>
      </c>
      <c r="C25" s="2" t="s">
        <v>255</v>
      </c>
      <c r="D25" s="2" t="s">
        <v>37</v>
      </c>
      <c r="E25" s="1" t="s">
        <v>152</v>
      </c>
      <c r="F25" s="1" t="s">
        <v>285</v>
      </c>
      <c r="G25" s="1" t="s">
        <v>250</v>
      </c>
      <c r="H25" s="1" t="s">
        <v>126</v>
      </c>
      <c r="I25" s="28" t="s">
        <v>352</v>
      </c>
      <c r="J25" s="26"/>
      <c r="K25" s="47">
        <v>1.17</v>
      </c>
      <c r="L25" s="34">
        <f t="shared" si="0"/>
        <v>4</v>
      </c>
      <c r="M25" s="9">
        <f t="shared" si="1"/>
        <v>4.68</v>
      </c>
      <c r="N25" s="2" t="s">
        <v>172</v>
      </c>
      <c r="O25" s="27" t="s">
        <v>126</v>
      </c>
      <c r="P25" s="34">
        <v>990</v>
      </c>
      <c r="Q25" s="48" t="s">
        <v>172</v>
      </c>
    </row>
    <row r="26" spans="1:17" ht="30" x14ac:dyDescent="0.25">
      <c r="A26" s="17">
        <v>19</v>
      </c>
      <c r="B26" s="1">
        <v>1</v>
      </c>
      <c r="C26" s="2" t="s">
        <v>329</v>
      </c>
      <c r="D26" s="2" t="s">
        <v>391</v>
      </c>
      <c r="E26" s="1" t="s">
        <v>174</v>
      </c>
      <c r="F26" s="1" t="s">
        <v>207</v>
      </c>
      <c r="G26" s="1" t="s">
        <v>250</v>
      </c>
      <c r="H26" s="1" t="s">
        <v>81</v>
      </c>
      <c r="I26" s="28" t="s">
        <v>221</v>
      </c>
      <c r="J26" s="26"/>
      <c r="K26" s="47">
        <v>0.13</v>
      </c>
      <c r="L26" s="34">
        <f t="shared" si="0"/>
        <v>4</v>
      </c>
      <c r="M26" s="9">
        <f t="shared" si="1"/>
        <v>0.52</v>
      </c>
      <c r="N26" s="2" t="s">
        <v>172</v>
      </c>
      <c r="O26" s="27" t="s">
        <v>81</v>
      </c>
      <c r="P26" s="35">
        <v>1956634</v>
      </c>
      <c r="Q26" s="48" t="s">
        <v>172</v>
      </c>
    </row>
    <row r="27" spans="1:17" ht="45" x14ac:dyDescent="0.25">
      <c r="A27" s="17">
        <v>20</v>
      </c>
      <c r="B27" s="1">
        <v>2</v>
      </c>
      <c r="C27" s="2" t="s">
        <v>330</v>
      </c>
      <c r="D27" s="2" t="s">
        <v>127</v>
      </c>
      <c r="E27" s="1" t="s">
        <v>387</v>
      </c>
      <c r="F27" s="1" t="s">
        <v>101</v>
      </c>
      <c r="G27" s="1" t="s">
        <v>250</v>
      </c>
      <c r="H27" s="3" t="s">
        <v>8</v>
      </c>
      <c r="I27" s="28" t="s">
        <v>200</v>
      </c>
      <c r="J27" s="26"/>
      <c r="K27" s="47">
        <v>0.63</v>
      </c>
      <c r="L27" s="34">
        <f t="shared" si="0"/>
        <v>8</v>
      </c>
      <c r="M27" s="9">
        <f t="shared" si="1"/>
        <v>5.04</v>
      </c>
      <c r="N27" s="2" t="s">
        <v>172</v>
      </c>
      <c r="O27" s="27" t="s">
        <v>8</v>
      </c>
      <c r="P27" s="35">
        <v>3769</v>
      </c>
      <c r="Q27" s="48" t="s">
        <v>172</v>
      </c>
    </row>
    <row r="28" spans="1:17" ht="45" x14ac:dyDescent="0.25">
      <c r="A28" s="17">
        <v>21</v>
      </c>
      <c r="B28" s="1">
        <v>2</v>
      </c>
      <c r="C28" s="2" t="s">
        <v>363</v>
      </c>
      <c r="D28" s="2" t="s">
        <v>61</v>
      </c>
      <c r="E28" s="2" t="s">
        <v>387</v>
      </c>
      <c r="F28" s="1" t="s">
        <v>82</v>
      </c>
      <c r="G28" s="1" t="s">
        <v>250</v>
      </c>
      <c r="H28" s="1" t="s">
        <v>392</v>
      </c>
      <c r="I28" s="28" t="s">
        <v>202</v>
      </c>
      <c r="J28" s="26"/>
      <c r="K28" s="47">
        <v>0.1</v>
      </c>
      <c r="L28" s="34">
        <f t="shared" si="0"/>
        <v>8</v>
      </c>
      <c r="M28" s="9">
        <f t="shared" si="1"/>
        <v>0.8</v>
      </c>
      <c r="N28" s="2" t="s">
        <v>172</v>
      </c>
      <c r="O28" s="27" t="s">
        <v>392</v>
      </c>
      <c r="P28" s="35">
        <v>84934</v>
      </c>
      <c r="Q28" s="48" t="s">
        <v>172</v>
      </c>
    </row>
    <row r="29" spans="1:17" ht="45" x14ac:dyDescent="0.25">
      <c r="A29" s="17">
        <v>22</v>
      </c>
      <c r="B29" s="1">
        <v>2</v>
      </c>
      <c r="C29" s="2" t="s">
        <v>286</v>
      </c>
      <c r="D29" s="2" t="s">
        <v>208</v>
      </c>
      <c r="E29" s="1" t="s">
        <v>387</v>
      </c>
      <c r="F29" s="2" t="s">
        <v>209</v>
      </c>
      <c r="G29" s="1" t="s">
        <v>250</v>
      </c>
      <c r="H29" s="3" t="s">
        <v>256</v>
      </c>
      <c r="I29" s="28" t="s">
        <v>202</v>
      </c>
      <c r="J29" s="26"/>
      <c r="K29" s="47">
        <v>0.46</v>
      </c>
      <c r="L29" s="34">
        <f t="shared" si="0"/>
        <v>8</v>
      </c>
      <c r="M29" s="9">
        <f t="shared" si="1"/>
        <v>3.68</v>
      </c>
      <c r="N29" s="2" t="s">
        <v>172</v>
      </c>
      <c r="O29" s="27" t="s">
        <v>256</v>
      </c>
      <c r="P29" s="35">
        <v>21439</v>
      </c>
      <c r="Q29" s="48" t="s">
        <v>172</v>
      </c>
    </row>
    <row r="30" spans="1:17" ht="30" x14ac:dyDescent="0.25">
      <c r="A30" s="17">
        <v>23</v>
      </c>
      <c r="B30" s="1">
        <v>3</v>
      </c>
      <c r="C30" s="2" t="s">
        <v>9</v>
      </c>
      <c r="D30" s="2" t="s">
        <v>351</v>
      </c>
      <c r="E30" s="2" t="s">
        <v>387</v>
      </c>
      <c r="F30" s="1" t="s">
        <v>407</v>
      </c>
      <c r="G30" s="1" t="s">
        <v>250</v>
      </c>
      <c r="H30" s="2" t="s">
        <v>299</v>
      </c>
      <c r="I30" s="28" t="s">
        <v>409</v>
      </c>
      <c r="J30" s="26"/>
      <c r="K30" s="47">
        <v>0.18</v>
      </c>
      <c r="L30" s="34">
        <f t="shared" si="0"/>
        <v>12</v>
      </c>
      <c r="M30" s="9">
        <f t="shared" si="1"/>
        <v>2.16</v>
      </c>
      <c r="N30" s="2" t="s">
        <v>172</v>
      </c>
      <c r="O30" s="27" t="s">
        <v>299</v>
      </c>
      <c r="P30" s="35">
        <v>3290</v>
      </c>
      <c r="Q30" s="48" t="s">
        <v>172</v>
      </c>
    </row>
    <row r="31" spans="1:17" ht="60" x14ac:dyDescent="0.25">
      <c r="A31" s="17">
        <v>24</v>
      </c>
      <c r="B31" s="1">
        <v>4</v>
      </c>
      <c r="C31" s="2" t="s">
        <v>257</v>
      </c>
      <c r="D31" s="2" t="s">
        <v>331</v>
      </c>
      <c r="E31" s="2" t="s">
        <v>174</v>
      </c>
      <c r="F31" s="1" t="s">
        <v>258</v>
      </c>
      <c r="G31" s="1" t="s">
        <v>250</v>
      </c>
      <c r="H31" s="2" t="s">
        <v>364</v>
      </c>
      <c r="I31" s="28" t="s">
        <v>301</v>
      </c>
      <c r="J31" s="26"/>
      <c r="K31" s="47">
        <v>0.25</v>
      </c>
      <c r="L31" s="34">
        <f t="shared" si="0"/>
        <v>16</v>
      </c>
      <c r="M31" s="9">
        <f t="shared" si="1"/>
        <v>4</v>
      </c>
      <c r="N31" s="2" t="s">
        <v>172</v>
      </c>
      <c r="O31" s="27" t="s">
        <v>364</v>
      </c>
      <c r="P31" s="35">
        <v>65772</v>
      </c>
      <c r="Q31" s="48" t="s">
        <v>172</v>
      </c>
    </row>
    <row r="32" spans="1:17" ht="60" x14ac:dyDescent="0.25">
      <c r="A32" s="17">
        <v>25</v>
      </c>
      <c r="B32" s="2">
        <v>1</v>
      </c>
      <c r="C32" s="2" t="s">
        <v>38</v>
      </c>
      <c r="D32" s="2" t="s">
        <v>181</v>
      </c>
      <c r="E32" s="2" t="s">
        <v>77</v>
      </c>
      <c r="F32" s="1" t="s">
        <v>182</v>
      </c>
      <c r="G32" s="1" t="s">
        <v>250</v>
      </c>
      <c r="H32" s="1" t="s">
        <v>83</v>
      </c>
      <c r="I32" s="28" t="s">
        <v>244</v>
      </c>
      <c r="J32" s="26"/>
      <c r="K32" s="47">
        <v>0.69</v>
      </c>
      <c r="L32" s="34">
        <f t="shared" si="0"/>
        <v>4</v>
      </c>
      <c r="M32" s="9">
        <f t="shared" si="1"/>
        <v>2.76</v>
      </c>
      <c r="N32" s="2" t="s">
        <v>172</v>
      </c>
      <c r="O32" s="27" t="s">
        <v>83</v>
      </c>
      <c r="P32" s="1" t="s">
        <v>3</v>
      </c>
      <c r="Q32" s="48" t="s">
        <v>172</v>
      </c>
    </row>
    <row r="33" spans="1:17" ht="75" x14ac:dyDescent="0.25">
      <c r="A33" s="17">
        <v>26</v>
      </c>
      <c r="B33" s="1">
        <v>3</v>
      </c>
      <c r="C33" s="2" t="s">
        <v>10</v>
      </c>
      <c r="D33" s="2" t="s">
        <v>259</v>
      </c>
      <c r="E33" s="2" t="s">
        <v>180</v>
      </c>
      <c r="F33" s="1" t="s">
        <v>128</v>
      </c>
      <c r="G33" s="1" t="s">
        <v>250</v>
      </c>
      <c r="H33" s="2" t="s">
        <v>84</v>
      </c>
      <c r="I33" s="28" t="s">
        <v>353</v>
      </c>
      <c r="J33" s="26"/>
      <c r="K33" s="47">
        <v>0.7</v>
      </c>
      <c r="L33" s="34">
        <f t="shared" si="0"/>
        <v>12</v>
      </c>
      <c r="M33" s="9">
        <f t="shared" si="1"/>
        <v>8.3999999999999986</v>
      </c>
      <c r="N33" s="2" t="s">
        <v>172</v>
      </c>
      <c r="O33" s="27" t="s">
        <v>84</v>
      </c>
      <c r="P33" s="35">
        <v>85810</v>
      </c>
      <c r="Q33" s="48" t="s">
        <v>172</v>
      </c>
    </row>
    <row r="34" spans="1:17" ht="45" x14ac:dyDescent="0.25">
      <c r="A34" s="17">
        <v>27</v>
      </c>
      <c r="B34" s="1">
        <v>4</v>
      </c>
      <c r="C34" s="2" t="s">
        <v>332</v>
      </c>
      <c r="D34" s="2" t="s">
        <v>183</v>
      </c>
      <c r="E34" s="1" t="s">
        <v>96</v>
      </c>
      <c r="F34" s="1" t="s">
        <v>11</v>
      </c>
      <c r="G34" s="1" t="s">
        <v>250</v>
      </c>
      <c r="H34" s="1" t="s">
        <v>39</v>
      </c>
      <c r="I34" s="28" t="s">
        <v>410</v>
      </c>
      <c r="J34" s="26"/>
      <c r="K34" s="47">
        <v>0.16</v>
      </c>
      <c r="L34" s="34">
        <f t="shared" si="0"/>
        <v>16</v>
      </c>
      <c r="M34" s="9">
        <f t="shared" si="1"/>
        <v>2.56</v>
      </c>
      <c r="N34" s="2" t="s">
        <v>172</v>
      </c>
      <c r="O34" s="27" t="s">
        <v>39</v>
      </c>
      <c r="P34" s="35">
        <v>29450</v>
      </c>
      <c r="Q34" s="48" t="s">
        <v>172</v>
      </c>
    </row>
    <row r="35" spans="1:17" ht="45" x14ac:dyDescent="0.25">
      <c r="A35" s="17">
        <v>28</v>
      </c>
      <c r="B35" s="1">
        <v>1</v>
      </c>
      <c r="C35" s="2" t="s">
        <v>260</v>
      </c>
      <c r="D35" s="2" t="s">
        <v>129</v>
      </c>
      <c r="E35" s="1" t="s">
        <v>174</v>
      </c>
      <c r="F35" s="1" t="s">
        <v>184</v>
      </c>
      <c r="G35" s="1" t="s">
        <v>250</v>
      </c>
      <c r="H35" s="1" t="s">
        <v>228</v>
      </c>
      <c r="I35" s="28" t="s">
        <v>74</v>
      </c>
      <c r="J35" s="26"/>
      <c r="K35" s="47">
        <v>0.12</v>
      </c>
      <c r="L35" s="34">
        <f t="shared" si="0"/>
        <v>4</v>
      </c>
      <c r="M35" s="9">
        <f t="shared" si="1"/>
        <v>0.48</v>
      </c>
      <c r="N35" s="2" t="s">
        <v>172</v>
      </c>
      <c r="O35" s="27" t="s">
        <v>228</v>
      </c>
      <c r="P35" s="35">
        <v>8860</v>
      </c>
      <c r="Q35" s="48" t="s">
        <v>172</v>
      </c>
    </row>
    <row r="36" spans="1:17" ht="45" x14ac:dyDescent="0.25">
      <c r="A36" s="17">
        <v>29</v>
      </c>
      <c r="B36" s="1">
        <v>1</v>
      </c>
      <c r="C36" s="2" t="s">
        <v>153</v>
      </c>
      <c r="D36" s="2" t="s">
        <v>307</v>
      </c>
      <c r="E36" s="1" t="s">
        <v>174</v>
      </c>
      <c r="F36" s="1" t="s">
        <v>40</v>
      </c>
      <c r="G36" s="1" t="s">
        <v>250</v>
      </c>
      <c r="H36" s="3" t="s">
        <v>130</v>
      </c>
      <c r="I36" s="28" t="s">
        <v>74</v>
      </c>
      <c r="J36" s="26"/>
      <c r="K36" s="47">
        <v>0.43</v>
      </c>
      <c r="L36" s="34">
        <f t="shared" si="0"/>
        <v>4</v>
      </c>
      <c r="M36" s="9">
        <f t="shared" si="1"/>
        <v>1.72</v>
      </c>
      <c r="N36" s="2" t="s">
        <v>172</v>
      </c>
      <c r="O36" s="27" t="s">
        <v>130</v>
      </c>
      <c r="P36" s="35">
        <v>4870</v>
      </c>
      <c r="Q36" s="48" t="s">
        <v>172</v>
      </c>
    </row>
    <row r="37" spans="1:17" ht="45" x14ac:dyDescent="0.25">
      <c r="A37" s="17">
        <v>30</v>
      </c>
      <c r="B37" s="1">
        <v>1</v>
      </c>
      <c r="C37" s="2" t="s">
        <v>154</v>
      </c>
      <c r="D37" s="2" t="s">
        <v>333</v>
      </c>
      <c r="E37" s="2" t="s">
        <v>385</v>
      </c>
      <c r="F37" s="1" t="s">
        <v>185</v>
      </c>
      <c r="G37" s="1" t="s">
        <v>250</v>
      </c>
      <c r="H37" s="1" t="s">
        <v>62</v>
      </c>
      <c r="I37" s="28" t="s">
        <v>273</v>
      </c>
      <c r="J37" s="26"/>
      <c r="K37" s="47">
        <v>0.1</v>
      </c>
      <c r="L37" s="34">
        <f t="shared" si="0"/>
        <v>4</v>
      </c>
      <c r="M37" s="9">
        <f t="shared" si="1"/>
        <v>0.4</v>
      </c>
      <c r="N37" s="2" t="s">
        <v>172</v>
      </c>
      <c r="O37" s="27" t="s">
        <v>62</v>
      </c>
      <c r="P37" s="35">
        <v>29876</v>
      </c>
      <c r="Q37" s="48" t="s">
        <v>172</v>
      </c>
    </row>
    <row r="38" spans="1:17" ht="30" x14ac:dyDescent="0.25">
      <c r="A38" s="17">
        <v>31</v>
      </c>
      <c r="B38" s="1">
        <v>0</v>
      </c>
      <c r="C38" s="2" t="s">
        <v>155</v>
      </c>
      <c r="D38" s="2" t="s">
        <v>334</v>
      </c>
      <c r="E38" s="1" t="s">
        <v>287</v>
      </c>
      <c r="F38" s="2" t="s">
        <v>288</v>
      </c>
      <c r="G38" s="1" t="s">
        <v>250</v>
      </c>
      <c r="H38" s="3" t="s">
        <v>289</v>
      </c>
      <c r="I38" s="2"/>
      <c r="J38" s="26"/>
      <c r="K38" s="47">
        <v>0.66</v>
      </c>
      <c r="L38" s="34">
        <f t="shared" si="0"/>
        <v>0</v>
      </c>
      <c r="M38" s="9">
        <f t="shared" si="1"/>
        <v>0</v>
      </c>
      <c r="N38" s="2" t="s">
        <v>172</v>
      </c>
      <c r="O38" s="1"/>
      <c r="P38" s="1" t="s">
        <v>3</v>
      </c>
      <c r="Q38" s="48" t="s">
        <v>172</v>
      </c>
    </row>
    <row r="39" spans="1:17" ht="30.75" thickBot="1" x14ac:dyDescent="0.3">
      <c r="A39" s="17">
        <v>32</v>
      </c>
      <c r="B39" s="1">
        <v>1</v>
      </c>
      <c r="C39" s="36" t="s">
        <v>415</v>
      </c>
      <c r="D39" s="37" t="s">
        <v>416</v>
      </c>
      <c r="E39" s="37" t="s">
        <v>417</v>
      </c>
      <c r="F39" s="38" t="s">
        <v>203</v>
      </c>
      <c r="G39" s="37" t="s">
        <v>250</v>
      </c>
      <c r="H39" s="37" t="s">
        <v>247</v>
      </c>
      <c r="I39" s="39" t="s">
        <v>304</v>
      </c>
      <c r="J39" s="57"/>
      <c r="K39" s="65">
        <v>0.74</v>
      </c>
      <c r="L39" s="67">
        <f t="shared" si="0"/>
        <v>4</v>
      </c>
      <c r="M39" s="68">
        <f t="shared" si="1"/>
        <v>2.96</v>
      </c>
      <c r="N39" s="63"/>
      <c r="O39" s="64" t="s">
        <v>247</v>
      </c>
      <c r="P39" s="63"/>
      <c r="Q39" s="66" t="s">
        <v>172</v>
      </c>
    </row>
    <row r="40" spans="1:17" ht="45" x14ac:dyDescent="0.25">
      <c r="A40" s="17">
        <v>33</v>
      </c>
      <c r="B40" s="1">
        <v>1</v>
      </c>
      <c r="C40" s="2" t="s">
        <v>210</v>
      </c>
      <c r="D40" s="2" t="s">
        <v>156</v>
      </c>
      <c r="E40" s="2" t="s">
        <v>98</v>
      </c>
      <c r="F40" s="1" t="s">
        <v>63</v>
      </c>
      <c r="G40" s="1" t="s">
        <v>250</v>
      </c>
      <c r="H40" s="2" t="s">
        <v>365</v>
      </c>
      <c r="I40" s="28" t="s">
        <v>381</v>
      </c>
      <c r="J40" s="26"/>
      <c r="K40" s="47">
        <v>2.17</v>
      </c>
      <c r="L40" s="34">
        <f t="shared" si="0"/>
        <v>4</v>
      </c>
      <c r="M40" s="9">
        <f t="shared" si="1"/>
        <v>8.68</v>
      </c>
      <c r="N40" s="2" t="s">
        <v>172</v>
      </c>
      <c r="O40" s="27" t="s">
        <v>365</v>
      </c>
      <c r="P40" s="34">
        <v>166</v>
      </c>
      <c r="Q40" s="48" t="s">
        <v>172</v>
      </c>
    </row>
    <row r="41" spans="1:17" ht="75" x14ac:dyDescent="0.25">
      <c r="A41" s="17">
        <v>34</v>
      </c>
      <c r="B41" s="1">
        <v>1</v>
      </c>
      <c r="C41" s="2" t="s">
        <v>102</v>
      </c>
      <c r="D41" s="2" t="s">
        <v>41</v>
      </c>
      <c r="E41" s="2" t="s">
        <v>229</v>
      </c>
      <c r="F41" s="1" t="s">
        <v>157</v>
      </c>
      <c r="G41" s="1" t="s">
        <v>250</v>
      </c>
      <c r="H41" s="2" t="s">
        <v>85</v>
      </c>
      <c r="I41" s="28" t="s">
        <v>142</v>
      </c>
      <c r="J41" s="26"/>
      <c r="K41" s="47">
        <v>1.45</v>
      </c>
      <c r="L41" s="34">
        <f t="shared" si="0"/>
        <v>4</v>
      </c>
      <c r="M41" s="9">
        <f t="shared" si="1"/>
        <v>5.8</v>
      </c>
      <c r="N41" s="2" t="s">
        <v>172</v>
      </c>
      <c r="O41" s="27" t="s">
        <v>85</v>
      </c>
      <c r="P41" s="35">
        <v>4030</v>
      </c>
      <c r="Q41" s="48" t="s">
        <v>172</v>
      </c>
    </row>
    <row r="42" spans="1:17" ht="45" x14ac:dyDescent="0.25">
      <c r="A42" s="17">
        <v>35</v>
      </c>
      <c r="B42" s="2">
        <v>1</v>
      </c>
      <c r="C42" s="2" t="s">
        <v>64</v>
      </c>
      <c r="D42" s="2" t="s">
        <v>298</v>
      </c>
      <c r="E42" s="2" t="s">
        <v>385</v>
      </c>
      <c r="F42" s="1" t="s">
        <v>405</v>
      </c>
      <c r="G42" s="1" t="s">
        <v>250</v>
      </c>
      <c r="H42" s="1" t="s">
        <v>297</v>
      </c>
      <c r="I42" s="28" t="s">
        <v>24</v>
      </c>
      <c r="J42" s="26"/>
      <c r="K42" s="17"/>
      <c r="L42" s="34">
        <f t="shared" si="0"/>
        <v>4</v>
      </c>
      <c r="M42" s="9">
        <f t="shared" si="1"/>
        <v>0</v>
      </c>
      <c r="N42" s="2" t="s">
        <v>172</v>
      </c>
      <c r="O42" s="27" t="s">
        <v>297</v>
      </c>
      <c r="P42" s="1" t="s">
        <v>3</v>
      </c>
      <c r="Q42" s="48" t="s">
        <v>172</v>
      </c>
    </row>
    <row r="43" spans="1:17" ht="60" x14ac:dyDescent="0.25">
      <c r="A43" s="17">
        <v>36</v>
      </c>
      <c r="B43" s="1">
        <v>1</v>
      </c>
      <c r="C43" s="2" t="s">
        <v>335</v>
      </c>
      <c r="D43" s="2" t="s">
        <v>186</v>
      </c>
      <c r="E43" s="2" t="s">
        <v>77</v>
      </c>
      <c r="F43" s="1" t="s">
        <v>42</v>
      </c>
      <c r="G43" s="1" t="s">
        <v>250</v>
      </c>
      <c r="H43" s="2" t="s">
        <v>230</v>
      </c>
      <c r="I43" s="28" t="s">
        <v>52</v>
      </c>
      <c r="J43" s="26"/>
      <c r="K43" s="47">
        <v>0.28999999999999998</v>
      </c>
      <c r="L43" s="34">
        <f t="shared" si="0"/>
        <v>4</v>
      </c>
      <c r="M43" s="9">
        <f t="shared" si="1"/>
        <v>1.1599999999999999</v>
      </c>
      <c r="N43" s="2" t="s">
        <v>172</v>
      </c>
      <c r="O43" s="27" t="s">
        <v>230</v>
      </c>
      <c r="P43" s="35">
        <v>5434</v>
      </c>
      <c r="Q43" s="48" t="s">
        <v>172</v>
      </c>
    </row>
    <row r="44" spans="1:17" ht="60" x14ac:dyDescent="0.25">
      <c r="A44" s="17">
        <v>37</v>
      </c>
      <c r="B44" s="1">
        <v>2</v>
      </c>
      <c r="C44" s="2" t="s">
        <v>308</v>
      </c>
      <c r="D44" s="2" t="s">
        <v>393</v>
      </c>
      <c r="E44" s="1" t="s">
        <v>77</v>
      </c>
      <c r="F44" s="1" t="s">
        <v>103</v>
      </c>
      <c r="G44" s="1" t="s">
        <v>250</v>
      </c>
      <c r="H44" s="1" t="s">
        <v>131</v>
      </c>
      <c r="I44" s="28" t="s">
        <v>52</v>
      </c>
      <c r="J44" s="26"/>
      <c r="K44" s="47">
        <v>0.24</v>
      </c>
      <c r="L44" s="34">
        <f t="shared" si="0"/>
        <v>8</v>
      </c>
      <c r="M44" s="9">
        <f t="shared" si="1"/>
        <v>1.92</v>
      </c>
      <c r="N44" s="2" t="s">
        <v>172</v>
      </c>
      <c r="O44" s="27" t="s">
        <v>131</v>
      </c>
      <c r="P44" s="35">
        <v>21849</v>
      </c>
      <c r="Q44" s="48" t="s">
        <v>172</v>
      </c>
    </row>
    <row r="45" spans="1:17" ht="45" x14ac:dyDescent="0.25">
      <c r="A45" s="17">
        <v>38</v>
      </c>
      <c r="B45" s="1">
        <v>4</v>
      </c>
      <c r="C45" s="2" t="s">
        <v>211</v>
      </c>
      <c r="D45" s="2" t="s">
        <v>336</v>
      </c>
      <c r="E45" s="1" t="s">
        <v>385</v>
      </c>
      <c r="F45" s="1" t="s">
        <v>290</v>
      </c>
      <c r="G45" s="1" t="s">
        <v>250</v>
      </c>
      <c r="H45" s="1" t="s">
        <v>337</v>
      </c>
      <c r="I45" s="28" t="s">
        <v>300</v>
      </c>
      <c r="J45" s="26"/>
      <c r="K45" s="47">
        <v>0.12</v>
      </c>
      <c r="L45" s="34">
        <f t="shared" si="0"/>
        <v>16</v>
      </c>
      <c r="M45" s="9">
        <f t="shared" si="1"/>
        <v>1.92</v>
      </c>
      <c r="N45" s="2" t="s">
        <v>172</v>
      </c>
      <c r="O45" s="27" t="s">
        <v>337</v>
      </c>
      <c r="P45" s="35">
        <v>7240</v>
      </c>
      <c r="Q45" s="48" t="s">
        <v>172</v>
      </c>
    </row>
    <row r="46" spans="1:17" ht="45" x14ac:dyDescent="0.25">
      <c r="A46" s="17">
        <v>39</v>
      </c>
      <c r="B46" s="1">
        <v>1</v>
      </c>
      <c r="C46" s="2" t="s">
        <v>261</v>
      </c>
      <c r="D46" s="2" t="s">
        <v>338</v>
      </c>
      <c r="E46" s="1" t="s">
        <v>385</v>
      </c>
      <c r="F46" s="1" t="s">
        <v>212</v>
      </c>
      <c r="G46" s="1" t="s">
        <v>250</v>
      </c>
      <c r="H46" s="3" t="s">
        <v>187</v>
      </c>
      <c r="I46" s="28" t="s">
        <v>273</v>
      </c>
      <c r="J46" s="26"/>
      <c r="K46" s="47">
        <v>0.1</v>
      </c>
      <c r="L46" s="34">
        <f t="shared" si="0"/>
        <v>4</v>
      </c>
      <c r="M46" s="9">
        <f t="shared" si="1"/>
        <v>0.4</v>
      </c>
      <c r="N46" s="2" t="s">
        <v>172</v>
      </c>
      <c r="O46" s="27" t="s">
        <v>187</v>
      </c>
      <c r="P46" s="35">
        <v>61454</v>
      </c>
      <c r="Q46" s="48" t="s">
        <v>172</v>
      </c>
    </row>
    <row r="47" spans="1:17" ht="60" x14ac:dyDescent="0.25">
      <c r="A47" s="17">
        <v>40</v>
      </c>
      <c r="B47" s="1">
        <v>1</v>
      </c>
      <c r="C47" s="2" t="s">
        <v>132</v>
      </c>
      <c r="D47" s="2" t="s">
        <v>291</v>
      </c>
      <c r="E47" s="2" t="s">
        <v>77</v>
      </c>
      <c r="F47" s="1" t="s">
        <v>366</v>
      </c>
      <c r="G47" s="1" t="s">
        <v>250</v>
      </c>
      <c r="H47" s="1" t="s">
        <v>231</v>
      </c>
      <c r="I47" s="28" t="s">
        <v>52</v>
      </c>
      <c r="J47" s="26"/>
      <c r="K47" s="47">
        <v>0.72</v>
      </c>
      <c r="L47" s="34">
        <f t="shared" si="0"/>
        <v>4</v>
      </c>
      <c r="M47" s="9">
        <f t="shared" si="1"/>
        <v>2.88</v>
      </c>
      <c r="N47" s="2" t="s">
        <v>172</v>
      </c>
      <c r="O47" s="27" t="s">
        <v>231</v>
      </c>
      <c r="P47" s="35">
        <v>91655</v>
      </c>
      <c r="Q47" s="48" t="s">
        <v>172</v>
      </c>
    </row>
    <row r="48" spans="1:17" ht="75" x14ac:dyDescent="0.25">
      <c r="A48" s="17">
        <v>41</v>
      </c>
      <c r="B48" s="1">
        <v>2</v>
      </c>
      <c r="C48" s="2" t="s">
        <v>188</v>
      </c>
      <c r="D48" s="2" t="s">
        <v>104</v>
      </c>
      <c r="E48" s="1" t="s">
        <v>180</v>
      </c>
      <c r="F48" s="2" t="s">
        <v>394</v>
      </c>
      <c r="G48" s="1" t="s">
        <v>250</v>
      </c>
      <c r="H48" s="3" t="s">
        <v>262</v>
      </c>
      <c r="I48" s="28" t="s">
        <v>380</v>
      </c>
      <c r="J48" s="26"/>
      <c r="K48" s="47">
        <v>1.05</v>
      </c>
      <c r="L48" s="34">
        <f t="shared" si="0"/>
        <v>8</v>
      </c>
      <c r="M48" s="9">
        <f t="shared" si="1"/>
        <v>8.4</v>
      </c>
      <c r="N48" s="2" t="s">
        <v>172</v>
      </c>
      <c r="O48" s="27" t="s">
        <v>262</v>
      </c>
      <c r="P48" s="35">
        <v>47037</v>
      </c>
      <c r="Q48" s="48" t="s">
        <v>172</v>
      </c>
    </row>
    <row r="49" spans="1:17" ht="45" x14ac:dyDescent="0.25">
      <c r="A49" s="17">
        <v>42</v>
      </c>
      <c r="B49" s="1">
        <v>1</v>
      </c>
      <c r="C49" s="2" t="s">
        <v>43</v>
      </c>
      <c r="D49" s="2" t="s">
        <v>116</v>
      </c>
      <c r="E49" s="2" t="s">
        <v>150</v>
      </c>
      <c r="F49" s="1" t="s">
        <v>21</v>
      </c>
      <c r="G49" s="1" t="s">
        <v>250</v>
      </c>
      <c r="H49" s="2" t="s">
        <v>22</v>
      </c>
      <c r="I49" s="28" t="s">
        <v>274</v>
      </c>
      <c r="J49" s="26"/>
      <c r="K49" s="17"/>
      <c r="L49" s="34">
        <f t="shared" si="0"/>
        <v>4</v>
      </c>
      <c r="M49" s="9">
        <f t="shared" si="1"/>
        <v>0</v>
      </c>
      <c r="N49" s="2" t="s">
        <v>172</v>
      </c>
      <c r="O49" s="27" t="s">
        <v>22</v>
      </c>
      <c r="P49" s="1" t="s">
        <v>3</v>
      </c>
      <c r="Q49" s="48" t="s">
        <v>172</v>
      </c>
    </row>
    <row r="50" spans="1:17" ht="30" x14ac:dyDescent="0.25">
      <c r="A50" s="17">
        <v>43</v>
      </c>
      <c r="B50" s="1">
        <v>1</v>
      </c>
      <c r="C50" s="2" t="s">
        <v>367</v>
      </c>
      <c r="D50" s="2" t="s">
        <v>406</v>
      </c>
      <c r="E50" s="2" t="s">
        <v>387</v>
      </c>
      <c r="F50" s="1" t="s">
        <v>115</v>
      </c>
      <c r="G50" s="1" t="s">
        <v>250</v>
      </c>
      <c r="H50" s="2" t="s">
        <v>20</v>
      </c>
      <c r="I50" s="28" t="s">
        <v>322</v>
      </c>
      <c r="J50" s="26"/>
      <c r="K50" s="17"/>
      <c r="L50" s="34">
        <f t="shared" si="0"/>
        <v>4</v>
      </c>
      <c r="M50" s="9">
        <f t="shared" si="1"/>
        <v>0</v>
      </c>
      <c r="N50" s="2" t="s">
        <v>172</v>
      </c>
      <c r="O50" s="27" t="s">
        <v>20</v>
      </c>
      <c r="P50" s="1" t="s">
        <v>3</v>
      </c>
      <c r="Q50" s="48" t="s">
        <v>172</v>
      </c>
    </row>
    <row r="51" spans="1:17" ht="30" x14ac:dyDescent="0.25">
      <c r="A51" s="17">
        <v>44</v>
      </c>
      <c r="B51" s="2">
        <v>1</v>
      </c>
      <c r="C51" s="2" t="s">
        <v>263</v>
      </c>
      <c r="D51" s="2" t="s">
        <v>213</v>
      </c>
      <c r="E51" s="2" t="s">
        <v>292</v>
      </c>
      <c r="F51" s="1" t="s">
        <v>232</v>
      </c>
      <c r="G51" s="1" t="s">
        <v>250</v>
      </c>
      <c r="H51" s="1" t="s">
        <v>189</v>
      </c>
      <c r="I51" s="28" t="s">
        <v>25</v>
      </c>
      <c r="J51" s="26"/>
      <c r="K51" s="47">
        <v>0.27</v>
      </c>
      <c r="L51" s="34">
        <f t="shared" si="0"/>
        <v>4</v>
      </c>
      <c r="M51" s="9">
        <f t="shared" si="1"/>
        <v>1.08</v>
      </c>
      <c r="N51" s="2" t="s">
        <v>172</v>
      </c>
      <c r="O51" s="27" t="s">
        <v>189</v>
      </c>
      <c r="P51" s="35">
        <v>8239</v>
      </c>
      <c r="Q51" s="48" t="s">
        <v>172</v>
      </c>
    </row>
    <row r="52" spans="1:17" ht="30" x14ac:dyDescent="0.25">
      <c r="A52" s="17">
        <v>45</v>
      </c>
      <c r="B52" s="1">
        <v>6</v>
      </c>
      <c r="C52" s="2" t="s">
        <v>233</v>
      </c>
      <c r="D52" s="2" t="s">
        <v>44</v>
      </c>
      <c r="E52" s="2" t="s">
        <v>105</v>
      </c>
      <c r="F52" s="1" t="s">
        <v>339</v>
      </c>
      <c r="G52" s="1" t="s">
        <v>250</v>
      </c>
      <c r="H52" s="2" t="s">
        <v>368</v>
      </c>
      <c r="I52" s="28" t="s">
        <v>93</v>
      </c>
      <c r="J52" s="26"/>
      <c r="K52" s="47">
        <v>0.92</v>
      </c>
      <c r="L52" s="34">
        <f t="shared" si="0"/>
        <v>24</v>
      </c>
      <c r="M52" s="9">
        <f t="shared" si="1"/>
        <v>22.080000000000002</v>
      </c>
      <c r="N52" s="2" t="s">
        <v>172</v>
      </c>
      <c r="O52" s="27" t="s">
        <v>368</v>
      </c>
      <c r="P52" s="35">
        <v>23824</v>
      </c>
      <c r="Q52" s="48" t="s">
        <v>172</v>
      </c>
    </row>
    <row r="53" spans="1:17" ht="45" x14ac:dyDescent="0.25">
      <c r="A53" s="17">
        <v>46</v>
      </c>
      <c r="B53" s="1">
        <v>2</v>
      </c>
      <c r="C53" s="2" t="s">
        <v>158</v>
      </c>
      <c r="D53" s="2" t="s">
        <v>234</v>
      </c>
      <c r="E53" s="1" t="s">
        <v>340</v>
      </c>
      <c r="F53" s="1" t="s">
        <v>395</v>
      </c>
      <c r="G53" s="1" t="s">
        <v>250</v>
      </c>
      <c r="H53" s="1" t="s">
        <v>133</v>
      </c>
      <c r="I53" s="28" t="s">
        <v>120</v>
      </c>
      <c r="J53" s="26"/>
      <c r="K53" s="47">
        <v>0.48</v>
      </c>
      <c r="L53" s="34">
        <f t="shared" si="0"/>
        <v>8</v>
      </c>
      <c r="M53" s="9">
        <f t="shared" si="1"/>
        <v>3.84</v>
      </c>
      <c r="N53" s="2" t="s">
        <v>172</v>
      </c>
      <c r="O53" s="27" t="s">
        <v>133</v>
      </c>
      <c r="P53" s="35">
        <v>14750</v>
      </c>
      <c r="Q53" s="48" t="s">
        <v>172</v>
      </c>
    </row>
    <row r="54" spans="1:17" ht="45" x14ac:dyDescent="0.25">
      <c r="A54" s="17">
        <v>47</v>
      </c>
      <c r="B54" s="1">
        <v>2</v>
      </c>
      <c r="C54" s="2" t="s">
        <v>214</v>
      </c>
      <c r="D54" s="2" t="s">
        <v>235</v>
      </c>
      <c r="E54" s="1" t="s">
        <v>385</v>
      </c>
      <c r="F54" s="1" t="s">
        <v>215</v>
      </c>
      <c r="G54" s="1" t="s">
        <v>250</v>
      </c>
      <c r="H54" s="1" t="s">
        <v>341</v>
      </c>
      <c r="I54" s="28" t="s">
        <v>411</v>
      </c>
      <c r="J54" s="26"/>
      <c r="K54" s="47">
        <v>7.21</v>
      </c>
      <c r="L54" s="34">
        <f t="shared" si="0"/>
        <v>8</v>
      </c>
      <c r="M54" s="9">
        <f t="shared" si="1"/>
        <v>57.68</v>
      </c>
      <c r="N54" s="2" t="s">
        <v>172</v>
      </c>
      <c r="O54" s="27" t="s">
        <v>341</v>
      </c>
      <c r="P54" s="34">
        <v>241</v>
      </c>
      <c r="Q54" s="48" t="s">
        <v>172</v>
      </c>
    </row>
    <row r="55" spans="1:17" ht="60" x14ac:dyDescent="0.25">
      <c r="A55" s="17">
        <v>48</v>
      </c>
      <c r="B55" s="1">
        <v>4</v>
      </c>
      <c r="C55" s="2" t="s">
        <v>236</v>
      </c>
      <c r="D55" s="2" t="s">
        <v>237</v>
      </c>
      <c r="E55" s="1" t="s">
        <v>385</v>
      </c>
      <c r="F55" s="1" t="s">
        <v>65</v>
      </c>
      <c r="G55" s="1" t="s">
        <v>250</v>
      </c>
      <c r="H55" s="3" t="s">
        <v>216</v>
      </c>
      <c r="I55" s="28" t="s">
        <v>26</v>
      </c>
      <c r="J55" s="26"/>
      <c r="K55" s="47">
        <v>0.76</v>
      </c>
      <c r="L55" s="34">
        <f t="shared" si="0"/>
        <v>16</v>
      </c>
      <c r="M55" s="9">
        <f t="shared" si="1"/>
        <v>12.16</v>
      </c>
      <c r="N55" s="2" t="s">
        <v>172</v>
      </c>
      <c r="O55" s="27" t="s">
        <v>216</v>
      </c>
      <c r="P55" s="35">
        <v>4166</v>
      </c>
      <c r="Q55" s="48" t="s">
        <v>172</v>
      </c>
    </row>
    <row r="56" spans="1:17" ht="60" x14ac:dyDescent="0.25">
      <c r="A56" s="17">
        <v>49</v>
      </c>
      <c r="B56" s="1">
        <v>1</v>
      </c>
      <c r="C56" s="2" t="s">
        <v>342</v>
      </c>
      <c r="D56" s="2" t="s">
        <v>106</v>
      </c>
      <c r="E56" s="2" t="s">
        <v>387</v>
      </c>
      <c r="F56" s="1" t="s">
        <v>264</v>
      </c>
      <c r="G56" s="1" t="s">
        <v>250</v>
      </c>
      <c r="H56" s="1" t="s">
        <v>369</v>
      </c>
      <c r="I56" s="28" t="s">
        <v>75</v>
      </c>
      <c r="J56" s="26"/>
      <c r="K56" s="47">
        <v>2.65</v>
      </c>
      <c r="L56" s="34">
        <f t="shared" si="0"/>
        <v>4</v>
      </c>
      <c r="M56" s="9">
        <f t="shared" si="1"/>
        <v>10.6</v>
      </c>
      <c r="N56" s="2" t="s">
        <v>172</v>
      </c>
      <c r="O56" s="27" t="s">
        <v>369</v>
      </c>
      <c r="P56" s="35">
        <v>1243</v>
      </c>
      <c r="Q56" s="48" t="s">
        <v>172</v>
      </c>
    </row>
    <row r="57" spans="1:17" ht="45" x14ac:dyDescent="0.25">
      <c r="A57" s="17">
        <v>50</v>
      </c>
      <c r="B57" s="1">
        <v>6</v>
      </c>
      <c r="C57" s="2" t="s">
        <v>396</v>
      </c>
      <c r="D57" s="2" t="s">
        <v>325</v>
      </c>
      <c r="E57" s="1" t="s">
        <v>326</v>
      </c>
      <c r="F57" s="2" t="s">
        <v>147</v>
      </c>
      <c r="G57" s="1" t="s">
        <v>250</v>
      </c>
      <c r="H57" s="3" t="s">
        <v>58</v>
      </c>
      <c r="I57" s="28" t="s">
        <v>119</v>
      </c>
      <c r="J57" s="26"/>
      <c r="K57" s="47">
        <v>0.28999999999999998</v>
      </c>
      <c r="L57" s="34">
        <f t="shared" si="0"/>
        <v>24</v>
      </c>
      <c r="M57" s="9">
        <f t="shared" si="1"/>
        <v>6.9599999999999991</v>
      </c>
      <c r="N57" s="2" t="s">
        <v>172</v>
      </c>
      <c r="O57" s="27" t="s">
        <v>58</v>
      </c>
      <c r="P57" s="35">
        <v>31560</v>
      </c>
      <c r="Q57" s="48" t="s">
        <v>172</v>
      </c>
    </row>
    <row r="58" spans="1:17" ht="45" x14ac:dyDescent="0.25">
      <c r="A58" s="17">
        <v>51</v>
      </c>
      <c r="B58" s="1">
        <v>1</v>
      </c>
      <c r="C58" s="2" t="s">
        <v>265</v>
      </c>
      <c r="D58" s="2" t="s">
        <v>225</v>
      </c>
      <c r="E58" s="2" t="s">
        <v>387</v>
      </c>
      <c r="F58" s="1" t="s">
        <v>78</v>
      </c>
      <c r="G58" s="1" t="s">
        <v>250</v>
      </c>
      <c r="H58" s="2" t="s">
        <v>388</v>
      </c>
      <c r="I58" s="28" t="s">
        <v>200</v>
      </c>
      <c r="J58" s="26"/>
      <c r="K58" s="47">
        <v>0.1</v>
      </c>
      <c r="L58" s="34">
        <f t="shared" si="0"/>
        <v>4</v>
      </c>
      <c r="M58" s="9">
        <f t="shared" si="1"/>
        <v>0.4</v>
      </c>
      <c r="N58" s="2" t="s">
        <v>172</v>
      </c>
      <c r="O58" s="27" t="s">
        <v>388</v>
      </c>
      <c r="P58" s="35">
        <v>56722</v>
      </c>
      <c r="Q58" s="48" t="s">
        <v>172</v>
      </c>
    </row>
    <row r="59" spans="1:17" ht="45" x14ac:dyDescent="0.25">
      <c r="A59" s="17">
        <v>52</v>
      </c>
      <c r="B59" s="1">
        <v>1</v>
      </c>
      <c r="C59" s="2" t="s">
        <v>134</v>
      </c>
      <c r="D59" s="2" t="s">
        <v>165</v>
      </c>
      <c r="E59" s="2" t="s">
        <v>18</v>
      </c>
      <c r="F59" s="1" t="s">
        <v>92</v>
      </c>
      <c r="G59" s="1" t="s">
        <v>70</v>
      </c>
      <c r="H59" s="1" t="s">
        <v>198</v>
      </c>
      <c r="I59" s="28" t="s">
        <v>413</v>
      </c>
      <c r="J59" s="26"/>
      <c r="K59" s="17">
        <v>3.54</v>
      </c>
      <c r="L59" s="34">
        <f t="shared" si="0"/>
        <v>4</v>
      </c>
      <c r="M59" s="9">
        <f t="shared" si="1"/>
        <v>14.16</v>
      </c>
      <c r="N59" s="2" t="s">
        <v>172</v>
      </c>
      <c r="O59" s="2" t="s">
        <v>419</v>
      </c>
      <c r="P59" s="35">
        <v>36901</v>
      </c>
      <c r="Q59" s="48" t="s">
        <v>172</v>
      </c>
    </row>
    <row r="60" spans="1:17" ht="45" x14ac:dyDescent="0.25">
      <c r="A60" s="17">
        <v>53</v>
      </c>
      <c r="B60" s="2">
        <v>1</v>
      </c>
      <c r="C60" s="2" t="s">
        <v>238</v>
      </c>
      <c r="D60" s="2" t="s">
        <v>199</v>
      </c>
      <c r="E60" s="2" t="s">
        <v>18</v>
      </c>
      <c r="F60" s="1" t="s">
        <v>71</v>
      </c>
      <c r="G60" s="1" t="s">
        <v>70</v>
      </c>
      <c r="H60" s="1" t="s">
        <v>141</v>
      </c>
      <c r="I60" s="28" t="s">
        <v>414</v>
      </c>
      <c r="J60" s="26"/>
      <c r="K60" s="17">
        <v>7.32</v>
      </c>
      <c r="L60" s="34">
        <f t="shared" si="0"/>
        <v>4</v>
      </c>
      <c r="M60" s="9">
        <f t="shared" si="1"/>
        <v>29.28</v>
      </c>
      <c r="N60" s="2" t="s">
        <v>172</v>
      </c>
      <c r="O60" s="2" t="s">
        <v>418</v>
      </c>
      <c r="P60" s="35">
        <v>2785</v>
      </c>
      <c r="Q60" s="48" t="s">
        <v>172</v>
      </c>
    </row>
    <row r="61" spans="1:17" ht="30" x14ac:dyDescent="0.25">
      <c r="A61" s="17">
        <v>54</v>
      </c>
      <c r="B61" s="1">
        <v>2</v>
      </c>
      <c r="C61" s="2" t="s">
        <v>135</v>
      </c>
      <c r="D61" s="2" t="s">
        <v>343</v>
      </c>
      <c r="E61" s="1" t="s">
        <v>385</v>
      </c>
      <c r="F61" s="1" t="s">
        <v>136</v>
      </c>
      <c r="G61" s="1" t="s">
        <v>250</v>
      </c>
      <c r="H61" s="1" t="s">
        <v>12</v>
      </c>
      <c r="I61" s="28" t="s">
        <v>27</v>
      </c>
      <c r="J61" s="26"/>
      <c r="K61" s="47">
        <v>2.58</v>
      </c>
      <c r="L61" s="34">
        <f t="shared" si="0"/>
        <v>8</v>
      </c>
      <c r="M61" s="9">
        <f t="shared" si="1"/>
        <v>20.64</v>
      </c>
      <c r="N61" s="2" t="s">
        <v>172</v>
      </c>
      <c r="O61" s="27" t="s">
        <v>12</v>
      </c>
      <c r="P61" s="35">
        <v>5424</v>
      </c>
      <c r="Q61" s="48" t="s">
        <v>172</v>
      </c>
    </row>
    <row r="62" spans="1:17" ht="45" x14ac:dyDescent="0.25">
      <c r="A62" s="17">
        <v>55</v>
      </c>
      <c r="B62" s="1">
        <v>1</v>
      </c>
      <c r="C62" s="2" t="s">
        <v>13</v>
      </c>
      <c r="D62" s="2" t="s">
        <v>397</v>
      </c>
      <c r="E62" s="1" t="s">
        <v>87</v>
      </c>
      <c r="F62" s="1" t="s">
        <v>398</v>
      </c>
      <c r="G62" s="1" t="s">
        <v>250</v>
      </c>
      <c r="H62" s="1" t="s">
        <v>107</v>
      </c>
      <c r="I62" s="28" t="s">
        <v>167</v>
      </c>
      <c r="J62" s="26"/>
      <c r="K62" s="47">
        <v>2.23</v>
      </c>
      <c r="L62" s="34">
        <f t="shared" si="0"/>
        <v>4</v>
      </c>
      <c r="M62" s="9">
        <f t="shared" si="1"/>
        <v>8.92</v>
      </c>
      <c r="N62" s="2" t="s">
        <v>172</v>
      </c>
      <c r="O62" s="27" t="s">
        <v>107</v>
      </c>
      <c r="P62" s="35">
        <v>23024</v>
      </c>
      <c r="Q62" s="48" t="s">
        <v>172</v>
      </c>
    </row>
    <row r="63" spans="1:17" ht="30" x14ac:dyDescent="0.25">
      <c r="A63" s="17">
        <v>56</v>
      </c>
      <c r="B63" s="1">
        <v>1</v>
      </c>
      <c r="C63" s="2" t="s">
        <v>344</v>
      </c>
      <c r="D63" s="2" t="s">
        <v>399</v>
      </c>
      <c r="E63" s="1" t="s">
        <v>324</v>
      </c>
      <c r="F63" s="1" t="s">
        <v>108</v>
      </c>
      <c r="G63" s="1" t="s">
        <v>250</v>
      </c>
      <c r="H63" s="3" t="s">
        <v>217</v>
      </c>
      <c r="I63" s="28" t="s">
        <v>354</v>
      </c>
      <c r="J63" s="26"/>
      <c r="K63" s="47">
        <v>1.31</v>
      </c>
      <c r="L63" s="34">
        <f t="shared" si="0"/>
        <v>4</v>
      </c>
      <c r="M63" s="9">
        <f t="shared" si="1"/>
        <v>5.24</v>
      </c>
      <c r="N63" s="2" t="s">
        <v>172</v>
      </c>
      <c r="O63" s="27" t="s">
        <v>217</v>
      </c>
      <c r="P63" s="35">
        <v>11775</v>
      </c>
      <c r="Q63" s="48" t="s">
        <v>172</v>
      </c>
    </row>
    <row r="64" spans="1:17" ht="30" x14ac:dyDescent="0.25">
      <c r="A64" s="17">
        <v>57</v>
      </c>
      <c r="B64" s="1">
        <v>1</v>
      </c>
      <c r="C64" s="2" t="s">
        <v>190</v>
      </c>
      <c r="D64" s="2" t="s">
        <v>159</v>
      </c>
      <c r="E64" s="2" t="s">
        <v>324</v>
      </c>
      <c r="F64" s="1" t="s">
        <v>239</v>
      </c>
      <c r="G64" s="1" t="s">
        <v>250</v>
      </c>
      <c r="H64" s="1" t="s">
        <v>345</v>
      </c>
      <c r="I64" s="28" t="s">
        <v>53</v>
      </c>
      <c r="J64" s="26"/>
      <c r="K64" s="47">
        <v>4.5199999999999996</v>
      </c>
      <c r="L64" s="34">
        <f t="shared" si="0"/>
        <v>4</v>
      </c>
      <c r="M64" s="9">
        <f t="shared" si="1"/>
        <v>18.079999999999998</v>
      </c>
      <c r="N64" s="2" t="s">
        <v>172</v>
      </c>
      <c r="O64" s="27" t="s">
        <v>345</v>
      </c>
      <c r="P64" s="35">
        <v>2845</v>
      </c>
      <c r="Q64" s="48" t="s">
        <v>172</v>
      </c>
    </row>
    <row r="65" spans="1:17" ht="30" x14ac:dyDescent="0.25">
      <c r="A65" s="17">
        <v>58</v>
      </c>
      <c r="B65" s="1">
        <v>1</v>
      </c>
      <c r="C65" s="2" t="s">
        <v>240</v>
      </c>
      <c r="D65" s="2" t="s">
        <v>159</v>
      </c>
      <c r="E65" s="1" t="s">
        <v>324</v>
      </c>
      <c r="F65" s="2" t="s">
        <v>160</v>
      </c>
      <c r="G65" s="1" t="s">
        <v>250</v>
      </c>
      <c r="H65" s="3" t="s">
        <v>266</v>
      </c>
      <c r="I65" s="28" t="s">
        <v>53</v>
      </c>
      <c r="J65" s="26"/>
      <c r="K65" s="47">
        <v>4.5199999999999996</v>
      </c>
      <c r="L65" s="34">
        <f t="shared" si="0"/>
        <v>4</v>
      </c>
      <c r="M65" s="9">
        <f t="shared" si="1"/>
        <v>18.079999999999998</v>
      </c>
      <c r="N65" s="2" t="s">
        <v>172</v>
      </c>
      <c r="O65" s="27" t="s">
        <v>266</v>
      </c>
      <c r="P65" s="35">
        <v>6154</v>
      </c>
      <c r="Q65" s="48" t="s">
        <v>172</v>
      </c>
    </row>
    <row r="66" spans="1:17" ht="30" x14ac:dyDescent="0.25">
      <c r="A66" s="17">
        <v>59</v>
      </c>
      <c r="B66" s="1">
        <v>1</v>
      </c>
      <c r="C66" s="2" t="s">
        <v>146</v>
      </c>
      <c r="D66" s="2" t="s">
        <v>137</v>
      </c>
      <c r="E66" s="2" t="s">
        <v>66</v>
      </c>
      <c r="F66" s="1" t="s">
        <v>14</v>
      </c>
      <c r="G66" s="1" t="s">
        <v>250</v>
      </c>
      <c r="H66" s="2" t="s">
        <v>400</v>
      </c>
      <c r="I66" s="28" t="s">
        <v>222</v>
      </c>
      <c r="J66" s="26"/>
      <c r="K66" s="47">
        <v>0.47</v>
      </c>
      <c r="L66" s="34">
        <f t="shared" si="0"/>
        <v>4</v>
      </c>
      <c r="M66" s="9">
        <f t="shared" si="1"/>
        <v>1.88</v>
      </c>
      <c r="N66" s="2" t="s">
        <v>172</v>
      </c>
      <c r="O66" s="27" t="s">
        <v>400</v>
      </c>
      <c r="P66" s="35">
        <v>4081</v>
      </c>
      <c r="Q66" s="48" t="s">
        <v>172</v>
      </c>
    </row>
    <row r="67" spans="1:17" ht="45" x14ac:dyDescent="0.25">
      <c r="A67" s="17">
        <v>60</v>
      </c>
      <c r="B67" s="1">
        <v>1</v>
      </c>
      <c r="C67" s="2" t="s">
        <v>370</v>
      </c>
      <c r="D67" s="2" t="s">
        <v>161</v>
      </c>
      <c r="E67" s="2" t="s">
        <v>66</v>
      </c>
      <c r="F67" s="1" t="s">
        <v>309</v>
      </c>
      <c r="G67" s="1" t="s">
        <v>250</v>
      </c>
      <c r="H67" s="2" t="s">
        <v>293</v>
      </c>
      <c r="I67" s="28" t="s">
        <v>223</v>
      </c>
      <c r="J67" s="26"/>
      <c r="K67" s="47">
        <v>0.7</v>
      </c>
      <c r="L67" s="34">
        <f t="shared" si="0"/>
        <v>4</v>
      </c>
      <c r="M67" s="9">
        <f t="shared" si="1"/>
        <v>2.8</v>
      </c>
      <c r="N67" s="2" t="s">
        <v>172</v>
      </c>
      <c r="O67" s="27" t="s">
        <v>293</v>
      </c>
      <c r="P67" s="34">
        <v>780</v>
      </c>
      <c r="Q67" s="48" t="s">
        <v>172</v>
      </c>
    </row>
    <row r="68" spans="1:17" ht="45" x14ac:dyDescent="0.25">
      <c r="A68" s="17">
        <v>61</v>
      </c>
      <c r="B68" s="2">
        <v>1</v>
      </c>
      <c r="C68" s="2" t="s">
        <v>145</v>
      </c>
      <c r="D68" s="2" t="s">
        <v>109</v>
      </c>
      <c r="E68" s="2" t="s">
        <v>66</v>
      </c>
      <c r="F68" s="1" t="s">
        <v>310</v>
      </c>
      <c r="G68" s="1" t="s">
        <v>250</v>
      </c>
      <c r="H68" s="1" t="s">
        <v>346</v>
      </c>
      <c r="I68" s="28" t="s">
        <v>143</v>
      </c>
      <c r="J68" s="26"/>
      <c r="K68" s="47">
        <v>0.24</v>
      </c>
      <c r="L68" s="34">
        <f t="shared" si="0"/>
        <v>4</v>
      </c>
      <c r="M68" s="9">
        <f t="shared" si="1"/>
        <v>0.96</v>
      </c>
      <c r="N68" s="2" t="s">
        <v>172</v>
      </c>
      <c r="O68" s="27" t="s">
        <v>346</v>
      </c>
      <c r="P68" s="1" t="s">
        <v>3</v>
      </c>
      <c r="Q68" s="48" t="s">
        <v>172</v>
      </c>
    </row>
    <row r="69" spans="1:17" ht="30" x14ac:dyDescent="0.25">
      <c r="A69" s="17">
        <v>62</v>
      </c>
      <c r="B69" s="1">
        <v>2</v>
      </c>
      <c r="C69" s="2" t="s">
        <v>401</v>
      </c>
      <c r="D69" s="2" t="s">
        <v>311</v>
      </c>
      <c r="E69" s="2" t="s">
        <v>60</v>
      </c>
      <c r="F69" s="1" t="s">
        <v>312</v>
      </c>
      <c r="G69" s="1" t="s">
        <v>250</v>
      </c>
      <c r="H69" s="2" t="s">
        <v>313</v>
      </c>
      <c r="I69" s="28" t="s">
        <v>144</v>
      </c>
      <c r="J69" s="26"/>
      <c r="K69" s="47">
        <v>0.1</v>
      </c>
      <c r="L69" s="34">
        <f t="shared" si="0"/>
        <v>8</v>
      </c>
      <c r="M69" s="9">
        <f t="shared" si="1"/>
        <v>0.8</v>
      </c>
      <c r="N69" s="2" t="s">
        <v>172</v>
      </c>
      <c r="O69" s="27" t="s">
        <v>313</v>
      </c>
      <c r="P69" s="34">
        <v>588</v>
      </c>
      <c r="Q69" s="48" t="s">
        <v>172</v>
      </c>
    </row>
    <row r="70" spans="1:17" ht="45" x14ac:dyDescent="0.25">
      <c r="A70" s="17">
        <v>63</v>
      </c>
      <c r="B70" s="1">
        <v>2</v>
      </c>
      <c r="C70" s="2" t="s">
        <v>191</v>
      </c>
      <c r="D70" s="2" t="s">
        <v>192</v>
      </c>
      <c r="E70" s="1" t="s">
        <v>15</v>
      </c>
      <c r="F70" s="1" t="s">
        <v>371</v>
      </c>
      <c r="G70" s="1" t="s">
        <v>250</v>
      </c>
      <c r="H70" s="1" t="s">
        <v>162</v>
      </c>
      <c r="I70" s="28" t="s">
        <v>275</v>
      </c>
      <c r="J70" s="26"/>
      <c r="K70" s="47">
        <v>0.47</v>
      </c>
      <c r="L70" s="34">
        <f t="shared" si="0"/>
        <v>8</v>
      </c>
      <c r="M70" s="9">
        <f t="shared" si="1"/>
        <v>3.76</v>
      </c>
      <c r="N70" s="2" t="s">
        <v>172</v>
      </c>
      <c r="O70" s="27" t="s">
        <v>162</v>
      </c>
      <c r="P70" s="35">
        <v>4504</v>
      </c>
      <c r="Q70" s="48" t="s">
        <v>172</v>
      </c>
    </row>
    <row r="71" spans="1:17" ht="30" x14ac:dyDescent="0.25">
      <c r="A71" s="17">
        <v>64</v>
      </c>
      <c r="B71" s="1">
        <v>1</v>
      </c>
      <c r="C71" s="2" t="s">
        <v>248</v>
      </c>
      <c r="D71" s="2" t="s">
        <v>294</v>
      </c>
      <c r="E71" s="2" t="s">
        <v>324</v>
      </c>
      <c r="F71" s="1" t="s">
        <v>218</v>
      </c>
      <c r="G71" s="1" t="s">
        <v>250</v>
      </c>
      <c r="H71" s="1" t="s">
        <v>314</v>
      </c>
      <c r="I71" s="28" t="s">
        <v>355</v>
      </c>
      <c r="J71" s="26"/>
      <c r="K71" s="47">
        <v>8.11</v>
      </c>
      <c r="L71" s="34">
        <f t="shared" si="0"/>
        <v>4</v>
      </c>
      <c r="M71" s="9">
        <f t="shared" si="1"/>
        <v>32.44</v>
      </c>
      <c r="N71" s="2" t="s">
        <v>172</v>
      </c>
      <c r="O71" s="27" t="s">
        <v>314</v>
      </c>
      <c r="P71" s="34">
        <v>134</v>
      </c>
      <c r="Q71" s="48" t="s">
        <v>172</v>
      </c>
    </row>
    <row r="72" spans="1:17" ht="30" x14ac:dyDescent="0.25">
      <c r="A72" s="17">
        <v>65</v>
      </c>
      <c r="B72" s="1">
        <v>1</v>
      </c>
      <c r="C72" s="2" t="s">
        <v>267</v>
      </c>
      <c r="D72" s="2" t="s">
        <v>193</v>
      </c>
      <c r="E72" s="1" t="s">
        <v>111</v>
      </c>
      <c r="F72" s="2" t="s">
        <v>268</v>
      </c>
      <c r="G72" s="1" t="s">
        <v>250</v>
      </c>
      <c r="H72" s="3" t="s">
        <v>16</v>
      </c>
      <c r="I72" s="28" t="s">
        <v>168</v>
      </c>
      <c r="J72" s="26"/>
      <c r="K72" s="47">
        <v>0.44</v>
      </c>
      <c r="L72" s="34">
        <f t="shared" si="0"/>
        <v>4</v>
      </c>
      <c r="M72" s="9">
        <f t="shared" si="1"/>
        <v>1.76</v>
      </c>
      <c r="N72" s="2" t="s">
        <v>172</v>
      </c>
      <c r="O72" s="27" t="s">
        <v>16</v>
      </c>
      <c r="P72" s="35">
        <v>14024</v>
      </c>
      <c r="Q72" s="48" t="s">
        <v>172</v>
      </c>
    </row>
    <row r="73" spans="1:17" ht="45" x14ac:dyDescent="0.25">
      <c r="A73" s="17">
        <v>66</v>
      </c>
      <c r="B73" s="1">
        <v>1</v>
      </c>
      <c r="C73" s="2" t="s">
        <v>402</v>
      </c>
      <c r="D73" s="2" t="s">
        <v>241</v>
      </c>
      <c r="E73" s="2" t="s">
        <v>15</v>
      </c>
      <c r="F73" s="1" t="s">
        <v>372</v>
      </c>
      <c r="G73" s="1" t="s">
        <v>250</v>
      </c>
      <c r="H73" s="2" t="s">
        <v>163</v>
      </c>
      <c r="I73" s="28" t="s">
        <v>28</v>
      </c>
      <c r="J73" s="26"/>
      <c r="K73" s="47">
        <v>0.63</v>
      </c>
      <c r="L73" s="34">
        <f t="shared" ref="L73:L84" si="2">B73*$P$1</f>
        <v>4</v>
      </c>
      <c r="M73" s="9">
        <f t="shared" ref="M73:M84" si="3">K73*L73</f>
        <v>2.52</v>
      </c>
      <c r="N73" s="2" t="s">
        <v>172</v>
      </c>
      <c r="O73" s="27" t="s">
        <v>163</v>
      </c>
      <c r="P73" s="1" t="s">
        <v>3</v>
      </c>
      <c r="Q73" s="48" t="s">
        <v>172</v>
      </c>
    </row>
    <row r="74" spans="1:17" ht="45" x14ac:dyDescent="0.25">
      <c r="A74" s="17">
        <v>67</v>
      </c>
      <c r="B74" s="2">
        <v>2</v>
      </c>
      <c r="C74" s="2" t="s">
        <v>194</v>
      </c>
      <c r="D74" s="2" t="s">
        <v>46</v>
      </c>
      <c r="E74" s="2" t="s">
        <v>98</v>
      </c>
      <c r="F74" s="1" t="s">
        <v>315</v>
      </c>
      <c r="G74" s="1" t="s">
        <v>250</v>
      </c>
      <c r="H74" s="1" t="s">
        <v>269</v>
      </c>
      <c r="I74" s="28" t="s">
        <v>382</v>
      </c>
      <c r="J74" s="26"/>
      <c r="K74" s="47">
        <v>0.93</v>
      </c>
      <c r="L74" s="34">
        <f t="shared" si="2"/>
        <v>8</v>
      </c>
      <c r="M74" s="9">
        <f t="shared" si="3"/>
        <v>7.44</v>
      </c>
      <c r="N74" s="2" t="s">
        <v>172</v>
      </c>
      <c r="O74" s="27" t="s">
        <v>269</v>
      </c>
      <c r="P74" s="34">
        <v>142</v>
      </c>
      <c r="Q74" s="48" t="s">
        <v>172</v>
      </c>
    </row>
    <row r="75" spans="1:17" ht="45" x14ac:dyDescent="0.25">
      <c r="A75" s="17">
        <v>68</v>
      </c>
      <c r="B75" s="1">
        <v>1</v>
      </c>
      <c r="C75" s="2" t="s">
        <v>138</v>
      </c>
      <c r="D75" s="2" t="s">
        <v>316</v>
      </c>
      <c r="E75" s="2" t="s">
        <v>385</v>
      </c>
      <c r="F75" s="1" t="s">
        <v>195</v>
      </c>
      <c r="G75" s="1" t="s">
        <v>250</v>
      </c>
      <c r="H75" s="2" t="s">
        <v>17</v>
      </c>
      <c r="I75" s="28" t="s">
        <v>302</v>
      </c>
      <c r="J75" s="26"/>
      <c r="K75" s="47">
        <v>0.6</v>
      </c>
      <c r="L75" s="34">
        <f t="shared" si="2"/>
        <v>4</v>
      </c>
      <c r="M75" s="9">
        <f t="shared" si="3"/>
        <v>2.4</v>
      </c>
      <c r="N75" s="2" t="s">
        <v>172</v>
      </c>
      <c r="O75" s="27" t="s">
        <v>17</v>
      </c>
      <c r="P75" s="35">
        <v>4332</v>
      </c>
      <c r="Q75" s="48" t="s">
        <v>172</v>
      </c>
    </row>
    <row r="76" spans="1:17" ht="60" x14ac:dyDescent="0.25">
      <c r="A76" s="17">
        <v>69</v>
      </c>
      <c r="B76" s="1">
        <v>1</v>
      </c>
      <c r="C76" s="2" t="s">
        <v>67</v>
      </c>
      <c r="D76" s="2" t="s">
        <v>88</v>
      </c>
      <c r="E76" s="1" t="s">
        <v>324</v>
      </c>
      <c r="F76" s="1" t="s">
        <v>317</v>
      </c>
      <c r="G76" s="1" t="s">
        <v>250</v>
      </c>
      <c r="H76" s="1" t="s">
        <v>403</v>
      </c>
      <c r="I76" s="28" t="s">
        <v>383</v>
      </c>
      <c r="J76" s="26"/>
      <c r="K76" s="47">
        <v>3.5</v>
      </c>
      <c r="L76" s="34">
        <f t="shared" si="2"/>
        <v>4</v>
      </c>
      <c r="M76" s="9">
        <f t="shared" si="3"/>
        <v>14</v>
      </c>
      <c r="N76" s="2" t="s">
        <v>172</v>
      </c>
      <c r="O76" s="27" t="s">
        <v>403</v>
      </c>
      <c r="P76" s="34">
        <v>856</v>
      </c>
      <c r="Q76" s="48" t="s">
        <v>172</v>
      </c>
    </row>
    <row r="77" spans="1:17" ht="45" x14ac:dyDescent="0.25">
      <c r="A77" s="17">
        <v>70</v>
      </c>
      <c r="B77" s="1">
        <v>1</v>
      </c>
      <c r="C77" s="2" t="s">
        <v>357</v>
      </c>
      <c r="D77" s="2" t="s">
        <v>47</v>
      </c>
      <c r="E77" s="1" t="s">
        <v>324</v>
      </c>
      <c r="F77" s="1" t="s">
        <v>48</v>
      </c>
      <c r="G77" s="1" t="s">
        <v>250</v>
      </c>
      <c r="H77" s="1" t="s">
        <v>68</v>
      </c>
      <c r="I77" s="28" t="s">
        <v>76</v>
      </c>
      <c r="J77" s="26"/>
      <c r="K77" s="47">
        <v>0.93</v>
      </c>
      <c r="L77" s="34">
        <f t="shared" si="2"/>
        <v>4</v>
      </c>
      <c r="M77" s="9">
        <f t="shared" si="3"/>
        <v>3.72</v>
      </c>
      <c r="N77" s="2" t="s">
        <v>172</v>
      </c>
      <c r="O77" s="27" t="s">
        <v>68</v>
      </c>
      <c r="P77" s="35">
        <v>14710</v>
      </c>
      <c r="Q77" s="48" t="s">
        <v>172</v>
      </c>
    </row>
    <row r="78" spans="1:17" ht="45" x14ac:dyDescent="0.25">
      <c r="A78" s="17">
        <v>71</v>
      </c>
      <c r="B78" s="1">
        <v>1</v>
      </c>
      <c r="C78" s="2" t="s">
        <v>54</v>
      </c>
      <c r="D78" s="2" t="s">
        <v>49</v>
      </c>
      <c r="E78" s="1" t="s">
        <v>324</v>
      </c>
      <c r="F78" s="1" t="s">
        <v>347</v>
      </c>
      <c r="G78" s="1" t="s">
        <v>250</v>
      </c>
      <c r="H78" s="3" t="s">
        <v>373</v>
      </c>
      <c r="I78" s="28" t="s">
        <v>356</v>
      </c>
      <c r="J78" s="26"/>
      <c r="K78" s="47">
        <v>1.29</v>
      </c>
      <c r="L78" s="34">
        <f t="shared" si="2"/>
        <v>4</v>
      </c>
      <c r="M78" s="9">
        <f t="shared" si="3"/>
        <v>5.16</v>
      </c>
      <c r="N78" s="2" t="s">
        <v>172</v>
      </c>
      <c r="O78" s="27" t="s">
        <v>373</v>
      </c>
      <c r="P78" s="35">
        <v>49908</v>
      </c>
      <c r="Q78" s="48" t="s">
        <v>172</v>
      </c>
    </row>
    <row r="79" spans="1:17" ht="45" x14ac:dyDescent="0.25">
      <c r="A79" s="17">
        <v>72</v>
      </c>
      <c r="B79" s="1">
        <v>1</v>
      </c>
      <c r="C79" s="2" t="s">
        <v>196</v>
      </c>
      <c r="D79" s="2" t="s">
        <v>69</v>
      </c>
      <c r="E79" s="2" t="s">
        <v>89</v>
      </c>
      <c r="F79" s="1" t="s">
        <v>90</v>
      </c>
      <c r="G79" s="1" t="s">
        <v>250</v>
      </c>
      <c r="H79" s="1" t="s">
        <v>242</v>
      </c>
      <c r="I79" s="28" t="s">
        <v>412</v>
      </c>
      <c r="J79" s="26"/>
      <c r="K79" s="47">
        <v>2.2599999999999998</v>
      </c>
      <c r="L79" s="34">
        <f t="shared" si="2"/>
        <v>4</v>
      </c>
      <c r="M79" s="9">
        <f t="shared" si="3"/>
        <v>9.0399999999999991</v>
      </c>
      <c r="N79" s="2" t="s">
        <v>172</v>
      </c>
      <c r="O79" s="27" t="s">
        <v>242</v>
      </c>
      <c r="P79" s="34">
        <v>825</v>
      </c>
      <c r="Q79" s="48" t="s">
        <v>172</v>
      </c>
    </row>
    <row r="80" spans="1:17" ht="45" x14ac:dyDescent="0.25">
      <c r="A80" s="17">
        <v>73</v>
      </c>
      <c r="B80" s="1">
        <v>1</v>
      </c>
      <c r="C80" s="2" t="s">
        <v>295</v>
      </c>
      <c r="D80" s="2" t="s">
        <v>318</v>
      </c>
      <c r="E80" s="1" t="s">
        <v>98</v>
      </c>
      <c r="F80" s="2" t="s">
        <v>348</v>
      </c>
      <c r="G80" s="1" t="s">
        <v>250</v>
      </c>
      <c r="H80" s="3" t="s">
        <v>270</v>
      </c>
      <c r="I80" s="28" t="s">
        <v>276</v>
      </c>
      <c r="J80" s="26"/>
      <c r="K80" s="47">
        <v>2.41</v>
      </c>
      <c r="L80" s="34">
        <f t="shared" si="2"/>
        <v>4</v>
      </c>
      <c r="M80" s="9">
        <f t="shared" si="3"/>
        <v>9.64</v>
      </c>
      <c r="N80" s="2" t="s">
        <v>172</v>
      </c>
      <c r="O80" s="27" t="s">
        <v>270</v>
      </c>
      <c r="P80" s="35">
        <v>2587</v>
      </c>
      <c r="Q80" s="48" t="s">
        <v>172</v>
      </c>
    </row>
    <row r="81" spans="1:17" ht="45" x14ac:dyDescent="0.25">
      <c r="A81" s="17">
        <v>74</v>
      </c>
      <c r="B81" s="1">
        <v>1</v>
      </c>
      <c r="C81" s="2" t="s">
        <v>404</v>
      </c>
      <c r="D81" s="2" t="s">
        <v>319</v>
      </c>
      <c r="E81" s="2" t="s">
        <v>139</v>
      </c>
      <c r="F81" s="1" t="s">
        <v>164</v>
      </c>
      <c r="G81" s="1" t="s">
        <v>250</v>
      </c>
      <c r="H81" s="2" t="s">
        <v>349</v>
      </c>
      <c r="I81" s="28" t="s">
        <v>245</v>
      </c>
      <c r="J81" s="26"/>
      <c r="K81" s="47">
        <v>2.57</v>
      </c>
      <c r="L81" s="34">
        <f t="shared" si="2"/>
        <v>4</v>
      </c>
      <c r="M81" s="9">
        <f t="shared" si="3"/>
        <v>10.28</v>
      </c>
      <c r="N81" s="2" t="s">
        <v>172</v>
      </c>
      <c r="O81" s="27" t="s">
        <v>349</v>
      </c>
      <c r="P81" s="35">
        <v>1509</v>
      </c>
      <c r="Q81" s="48" t="s">
        <v>172</v>
      </c>
    </row>
    <row r="82" spans="1:17" ht="45" x14ac:dyDescent="0.25">
      <c r="A82" s="17">
        <v>75</v>
      </c>
      <c r="B82" s="2" t="s">
        <v>175</v>
      </c>
      <c r="C82" s="2" t="s">
        <v>86</v>
      </c>
      <c r="D82" s="2" t="s">
        <v>140</v>
      </c>
      <c r="E82" s="2" t="s">
        <v>350</v>
      </c>
      <c r="F82" s="1" t="s">
        <v>374</v>
      </c>
      <c r="G82" s="1" t="s">
        <v>250</v>
      </c>
      <c r="H82" s="1" t="s">
        <v>112</v>
      </c>
      <c r="I82" s="28" t="s">
        <v>169</v>
      </c>
      <c r="J82" s="26"/>
      <c r="K82" s="47">
        <v>0.41</v>
      </c>
      <c r="L82" s="34">
        <f t="shared" si="2"/>
        <v>32</v>
      </c>
      <c r="M82" s="9">
        <f t="shared" si="3"/>
        <v>13.12</v>
      </c>
      <c r="N82" s="2" t="s">
        <v>172</v>
      </c>
      <c r="O82" s="27" t="s">
        <v>112</v>
      </c>
      <c r="P82" s="35">
        <v>35002</v>
      </c>
      <c r="Q82" s="48" t="s">
        <v>172</v>
      </c>
    </row>
    <row r="83" spans="1:17" ht="75" x14ac:dyDescent="0.25">
      <c r="A83" s="17">
        <v>76</v>
      </c>
      <c r="B83" s="1" t="s">
        <v>251</v>
      </c>
      <c r="C83" s="2" t="s">
        <v>110</v>
      </c>
      <c r="D83" s="2" t="s">
        <v>375</v>
      </c>
      <c r="E83" s="2" t="s">
        <v>66</v>
      </c>
      <c r="F83" s="1" t="s">
        <v>376</v>
      </c>
      <c r="G83" s="1" t="s">
        <v>250</v>
      </c>
      <c r="H83" s="2" t="s">
        <v>271</v>
      </c>
      <c r="I83" s="28" t="s">
        <v>246</v>
      </c>
      <c r="J83" s="26"/>
      <c r="K83" s="47">
        <v>7.38</v>
      </c>
      <c r="L83" s="34">
        <f t="shared" si="2"/>
        <v>4</v>
      </c>
      <c r="M83" s="9">
        <f t="shared" si="3"/>
        <v>29.52</v>
      </c>
      <c r="N83" s="2" t="s">
        <v>172</v>
      </c>
      <c r="O83" s="27" t="s">
        <v>271</v>
      </c>
      <c r="P83" s="34">
        <v>170</v>
      </c>
      <c r="Q83" s="48" t="s">
        <v>172</v>
      </c>
    </row>
    <row r="84" spans="1:17" ht="45.75" thickBot="1" x14ac:dyDescent="0.3">
      <c r="A84" s="29">
        <v>77</v>
      </c>
      <c r="B84" s="30" t="s">
        <v>251</v>
      </c>
      <c r="C84" s="31" t="s">
        <v>45</v>
      </c>
      <c r="D84" s="31" t="s">
        <v>219</v>
      </c>
      <c r="E84" s="30" t="s">
        <v>98</v>
      </c>
      <c r="F84" s="30" t="s">
        <v>320</v>
      </c>
      <c r="G84" s="30" t="s">
        <v>250</v>
      </c>
      <c r="H84" s="30" t="s">
        <v>296</v>
      </c>
      <c r="I84" s="32" t="s">
        <v>303</v>
      </c>
      <c r="J84" s="58"/>
      <c r="K84" s="49">
        <v>1.48</v>
      </c>
      <c r="L84" s="50">
        <f t="shared" si="2"/>
        <v>4</v>
      </c>
      <c r="M84" s="51">
        <f t="shared" si="3"/>
        <v>5.92</v>
      </c>
      <c r="N84" s="31" t="s">
        <v>172</v>
      </c>
      <c r="O84" s="52" t="s">
        <v>296</v>
      </c>
      <c r="P84" s="50">
        <v>220</v>
      </c>
      <c r="Q84" s="53" t="s">
        <v>172</v>
      </c>
    </row>
    <row r="85" spans="1:17" x14ac:dyDescent="0.25">
      <c r="L85" s="54" t="s">
        <v>420</v>
      </c>
      <c r="M85" s="55">
        <f>SUM(M8:M84)</f>
        <v>515.10399999999993</v>
      </c>
    </row>
  </sheetData>
  <phoneticPr fontId="22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ADC_Test_Board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</cp:lastModifiedBy>
  <dcterms:modified xsi:type="dcterms:W3CDTF">2021-02-08T04:56:32Z</dcterms:modified>
</cp:coreProperties>
</file>