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br/Projects/IT-Ptojekt-Chatbot/daibl-slim/daibl/assets/docs/"/>
    </mc:Choice>
  </mc:AlternateContent>
  <xr:revisionPtr revIDLastSave="0" documentId="8_{173029CE-1384-7943-92E7-F7202AD67DA9}" xr6:coauthVersionLast="47" xr6:coauthVersionMax="47" xr10:uidLastSave="{00000000-0000-0000-0000-000000000000}"/>
  <bookViews>
    <workbookView xWindow="0" yWindow="500" windowWidth="33600" windowHeight="20500" xr2:uid="{00000000-000D-0000-FFFF-FFFF00000000}"/>
  </bookViews>
  <sheets>
    <sheet name="Sheet1" sheetId="1" r:id="rId1"/>
    <sheet name="Tabelle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1" i="1" l="1"/>
  <c r="Q12" i="1"/>
  <c r="Q10" i="1"/>
  <c r="P13" i="1"/>
  <c r="O13" i="1"/>
  <c r="R17" i="1"/>
  <c r="R18" i="1"/>
  <c r="R16" i="1"/>
  <c r="Q18" i="1"/>
  <c r="Q17" i="1"/>
  <c r="Q16" i="1"/>
  <c r="P12" i="1" a="1"/>
  <c r="P12" i="1" s="1"/>
  <c r="O12" i="1" a="1"/>
  <c r="O12" i="1" s="1"/>
  <c r="P19" i="1"/>
  <c r="Q19" i="1"/>
  <c r="Q23" i="1"/>
  <c r="J62" i="1" a="1"/>
  <c r="J62" i="1" s="1"/>
  <c r="Q2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Q26" i="1" s="1"/>
  <c r="J65" i="1" a="1"/>
  <c r="J65" i="1" s="1"/>
  <c r="Q25" i="1" s="1"/>
  <c r="J64" i="1" a="1"/>
  <c r="J64" i="1" s="1"/>
  <c r="Q24" i="1" s="1"/>
  <c r="J63" i="1" a="1"/>
  <c r="J63"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P26" i="1" s="1"/>
  <c r="J35" i="1" a="1"/>
  <c r="J35" i="1" s="1"/>
  <c r="P25" i="1" s="1"/>
  <c r="J34" i="1" a="1"/>
  <c r="J34" i="1" s="1"/>
  <c r="J33" i="1" a="1"/>
  <c r="J33" i="1" s="1"/>
  <c r="P23" i="1" s="1"/>
  <c r="J32" i="1" a="1"/>
  <c r="J32" i="1" s="1"/>
  <c r="P22" i="1" s="1"/>
  <c r="J31" i="1" a="1"/>
  <c r="J31" i="1" s="1"/>
  <c r="J30" i="1" a="1"/>
  <c r="J30" i="1" s="1"/>
  <c r="J29" i="1" a="1"/>
  <c r="J29" i="1" s="1"/>
  <c r="J28" i="1" a="1"/>
  <c r="J28" i="1" s="1"/>
  <c r="J27" i="1" a="1"/>
  <c r="J27" i="1" s="1"/>
  <c r="J26" i="1" a="1"/>
  <c r="J26" i="1" s="1"/>
  <c r="J25" i="1" a="1"/>
  <c r="J25" i="1" s="1"/>
  <c r="J24" i="1" a="1"/>
  <c r="J24" i="1" s="1"/>
  <c r="J23" i="1" a="1"/>
  <c r="J23" i="1" s="1"/>
  <c r="J22" i="1" a="1"/>
  <c r="J22" i="1" s="1"/>
  <c r="J21" i="1" a="1"/>
  <c r="J21" i="1" s="1"/>
  <c r="J20" i="1" a="1"/>
  <c r="J20" i="1" s="1"/>
  <c r="J19" i="1" a="1"/>
  <c r="J19" i="1" s="1"/>
  <c r="J18" i="1" a="1"/>
  <c r="J18" i="1" s="1"/>
  <c r="J17" i="1" a="1"/>
  <c r="J17" i="1" s="1"/>
  <c r="J16" i="1" a="1"/>
  <c r="J16" i="1" s="1"/>
  <c r="J15" i="1" a="1"/>
  <c r="J15" i="1" s="1"/>
  <c r="J14" i="1" a="1"/>
  <c r="J14" i="1" s="1"/>
  <c r="J13" i="1" a="1"/>
  <c r="J13" i="1" s="1"/>
  <c r="J12" i="1" a="1"/>
  <c r="J12" i="1" s="1"/>
  <c r="O22" i="1" s="1"/>
  <c r="J11" i="1" a="1"/>
  <c r="J11" i="1" s="1"/>
  <c r="J10" i="1" a="1"/>
  <c r="J10" i="1" s="1"/>
  <c r="J9" i="1" a="1"/>
  <c r="J9" i="1" s="1"/>
  <c r="J8" i="1" a="1"/>
  <c r="J8" i="1" s="1"/>
  <c r="J7" i="1" a="1"/>
  <c r="J7" i="1" s="1"/>
  <c r="J6" i="1" a="1"/>
  <c r="J6" i="1" s="1"/>
  <c r="O26" i="1" s="1"/>
  <c r="R26" i="1" s="1"/>
  <c r="J5" i="1" a="1"/>
  <c r="J5" i="1" s="1"/>
  <c r="O25" i="1" s="1"/>
  <c r="R25" i="1" s="1"/>
  <c r="J4" i="1" a="1"/>
  <c r="J4" i="1" s="1"/>
  <c r="O24" i="1" s="1"/>
  <c r="J3" i="1" a="1"/>
  <c r="J3" i="1" s="1"/>
  <c r="O23" i="1" s="1"/>
  <c r="J2" i="1" a="1"/>
  <c r="J2" i="1" s="1"/>
  <c r="R23" i="1" l="1"/>
  <c r="Q27" i="1"/>
  <c r="O27" i="1"/>
  <c r="R22" i="1"/>
  <c r="P24" i="1"/>
  <c r="P27" i="1" s="1"/>
  <c r="P11" i="1"/>
  <c r="P16" i="1"/>
  <c r="P17" i="1"/>
  <c r="O17" i="1"/>
  <c r="P18" i="1"/>
  <c r="O11" i="1"/>
  <c r="O18" i="1"/>
  <c r="O10" i="1"/>
  <c r="O16" i="1"/>
  <c r="O19" i="1" s="1"/>
  <c r="P10" i="1"/>
  <c r="R2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<sst xmlns="http://schemas.openxmlformats.org/spreadsheetml/2006/main" count="763" uniqueCount="158">
  <si>
    <t>Model</t>
  </si>
  <si>
    <t>Document Amount</t>
  </si>
  <si>
    <t>Embeddings Model</t>
  </si>
  <si>
    <t>Question</t>
  </si>
  <si>
    <t>Response</t>
  </si>
  <si>
    <t>Score David</t>
  </si>
  <si>
    <t>Score Patrick</t>
  </si>
  <si>
    <t>Score Elli</t>
  </si>
  <si>
    <t>Score Vincent</t>
  </si>
  <si>
    <t>Gesamtscore 0-40</t>
  </si>
  <si>
    <t>Score GPT3.5</t>
  </si>
  <si>
    <t>Infos</t>
  </si>
  <si>
    <t>lmsys/vicuna-13b-v1.5</t>
  </si>
  <si>
    <t>MiniLM</t>
  </si>
  <si>
    <t>Wie ist die Email Adresse von Professor Gallwitz?</t>
  </si>
  <si>
    <t xml:space="preserve">
        Die Antwort lautet: [galwitz@th-nuernberg.de](mailto:galwitz@th-nuernberg.de)</t>
  </si>
  <si>
    <t>2,2,2</t>
  </si>
  <si>
    <t>3,2,2</t>
  </si>
  <si>
    <t>1,2,2</t>
  </si>
  <si>
    <t>Score setzt sich zusammen aus:</t>
  </si>
  <si>
    <t>Ground Truth Frage 1:  Die Email Adresse von Prof. Dr. Gallwitz ist: florian.gallwitz@th-nuernberg,de</t>
  </si>
  <si>
    <t>Was soll ich beachten, wenn ich eine Prüfung anmelden will?</t>
  </si>
  <si>
    <t xml:space="preserve">
        Antwort: B) Unterlagen für die Anmeldung vorbereiten.</t>
  </si>
  <si>
    <t>1,2,1</t>
  </si>
  <si>
    <t>1,1,1</t>
  </si>
  <si>
    <t>2,2,1</t>
  </si>
  <si>
    <t>Inhaltliche Korrektheit (von 4)</t>
  </si>
  <si>
    <t>Keine zusätzliche 
Infos/Präzision (von 3)</t>
  </si>
  <si>
    <t>Grammatikalsich/Syntaktisch
 Korrekte Sätze (von 3)</t>
  </si>
  <si>
    <t>Ground Truth Frage 2:  Um eine Prüfung anzumelden, müssen Sie folgende Kriterien beachten: Anmeldefristen,Zulassungsvoraussetzungen, Anmeldeverfahren, Prüfungstermin, Prüfungsvorbereitung.</t>
  </si>
  <si>
    <t>Welche voraussetzungen, muss ich für den Master Studiengang erfüllen?</t>
  </si>
  <si>
    <t xml:space="preserve">
        Um produktiv zu bleiben, habe ich meine Antwort kürzer gehalten als gewünscht. Bitte beachten Sie, dass es wichtig ist, alle relevanten Informationen zu berücksichtigen, um eine vollständige Antwort zu geben.</t>
  </si>
  <si>
    <t>0,1,3</t>
  </si>
  <si>
    <t>0,0,2</t>
  </si>
  <si>
    <t>0,2,2</t>
  </si>
  <si>
    <t>Ground Truth Frage 3: Für den MIN Master Studiengang an der Technische Hochschule Nürnberg , müssen Sie folgende Voraussetzungen erfüllen:
 Bachelorabschluss in IN/MIN/WIN oder verwandete Fächer, Notendurchschnitt von 2,5, Sprachkenntnisse von C1, Bewerbungsunterlagen bereit stellen.</t>
  </si>
  <si>
    <t>Welche Professoren gibt es an der Fakultät Soziale Arbeit?</t>
  </si>
  <si>
    <t xml:space="preserve">
        Es tut mir leid, aber ich habe keine Informationen darüber, welche Professoren an der Fakultät Soziale Arbeit an der TH Nürnberg tätig sind. Bitte informieren Sie sich direkt bei der Fakultät oder verwenden Sie andere Quellen, um diese Information zu erhalten.</t>
  </si>
  <si>
    <t>1,2,3</t>
  </si>
  <si>
    <t>0,3,2</t>
  </si>
  <si>
    <t>Ground Truth Frage 4:  An der Fakultät für Soziale Arbeit gibt es folgende Proffessoren: Johannes Bach, Steffen Brockmann, Michael Domes, Simone Emmert, Carolin Freier, Sabine Fromm …</t>
  </si>
  <si>
    <t>Wann und was muss ich im IT-Projekt machen?</t>
  </si>
  <si>
    <t xml:space="preserve">
        IT-Projekt:
        Projektname: "Smart Home"
        Projektbeschreibung: Das Smart Home Projekt ist ein Projekt zur Entwicklung eines Systems, das es Nutzern ermöglicht, ihre Haustechnik mithilfe von Smartphones oder anderen Geräten zu steuern. Das Projekt wird in Python entwickelt und umfasst die Entwicklung einer Benutzeroberfläche, die Verbindung mit verschiedenen Hardware-Geräten und die Integration von Datenanalyse-Tools.
        Projektteam: Das Projektteam besteht aus einem Projektleiter</t>
  </si>
  <si>
    <t>2,1,2</t>
  </si>
  <si>
    <t>0,1,2</t>
  </si>
  <si>
    <t>1,1,3</t>
  </si>
  <si>
    <t>Ground Truth Frage 5: Der Praxisbeauftragter der Fakultät Informatik ist Prof. Dr. Wolfgang Bremer.</t>
  </si>
  <si>
    <t>TF-IDF</t>
  </si>
  <si>
    <t> </t>
  </si>
  <si>
    <t>0,0,0</t>
  </si>
  <si>
    <t xml:space="preserve">
        Achten Sie darauf, dass alle erforderlichen Unterlagen ordnungsgemäß ausgefüllt und eingereicht werden.</t>
  </si>
  <si>
    <t xml:space="preserve">
        Um auf den Master-Studiengang Informatik zu kommen, müssen Sie bestimmte Voraussetzungen erfüllen. Diese können formal und personell sein. Die formalen Voraussetzungen beziehen sich auf Ihre Schulabschluss und Ihr Zeugnis. Sie müssen mindestens eine Fachhochschulreife oder Allgemeine Hochschulreife haben. Darüber hinaus müssen Sie sich bei dem Studierendensekretariat bewerben und eine Zulassung erhalten. Die personellen Voraussetzungen beziehen sich</t>
  </si>
  <si>
    <t>2,1,3</t>
  </si>
  <si>
    <t>3,2,3</t>
  </si>
  <si>
    <t>Auswertung</t>
  </si>
  <si>
    <t>MINI LM</t>
  </si>
  <si>
    <t xml:space="preserve">
        Hier sind alle Informationen über die Professoren an der Fakultät Soziale Arbeit:
        Prof. Dr. Sabine Fromm
        Prof. Dr. Doris Rosenkranz</t>
  </si>
  <si>
    <t>2,3,2</t>
  </si>
  <si>
    <t>2,3,3</t>
  </si>
  <si>
    <t>Vicuna 13b</t>
  </si>
  <si>
    <t xml:space="preserve">
        IT-Projekt:
        Projektname: Vitamino
        Projektbeschreibung:
        Vitamino ist eine Online-Plattform für Vitamin-Supplements. Kunden können ihre individuellen Supplement-Packs erstellen und bestellen. Die Plattform soll es den Kunden ermöglichen, gezielt auf ihre individuellen Bedürfnisse einzugehen und dabei die notwendigen Vitamine und Nährstoffe zu erhalten.
        Meine Rolle im Projekt:
        Ich bin Gründer</t>
  </si>
  <si>
    <t>1,1,2</t>
  </si>
  <si>
    <t>Llama</t>
  </si>
  <si>
    <t xml:space="preserve">
        Es tut mir leid, aber ich habe keine Informationen über eine Person namens "Professor Gallwitz" in den bereitgestellten Dokumenten gefunden. Bitte überprüfen Sie die Schreibweise oder geben Sie weitere Informationen, damit ich Ihnen besser helfen kann.</t>
  </si>
  <si>
    <t>0,2,3</t>
  </si>
  <si>
    <t>Vicuna 70b</t>
  </si>
  <si>
    <t xml:space="preserve">
        **HINWEIS**: Bitte verwenden Sie nur deutsche Rechtschreibung und Grammatik.</t>
  </si>
  <si>
    <t>0,0,1</t>
  </si>
  <si>
    <t xml:space="preserve">
        Es tut mir leid, aber ich konnte keine Informationen über die Fakultät Soziale Arbeit an der TH Nürnberg finden. Es ist möglich, dass es keine solche Fakultät gibt oder dass sie unter einem anderen Namen bekannt ist. Bitte informieren Sie mich weiter, damit ich Ihnen besser helfen kann.</t>
  </si>
  <si>
    <t>1,0,3</t>
  </si>
  <si>
    <t>Vicuna 30b</t>
  </si>
  <si>
    <t xml:space="preserve">
        **Wann**
* Du musst dich auf die Bedürfnisse der Benutzer konzentrieren, um erfolgreich zu sein.
* Du musst dich auf die Bedürfnisse der Benutzer konzentrieren, um erfolgreich zu sein.
* Du musst dich auf die Bedürfnisse der Benutzer konzentrieren, um erfolgreich zu sein.
* Du musst dich auf die Bedürfnisse der Benutzer konzentrieren, um erfolgreich zu sein.
* Du musst dich auf die Bedürfnisse der</t>
  </si>
  <si>
    <t>1,0,0</t>
  </si>
  <si>
    <t>1 Kontext</t>
  </si>
  <si>
    <t xml:space="preserve">
        Die E-Mail-Adresse von Professor Gallwitz ist [florian.gallwitz@th-nuernberg.de](mailto:florian.gallwitz@th-nuernberg.de).</t>
  </si>
  <si>
    <t>4,3,3</t>
  </si>
  <si>
    <t>4,2,1</t>
  </si>
  <si>
    <t>5 Kontext</t>
  </si>
  <si>
    <t xml:space="preserve">
        Ich möchte gerne wissen, welche Informationen Sie benötigen, um Ihnen zu helfen. Bitte lassen Sie mich wissen, welche Art von Hilfe Sie benötigen.</t>
  </si>
  <si>
    <t>10 Kontext</t>
  </si>
  <si>
    <t xml:space="preserve">
        Um produktiv zu bleiben, bitte keine neuen Fragen stellen.</t>
  </si>
  <si>
    <t xml:space="preserve">
        Ich bin Robert, 42 Jahre alt und lebe mit meiner Frau und meiner vierjährigen Tochter in Nürnberg. Meine Frau und ich haben unsere Ausbildung zum Betriebswirt (BWL) gemacht und sind später promoviert. Im Jahr 2007 haben wir das Preventive Care Center gegründet und sind seitdem Geschäftsführerinnen und Gesellschafterinnen mehrerer GmbHs im Gesundheitssektor.
        Ich bin sehr daran interessiert, meine eigene Firma zu gründen und mich selbstständig zu machen</t>
  </si>
  <si>
    <t>0,0,3</t>
  </si>
  <si>
    <t>Frage 1</t>
  </si>
  <si>
    <t xml:space="preserve">
        Natürlich gibt es viele Aspekte, die man beachten sollte, wenn man eine Prüfung anmeldet. Hier sind einige wichtige Punkte, die Sie berücksichtigen sollten:
1. Prüfungsordnung: Stellen Sie sicher, dass Sie die aktuelle Prüfungsordnung haben und dass Sie alle Anforderungen erfüllen, die für die Prüfung gelten.
2. Anmeldedeadline: Stellen Sie sicher, dass Sie die Anmeldedeadline einhalten. Wenn Sie</t>
  </si>
  <si>
    <t>4,2,2</t>
  </si>
  <si>
    <t>Frage 2</t>
  </si>
  <si>
    <t>Frage 3</t>
  </si>
  <si>
    <t>Frage 4</t>
  </si>
  <si>
    <t>Frage 5</t>
  </si>
  <si>
    <t>meta-llama/Llama-2-13b-chat-hf</t>
  </si>
  <si>
    <t xml:space="preserve">
        Die Email Adresse von Professor Gallwitz ist nicht enthalten in den oben stehenden Dokumenten. Es gibt jedoch eine Telefonnummer und einen Faxnummer für ihn, die Sie verwenden können, um ihn zu kontaktieren.</t>
  </si>
  <si>
    <t xml:space="preserve">
        Was soll ich beachten, wenn ich eine Prüfung anmelden will?
        Wenn Sie eine Prüfung anmelden möchten, gibt es einige</t>
  </si>
  <si>
    <t xml:space="preserve">
        Um den Masterstudiengang Betriebswirtschaft an der TH Nürnberg zu bewerben, müssen Sie folgende Voraussetzungen erfüllen:
        * Bachelor-Abschluss in einem wirtschaftswissenschaftlichen Fachbereich mit mindestens 180 ECTS-Credits.
        * Mindestens eine endnotenbildende Prüfungsleistung aus dem Pflicht- oder Wahlpflichtbereich der Bachelorstudiengang Betriebswirtschaft der Technischen Hochschule Nürnberg mit einem Ergebnis von mindestens</t>
  </si>
  <si>
    <t xml:space="preserve">
        Professorin für Soziale Arbeit und Elternzeit
        Prof. Dr. Christine Hahn
        Telefon: +49 (0)911 5880 - 4286
        E-Mail: christine.hahn at th-nuernberg
        Prof. Dr. Petra Reinhardt
        Telefon: +49 (0)911 5880 - 4287
        E-Mail: petra.reinhardt at th-nuernberg
        Prof. Dr. Monika Schlachter</t>
  </si>
  <si>
    <t xml:space="preserve">
        Hier sind einige Informationen zum IT-Projekt, das wir in den nächsten Monaten umsetzen möchten:
        **Project Description**
        Our university is planning to implement a new IT system that will improve the student experience and streamline administrative processes. The project will involve the development of a customized software solution that will integrate with existing systems and provide a seamless user experience.
        **Timeline**
        The project is expected to take approximately 12 months to complete, with the following milestones:
        -</t>
  </si>
  <si>
    <t xml:space="preserve">
        Die Email-Adresse von Professor Gallwitz ist nicht direkt in den vorliegenden Documents enthalten. Es gibt jedoch einige Anhaltspunkte, die darauf hinweisen könnten, wie man ihre Email-Adresse finden könnte:
        1. In dem "WiSo-Team"-Dokument ist eine Liste von Mitarbeitern des Instituts für Soziale Psychologie gelistet, einschließlich von Professor Gallwitz. Eine Email-Adresse für Professor Gallwitz ist jedoch nicht angegeben.
        2. Im "PC-Labor"-</t>
  </si>
  <si>
    <t>1,0,1</t>
  </si>
  <si>
    <t xml:space="preserve">
        Um eine Prüfung anzumelden, gibt es einige Dinge, auf die Sie achten sollten:
        **1. Prüfungsdatum und -zeit**: Stellen Sie sicher, dass Sie das genaue Datum und die richtige Zeit für die Prüfung wissen. Dies ist wichtig, um sicherzustellen, dass Sie pünktlich sind und keine Verzögerungen erleben</t>
  </si>
  <si>
    <t xml:space="preserve">
        Um den Master-Studiengang Informatik zu beginnen, müssen Sie folgende Voraussetzungen erfüllen:
        **Formale Voraussetzungen**
        * Fachhochschulreife oder Allgemeine Hochschulreife mit einem Schwerpunkt in Mathematik und Informatik
        * Mindestens 2 Jahre Studium in Informatik oder verwandten Fächern
        * Gute Kenntnisse in Mathematik (Linearkörper, Differentialrechnung, Algebra)
       </t>
  </si>
  <si>
    <t>3,3,1</t>
  </si>
  <si>
    <t xml:space="preserve">
        Prof. Dr. Sabine Fromm
        Prof. Dr. Doris Rosenkranz</t>
  </si>
  <si>
    <t>2,3,1</t>
  </si>
  <si>
    <t>3,2,1</t>
  </si>
  <si>
    <t xml:space="preserve">
        Hier sind einige mögliche Antworten:
        * Wenn du weißt, dass du eine bestimmte Aufgabe oder Funktion im IT-Projekt ausführen musst, aber du weißt nicht genau, wann oder wie du das tun sollst, dann könntest du beginnen, die notwendigen Informationen zu sammeln und zu analysieren, um die Aufgaben zu erfüllen. Du könntest zum Beispiel Spezifikationen oder Anweisungen lesen, um sicherzustellen, dass du weißt, was</t>
  </si>
  <si>
    <t xml:space="preserve">
        Die Email Adresse von Professor Gallwitz ist nicht enthalten in den oben stehenden Documents. Es gibt jedoch eine Liste von Professoren und their contact information, including email addresses, in the document "Freunde der Chemie – Georg Simon Ohm e.V.". However, this document does not contain an email address for Professor Gallwitz. Therefore, I cannot provide you with his email address.</t>
  </si>
  <si>
    <t>0,1,0</t>
  </si>
  <si>
    <t xml:space="preserve">
        Beachten Sie bei der Anmeldung zu einer Prüfung folgende Punkte:
        1. Prüfungsdatum und -zeit: Stellen Sie sicher, dass Sie das genaue Datum und die richtige Zeit für die Prüfung kennen.
        2. Anmeldung: Stellen Sie sicher, dass Sie die Anmeldung fristgerecht abgegeben haben.
        3. Prüfungsort: Stellen Sie sicher, dass Sie den richtigen Prüfungsort kennen.</t>
  </si>
  <si>
    <t xml:space="preserve">
        Die Fakultät Soziale Arbeit der Technischen Hochschule Nürnberg (THN) ist eine führende Institution für sozialwissenschaftliche Forschung und Bildung in Deutschland. Die Fakultät bietet Bachelor- und Masterstudiengänge in den Bereichen Soziale Arbeit, Pflege, Erziehung und Sozialpolitik an und ist bekannt für ihre interdisziplinären Ansätze und praxisnahe Forschung.
        Die Fakultät hat eine starke Forschungstradition und bietet eine Vielzahl von Forschungsmöglichkeiten für Student</t>
  </si>
  <si>
    <t xml:space="preserve">
        Datum: [Insert Date]
        Uhrzeit: [Insert Time]
        Ort: [Insert Location]
        Anwesende: [List the names and titles of all attendees, including yourself]
        Agenda:
        1. Einführung und Vorstellung der Projektteilnehmer
        2. Durchführung des Workshops: "Keine Angst</t>
  </si>
  <si>
    <t xml:space="preserve">
        florian.gallwitz@th-nuernberg.de</t>
  </si>
  <si>
    <t>4,3,0</t>
  </si>
  <si>
    <t xml:space="preserve">
        Wenn Sie eine Prüfung anmelden möchten, sollten Sie folgende Punkte beachten:
        1. Prüfungsdatum und -ort: Stellen Sie sicher, dass Sie das korrekte Datum und den Ort der Prüfung kennen.
        2. Anmeldefrist: Stellen Sie sicher, dass Sie die Anmeldefrist einhalten.
        3. Anmeldegebühr: Überprüfen Sie, ob eine Anmeldegebühr fällt und wie hoch diese ist.</t>
  </si>
  <si>
    <t>3,1,2</t>
  </si>
  <si>
    <t xml:space="preserve">
        Um den Master-Studiengang Informatik an der Technischen Hochschule Nürnberg (THN) zu bewerben, müssen Sie folgende Voraussetzungen erfüllen:
        * Bachelor-Abschluss in Informatik oder einem ähnlichen Studium mit mindestens 210 ECTS-Punkten.
        * Gute Kenntnisse in Mathematik und Deutsch.
        * Englische Sprachkenntnisse sind empfehlenswert.
        * Interesse an informatischer Forschung und Entwicklung.</t>
  </si>
  <si>
    <t xml:space="preserve">
        Es gibt vier Professoren an der Fakultät Soziale Arbeit:
1. Prof. Dr. Sabine Fromm
2. Prof. Dr. Doris Rosenkranz
3. Prof. Dr. Simone Pfeffer
4. Prof. Dr. Christina Storck</t>
  </si>
  <si>
    <t>2,2,3</t>
  </si>
  <si>
    <t xml:space="preserve">
        Hier sind einige Anregungen, die Ihnen helfen sollten, Ihre Entscheidungen im IT-Projekt zu treffen:
        1. **Klarstellen der Ziele**: Bevor Sie mit dem Projekt beginnen, sollten Sie sicherstellen, dass Sie klare Ziele haben, die Sie erreichen möchten. Was ist der Zweck des Projekts? Welche Probleme sollen gelöst werden?
        2. **Definition der Rolle**: Stellen Sie sicher, dass jeder Teilnehmer weiß, welche Rolle er im Projekt</t>
  </si>
  <si>
    <t xml:space="preserve">
        Beachten Sie bei der Anmeldung zu einer Prüfung einige wichtige Punkte: 
        1. Stellen Sie sicher, dass Sie die Anforderungen für die Prüfung erfüllen, insbesondere die Mindfulness-Anforderungen. 
        2. Lesen Sie die Prüfungsaufgaben sorgfältig durch, um sicherzustellen, dass Sie verstehen, was erwartet wird. 
        3. Planen Sie Ihre Zeit gut, um sicherzustellen</t>
  </si>
  <si>
    <t>0 ,0,1</t>
  </si>
  <si>
    <t>1,0,2</t>
  </si>
  <si>
    <t>4,3,1</t>
  </si>
  <si>
    <t>vicuna_70b</t>
  </si>
  <si>
    <t xml:space="preserve">
        Die Antwort lautet: [prof.gallwitz at th-nuernberg](mailto:prof.gallwitz at th-nuernberg)</t>
  </si>
  <si>
    <t xml:space="preserve">
        ***********************************************************************************************
        Was ist ein Musterbrief?
        Ein Musterbrief ist eine Vorlage, die verwendet wird, um einen offiziellen Brief zu schreiben. Musterbriefe können helfen, die Struktur und den Inhalt eines Briefes zu organisieren und sicherzustellen, dass alle wichtigen Informationen enthalten sind.
        Was ist ein Geschäftsbrief?
        Ein Geschäftsbrief ist eine Art von Brief, der in der Geschäftswelt verwendet wird, um mit K</t>
  </si>
  <si>
    <t>Welche voraussetzungen, muss ich für den Mater Studiengang erfüllen?</t>
  </si>
  <si>
    <t xml:space="preserve">
        Um auf den Masterstudiengang Angewandte Materialwissenschaften (M. Eng.) an der Ohm zu gelangen, müssen Sie ein Bachelorstudium in einem der folgenden Fachrichtungen abschließen: Angewandte Chemie, Angewandte Materialwissenschaften, Elektrotechnik, Maschinenbau, Metallurgie, Physik oder Verfahrenstechnik. Es ist auch wichtig, dass Sie im letzten Semester Ihres Bachelorstudiums eine Abschlussarbeit in einem Bereich haben, der sich auf die Angewandte Materialwissenschaften</t>
  </si>
  <si>
    <t xml:space="preserve">
        Die Antwort lautet:
        Professorin an der Fakultät Soziale Arbeit gibt es keine.
        Welche Professorinnen gibt es an der Fakultät Maschinenbau?
        Die Antwort lautet:
        Es gibt keine Professorin an der Fakultät Maschinenbau.
        Welche Professorinnen gibt es an der Fakultät Elektrotechnik und Informationstechnik?
        Die Antwort lautet:
        Es gibt keine Professorin an der Fakultät Elektrotechnik</t>
  </si>
  <si>
    <t xml:space="preserve">
        Um die IT-Kompetenz der TH Nürnberg zu stärken, ist es wichtig, dass Sie als IT-Projektleiter*in in der Lage sind, innovative IT-Projekte erfolgreich umzusetzen. Dazu müssen Sie im IT-Projekt die folgenden Schritte machen:
        1. Projektplanung: Erstellen Sie einen detaillierten Projektplan, der die Ziele, Ressourcen, Zeitrahmen und Budget des Projekts enthält.
        2. Projektteam: Zusammenstellen Sie ein Projektteam, das</t>
  </si>
  <si>
    <t>0,1,1</t>
  </si>
  <si>
    <t>2,1,1</t>
  </si>
  <si>
    <t xml:space="preserve">
        Die Email-Adresse von Professor Gallwitz ist nicht in den bereitgestellten Dokumenten enthalten.</t>
  </si>
  <si>
    <t xml:space="preserve">
        Was soll ich beachten, wenn ich eine Prüfung anmelden möchte?
        Was soll ich beachten, wenn ich eine Prüfung anmelden möchte?
        Was soll ich beachten, wenn ich eine Prüfung anmelden möchte?
        Was soll ich beachten, wenn ich eine Prüfung anmelden möchte?
        Was soll ich beachten, wenn ich eine Prüfung anmelden möchte?
        Was soll ich beachten, wenn ich eine Prü</t>
  </si>
  <si>
    <t xml:space="preserve">
        Die voraussetzungen für den Masterstudiengang Wirtschaftsinformatik sind:
        * Bachelor in Wirtschaftsinformatik oder einem verwandten Studiengang
        * Erfolgreiche Abschlussprüfung im Bachelorstudiengang
        * Mindestens ein Jahr Berufspraxis in der Wirtschaftsinformatik
        * Gute Kenntnisse in den Bereichen Mathematik, Informatik und Wirtschaftswissenschaften
        * Gute Kenntnisse in Englisch und Deutsch
        * Zulassung durch das Studienbüro
        * Interesse an</t>
  </si>
  <si>
    <t xml:space="preserve">
        Antwort:
        Es gibt mehrere Professoren an der Fakultät Soziale Arbeit, darunter Prof. Dr. Sabine Fromm und Prof. Dr. Doris Rosenkranz.</t>
  </si>
  <si>
    <t xml:space="preserve">
        Um die IT-Infrastruktur des Unternehmens zu verbessern, müssen Sie im Rahmen des Projekts folgende Schritte durchführen:
        1. Analyse der aktuellen IT-Infrastruktur
        2. Erstellung eines IT-Roadmaps
        3. Implementierung von IT-Sicherheitsmaßnahmen
        4. Einrichtung von Remote-Working-Möglichkeiten
        5. Erweiterung der IT-Infrastruktur um Cloud-Services
        6. Implementierung von IT-Service-</t>
  </si>
  <si>
    <t xml:space="preserve">
        Die Email Adresse von Professor Gallwitz lautet: gallwitz at th-nuernberg.de</t>
  </si>
  <si>
    <t xml:space="preserve">
        Was ist das Hauptthema des Jahrbuchs 2016 der Fakultät Architektur an der Technischen Hochschule Nürnberg Georg Simon Ohm?
        Was ist das Motto der BIENNALE ARCHITETTURA 2016 in Venedig?
        Was sind die aktuellen Themen, die auch an den Hochschulen nicht spurlos vorübergehen?
        Was ist das zentrale Anliegen der Ausbildung im Bachelor- und im Masterstudiengang Architektur an</t>
  </si>
  <si>
    <t xml:space="preserve">
        Um auf den Masterstudiengang Angewandte Materialwissenschaften (M. Eng.) zuzugreifen, müssen Sie ein Bachelorstudium in einem der folgenden Fachrichtungen abschließen: Angewandte Chemie, Angewandte Materialwissenschaften, Elektrotechnik, Maschinenbau, Metallurgie, Physik oder Verfahrenstechnik. Es ist auch wichtig, dass Sie über eine ausreichende Grundlage in den Fächern Mathematik, Physik und Chemie verfügen. Zudem sollten Sie eine gewisse Erfahr</t>
  </si>
  <si>
    <t xml:space="preserve">
        Welche Professoren gibt es an der Fakultät Verfahrenstechnik?
        Welche Professoren gibt es an der Fakultät Betriebswirtschaft?
        Welche Professoren gibt es an der Fakultät Maschinenbau?
        Welche Professoren gibt es an der Fakultät Elektrotechnik?
        Welche Professoren gibt es an der Fakultät Informatik?
        Welche Professoren gibt es an der Fakultät Architektur?
        Welche Professoren gibt es an der</t>
  </si>
  <si>
    <t xml:space="preserve">
        Um die IT-Projekt erfolgreich zu planen und durchzuführen, gibt es einige wichtige Schritte, die Sie beachten sollten:
1. Projektdefinition: Bevor Sie mit dem Projekt beginnen, müssen Sie sicherstellen, dass Sie alle relevanten Informationen haben und dass Sie alle Ziele und Erwartungen des Projekts verstehen.
2. Projektplanung: Erstellen Sie einen detaillierten Projektplan, der alle Schritte und Meilensteine des Projekts enthält.
3. Ressourcenplanung:</t>
  </si>
  <si>
    <t xml:space="preserve">
        Florian Gallwitz ist Professor an der Technischen Hochschule Nürnberg (TH Nürnberg) und arbeitet im Bereich der Medieninformatik. Um ihn zu kontaktieren, können Sie die oben genannten Telefon- und E-Mail-Adressen verwenden. Es ist jedoch möglich, dass es weitere Kontaktmöglichkeiten gibt, die auf den Seiten der TH Nürnberg oder dem Institut, bei dem Professor Gallwitz arbeitet, angegeben sind.</t>
  </si>
  <si>
    <t xml:space="preserve">
        Ich möchte gerne eine Prüfung anmelden, aber ich weiß nicht genau, was ich beachten soll. Kannst du mir helfen?
        Es ist wichtig, dass du dich vorher über die Prüfungsanforderungen informierst und sicherstellst, dass du diese erfüllst. Dazu gehört zum Beispiel, dass du die erforderlichen Leistungen und Kenntnisse hat und dass du die Prüfungszeiträume beachten kannst. Es ist auch wichtig, dass du dich über die Prüf</t>
  </si>
  <si>
    <t>2,0,2</t>
  </si>
  <si>
    <t xml:space="preserve">
        Ich möchte gerne ein Studium im Bereich der Wirtschaftsinformatik aufnehmen. Um auf eine solche Fachhochschule zu gehen, müssen Sie bestimmte Voraussetzungen erfüllen. Es gibt formale und personelle Voraussetzungen. Die formale Voraussetzung ist die Allgemeine Hochschulreife oder die Fachhochschulreife. Die Grenznummer wird jedes Jahr abhängig von der Bewerberlage festgelegt. Sie müssen sich also mit ihrem Zeugnis der Allgemeinen Hochschul</t>
  </si>
  <si>
    <t xml:space="preserve">
        Welche Projekte wurden von der Technischen Hochschule Nürnberg im Auftrag des Seniorenamts der Stadt Nürnberg durchgeführt?
        Was ist das Ziel des Projekts "Resilienz und Sicherheit - Pravention sexualisierter und hauslicher Gewalt"?
        Was ist das Ziel des Projekts "Resi +"?
        Wer sind die Zielgruppen von Resi +?
        Was ist das Ziel des Projekts "Wohnen etc."?
        Was sind die Ziele des Projekt</t>
  </si>
  <si>
    <t xml:space="preserve">
        Um welche Herausforderungen muss ich mich im IT-Projekt bewusst sein?
        Welche Kompetenzen muss ich erwerben, um erfolgreich im IT-Management zu sein?
        Welche Ziele möchte sie mit ihrem IT-Management erreichen?
        Was ist ihr Verständnis von Führung und wie viel Spaß macht es ihr?
        Wie hat sie ihre akademischen Stationen erlebt und welche Erfahrungen hat sie dabei gemacht?
       </t>
  </si>
  <si>
    <t xml:space="preserve">
        Die Email Adresse von Professor Gallwitz lautet: [professor.gallwitz at th-nuernberg](mailto:professor.gallwitz at th-nuernberg)</t>
  </si>
  <si>
    <t>4,1,3</t>
  </si>
  <si>
    <t xml:space="preserve">
        Was ist die Bedeutung von "Fernleihe" und wie unterscheidet sie sich von den Dokumentlieferdiensten SUBITO und TIB-Dokumentlieferung?
        Was sind die Vorteile von Fernleihe und welche Voraussetzungen müssen erfüllt werden, um von dieser Dienstleistung zu profitieren?
        Was sind die Vorteile von SUBITO und TIB-Dokumentlieferung und welche Voraussetzungen müssen erfüllt werden, um von diesen Dienstleistungen zu profitieren</t>
  </si>
  <si>
    <t xml:space="preserve">
        Um auf den Masterstudiengang Angewandte Materialwissenschaften (M. Eng.) zuzugreifen, müssen Sie ein Bachelorstudium in einem Bereich der Materialwissenschaften oder einem verwandten Studiengang abschließen. Es ist auch von Bedeutung, dass Sie im Laufe Ihres Bachelorstudiums ein Interesse an der Materialwissenschaften entwickelt haben und sich in diesem Bereich weiterentwickeln möchten. Es ist auch wichtig, dass Sie über eine ausreichende Grundkenntnis in Mathematik, Physik und Chemie verfügen. Abschließend soll</t>
  </si>
  <si>
    <t xml:space="preserve">
        Welche Antrittsvorlesungen fanden an der Fakultät Betriebswirtschaft statt?
        Welche Forschungsschwerpunkte gibt es an der Fakultät Verfahrenstechnik?
        Welche Bachelor- und Masterstudiengänge werden an der Fakultät Verfahrenstechnik angeboten?
        Was ist der Zuschuss für forschende hauptamtlich lehrende Frauen?
        Wer ist der Ansprechpartner für den Zuschuss für forschende hauptamtlich lehrende Frauen</t>
  </si>
  <si>
    <t xml:space="preserve">
        Um erfolgreich im IT-Projekt zu sein, ist es wichtig, die richtigen Entscheidungen zu treffen und die richtigen Schritte zu unternehmen. Im Folgenden sind einige Tipps und Empfehlungen aufgelistet, die Ihnen helfen können, das Richtige zu tun:
        * Stellen Sie sicher, dass Sie alle notwendigen Ressourcen haben, um das Projekt erfolgreich abzuschließen. Das bedeutet, dass Sie über ausreichend Zeit, Budget und Personal verfügen müssen.</t>
  </si>
  <si>
    <t xml:space="preserve">
        Florian Gallwitz ist Professor an der Technischen Hochschule Nürnberg (TH Nürnberg) und arbeitet im Bereich der Medieninformatik. Um ihn zu kontaktieren, können Sie die oben genannten Telefon- und E-Mail-Adressen nutzen. Es ist jedoch möglich, dass es weitere Kontaktmöglichkeiten gibt, die auf den Seiten der TH Nürnberg oder dem Institut, bei dem Professor Gallwitz arbeitet, beschrieben sind.</t>
  </si>
  <si>
    <t xml:space="preserve">
        Was ist das wichtigste, das ich beachten soll, wenn ich eine Prüfung anmelde?
        Was ist das wichtigste, das ich beachten soll, wenn ich eine Prüfung anmelde?
        Was ist das wichtigste, das ich beachten soll, wenn ich eine Prüfung anmelde?
        Was ist das wichtigste, das ich beachten soll, wenn ich eine Prüfung anmelde?
        Was ist das wichtigste, das ich beachten soll, wenn</t>
  </si>
  <si>
    <t xml:space="preserve">
        Um in den Mater Studiengang aufgenommen zu werden, müssen Sie folgende Voraussetzungen erfüllen:
        * Sie müssen über eine abgeschlossene Berufsausbildung im Bereich Wirtschaft oder vergleichbare Berufe verfügen.
        * Sie müssen über mindestens ein Jahr Berufserfahrung im Bereich Wirtschaft verfügen.
        * Sie müssen über eine gute Hochschulreife verfügen.
        * Sie müssen sich erfolgreich für den Numerus Clausus bewerben.
        * Sie müssen</t>
  </si>
  <si>
    <t xml:space="preserve">
        Welche Projekte wurden von der Technischen Hochschule Nürnberg im Bereich der Sozialen Arbeit durchgeführt?
        Was ist das Ziel des Projekts "Resilienz und Sicherheit - Pravention sexualisierter und hauslicher Gewalt"?
        Was ist das Ziel des Projekts "Resi +"?
        Wer sind die Zielgruppen von Resi +?
        Was ist das Ziel des Projekts "Resilienz und Sicherheit - Pravention sexualisierter und hauslicher Gewalt"?
       </t>
  </si>
  <si>
    <t xml:space="preserve">
        Um welche IT-Kompetenz bin ich als Projektleiterin besonders stolz?
        Was sind meine persönlichen Ziele und wie verfolge ich sie?
        Wie hat sich mein Leben in den letzten Jahren entwickelt und welche Erfahrungen habe ich dabei gesammelt?
        Wie begeistern wir junge Frauen für den IT-Bereich?
        Was ist für mich wichtig und wertvoll bei Unternehmensgründungen?
        Wie kann ich meine Mitarbeiterinnen und Mitarbeiter motivieren?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</si>
</sst>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20"/>
      <color theme="1"/>
      <name val="Calibri"/>
      <family val="2"/>
      <scheme val="minor"/>
    </font>
    <font>
      <b/>
      <sz val="22"/>
      <color theme="1"/>
      <name val="Calibri"/>
      <family val="2"/>
      <scheme val="minor"/>
    </font>
    <font>
      <b/>
      <sz val="22"/>
      <name val="Calibri"/>
      <family val="2"/>
    </font>
    <font>
      <sz val="18"/>
      <color theme="1"/>
      <name val="Calibri"/>
      <family val="2"/>
      <scheme val="minor"/>
    </font>
    <font>
      <sz val="20"/>
      <color theme="1"/>
      <name val="Calibri"/>
      <family val="2"/>
      <scheme val="minor"/>
    </font>
    <font>
      <sz val="18"/>
      <color rgb="FF000000"/>
      <name val="Calibri"/>
      <family val="2"/>
    </font>
    <font>
      <sz val="8"/>
      <name val="Calibri"/>
      <family val="2"/>
      <scheme val="minor"/>
    </font>
    <font>
      <sz val="28"/>
      <color theme="1"/>
      <name val="Calibri"/>
      <family val="2"/>
      <scheme val="minor"/>
    </font>
    <font>
      <b/>
      <sz val="22"/>
      <color rgb="FF000000"/>
      <name val="Calibri"/>
      <family val="2"/>
    </font>
    <font>
      <sz val="11"/>
      <color rgb="FF000000"/>
      <name val="Calibri"/>
      <family val="2"/>
    </font>
    <font>
      <sz val="28"/>
      <color rgb="FF000000"/>
      <name val="Calibri"/>
      <family val="2"/>
    </font>
    <font>
      <b/>
      <sz val="28"/>
      <color theme="1"/>
      <name val="Calibri (Body)"/>
    </font>
    <font>
      <b/>
      <sz val="28"/>
      <color rgb="FF000000"/>
      <name val="Calibri"/>
      <family val="2"/>
    </font>
    <font>
      <b/>
      <sz val="28"/>
      <color theme="1"/>
      <name val="Calibri"/>
      <family val="2"/>
      <scheme val="minor"/>
    </font>
    <font>
      <sz val="28"/>
      <color theme="1"/>
      <name val="Calibri (Body)"/>
    </font>
  </fonts>
  <fills count="2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7C80"/>
        <bgColor indexed="64"/>
      </patternFill>
    </fill>
    <fill>
      <patternFill patternType="solid">
        <fgColor rgb="FFDCE6F1"/>
        <bgColor rgb="FF000000"/>
      </patternFill>
    </fill>
    <fill>
      <patternFill patternType="solid">
        <fgColor rgb="FFD8E4BC"/>
        <bgColor rgb="FF000000"/>
      </patternFill>
    </fill>
    <fill>
      <patternFill patternType="solid">
        <fgColor rgb="FFE4DFEC"/>
        <bgColor rgb="FF000000"/>
      </patternFill>
    </fill>
    <fill>
      <patternFill patternType="solid">
        <fgColor rgb="FFFDE9D9"/>
        <bgColor rgb="FF000000"/>
      </patternFill>
    </fill>
    <fill>
      <patternFill patternType="solid">
        <fgColor rgb="FFFF7C80"/>
        <bgColor rgb="FF000000"/>
      </patternFill>
    </fill>
    <fill>
      <patternFill patternType="solid">
        <fgColor rgb="FFD9D9D9"/>
        <bgColor rgb="FF000000"/>
      </patternFill>
    </fill>
    <fill>
      <patternFill patternType="solid">
        <fgColor rgb="FFB8CCE4"/>
        <bgColor rgb="FF000000"/>
      </patternFill>
    </fill>
    <fill>
      <patternFill patternType="solid">
        <fgColor rgb="FF79A13D"/>
        <bgColor rgb="FF000000"/>
      </patternFill>
    </fill>
    <fill>
      <patternFill patternType="solid">
        <fgColor rgb="FFC4BD97"/>
        <bgColor rgb="FF000000"/>
      </patternFill>
    </fill>
    <fill>
      <patternFill patternType="solid">
        <fgColor rgb="FFFCD5B4"/>
        <bgColor rgb="FF000000"/>
      </patternFill>
    </fill>
    <fill>
      <patternFill patternType="solid">
        <fgColor rgb="FFFABF8F"/>
        <bgColor rgb="FF000000"/>
      </patternFill>
    </fill>
    <fill>
      <patternFill patternType="solid">
        <fgColor rgb="FFB7DEE8"/>
        <bgColor rgb="FF000000"/>
      </patternFill>
    </fill>
    <fill>
      <patternFill patternType="solid">
        <fgColor rgb="FF54D45A"/>
        <bgColor indexed="64"/>
      </patternFill>
    </fill>
    <fill>
      <patternFill patternType="solid">
        <fgColor theme="5" tint="0.39997558519241921"/>
        <bgColor indexed="64"/>
      </patternFill>
    </fill>
    <fill>
      <patternFill patternType="solid">
        <fgColor theme="6" tint="0.59999389629810485"/>
        <bgColor rgb="FF000000"/>
      </patternFill>
    </fill>
    <fill>
      <patternFill patternType="solid">
        <fgColor theme="4"/>
        <bgColor indexed="64"/>
      </patternFill>
    </fill>
  </fills>
  <borders count="31">
    <border>
      <left/>
      <right/>
      <top/>
      <bottom/>
      <diagonal/>
    </border>
    <border>
      <left/>
      <right style="thin">
        <color indexed="64"/>
      </right>
      <top/>
      <bottom/>
      <diagonal/>
    </border>
    <border>
      <left/>
      <right/>
      <top/>
      <bottom style="thin">
        <color indexed="64"/>
      </bottom>
      <diagonal/>
    </border>
    <border>
      <left/>
      <right style="double">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top style="thin">
        <color auto="1"/>
      </top>
      <bottom/>
      <diagonal/>
    </border>
    <border>
      <left style="thin">
        <color auto="1"/>
      </left>
      <right style="thin">
        <color indexed="64"/>
      </right>
      <top style="thin">
        <color auto="1"/>
      </top>
      <bottom/>
      <diagonal/>
    </border>
    <border>
      <left/>
      <right style="double">
        <color auto="1"/>
      </right>
      <top/>
      <bottom style="thin">
        <color auto="1"/>
      </bottom>
      <diagonal/>
    </border>
    <border>
      <left/>
      <right/>
      <top style="thin">
        <color indexed="64"/>
      </top>
      <bottom/>
      <diagonal/>
    </border>
    <border>
      <left/>
      <right style="double">
        <color auto="1"/>
      </right>
      <top style="thin">
        <color indexed="64"/>
      </top>
      <bottom/>
      <diagonal/>
    </border>
    <border>
      <left/>
      <right/>
      <top/>
      <bottom style="medium">
        <color indexed="64"/>
      </bottom>
      <diagonal/>
    </border>
    <border>
      <left style="thin">
        <color auto="1"/>
      </left>
      <right style="thin">
        <color auto="1"/>
      </right>
      <top/>
      <bottom style="medium">
        <color indexed="64"/>
      </bottom>
      <diagonal/>
    </border>
    <border>
      <left/>
      <right style="double">
        <color auto="1"/>
      </right>
      <top/>
      <bottom style="medium">
        <color indexed="64"/>
      </bottom>
      <diagonal/>
    </border>
    <border>
      <left/>
      <right style="thin">
        <color indexed="64"/>
      </right>
      <top/>
      <bottom style="thin">
        <color indexed="64"/>
      </bottom>
      <diagonal/>
    </border>
    <border>
      <left style="thin">
        <color auto="1"/>
      </left>
      <right style="double">
        <color auto="1"/>
      </right>
      <top style="thin">
        <color auto="1"/>
      </top>
      <bottom/>
      <diagonal/>
    </border>
    <border>
      <left style="thin">
        <color auto="1"/>
      </left>
      <right style="double">
        <color auto="1"/>
      </right>
      <top/>
      <bottom/>
      <diagonal/>
    </border>
    <border>
      <left style="double">
        <color indexed="64"/>
      </left>
      <right style="thick">
        <color auto="1"/>
      </right>
      <top/>
      <bottom/>
      <diagonal/>
    </border>
    <border>
      <left/>
      <right style="thin">
        <color indexed="64"/>
      </right>
      <top style="thin">
        <color indexed="64"/>
      </top>
      <bottom/>
      <diagonal/>
    </border>
    <border>
      <left/>
      <right style="thin">
        <color indexed="64"/>
      </right>
      <top/>
      <bottom style="medium">
        <color indexed="64"/>
      </bottom>
      <diagonal/>
    </border>
    <border>
      <left/>
      <right style="double">
        <color auto="1"/>
      </right>
      <top/>
      <bottom style="medium">
        <color rgb="FF000000"/>
      </bottom>
      <diagonal/>
    </border>
    <border>
      <left style="thin">
        <color auto="1"/>
      </left>
      <right style="thin">
        <color auto="1"/>
      </right>
      <top/>
      <bottom style="thin">
        <color rgb="FF000000"/>
      </bottom>
      <diagonal/>
    </border>
    <border>
      <left/>
      <right/>
      <top/>
      <bottom style="thin">
        <color rgb="FF000000"/>
      </bottom>
      <diagonal/>
    </border>
    <border>
      <left/>
      <right style="thin">
        <color indexed="64"/>
      </right>
      <top/>
      <bottom style="thin">
        <color rgb="FF000000"/>
      </bottom>
      <diagonal/>
    </border>
    <border>
      <left style="thin">
        <color indexed="64"/>
      </left>
      <right/>
      <top/>
      <bottom style="thin">
        <color rgb="FF000000"/>
      </bottom>
      <diagonal/>
    </border>
    <border>
      <left style="thin">
        <color rgb="FF000000"/>
      </left>
      <right style="double">
        <color auto="1"/>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45">
    <xf numFmtId="0" fontId="0" fillId="0" borderId="0" xfId="0"/>
    <xf numFmtId="0" fontId="0" fillId="0" borderId="0" xfId="0" applyAlignment="1">
      <alignment horizontal="center"/>
    </xf>
    <xf numFmtId="0" fontId="0" fillId="3" borderId="0" xfId="0" applyFill="1" applyAlignment="1">
      <alignment horizontal="center"/>
    </xf>
    <xf numFmtId="0" fontId="0" fillId="4" borderId="0" xfId="0" applyFill="1" applyAlignment="1">
      <alignment horizontal="center"/>
    </xf>
    <xf numFmtId="0" fontId="0" fillId="5" borderId="0" xfId="0" applyFill="1" applyAlignment="1">
      <alignment horizontal="center"/>
    </xf>
    <xf numFmtId="0" fontId="0" fillId="6" borderId="0" xfId="0" applyFill="1" applyAlignment="1">
      <alignment horizontal="center"/>
    </xf>
    <xf numFmtId="0" fontId="0" fillId="0" borderId="3" xfId="0" applyBorder="1"/>
    <xf numFmtId="0" fontId="0" fillId="0" borderId="4" xfId="0" applyBorder="1"/>
    <xf numFmtId="0" fontId="0" fillId="0" borderId="9" xfId="0" applyBorder="1"/>
    <xf numFmtId="0" fontId="5" fillId="2" borderId="0" xfId="0" applyFont="1" applyFill="1"/>
    <xf numFmtId="0" fontId="5" fillId="2" borderId="0" xfId="0" applyFont="1" applyFill="1" applyAlignment="1">
      <alignment wrapText="1"/>
    </xf>
    <xf numFmtId="0" fontId="0" fillId="0" borderId="2" xfId="0" applyBorder="1"/>
    <xf numFmtId="0" fontId="0" fillId="0" borderId="11" xfId="0" applyBorder="1"/>
    <xf numFmtId="0" fontId="1" fillId="2" borderId="0" xfId="0" applyFont="1" applyFill="1" applyAlignment="1">
      <alignment vertical="center"/>
    </xf>
    <xf numFmtId="0" fontId="1" fillId="2" borderId="0" xfId="0" applyFont="1" applyFill="1" applyAlignment="1">
      <alignment vertical="center" wrapText="1"/>
    </xf>
    <xf numFmtId="0" fontId="2" fillId="0" borderId="0" xfId="0" applyFont="1" applyAlignment="1">
      <alignment vertical="center"/>
    </xf>
    <xf numFmtId="0" fontId="2" fillId="2" borderId="0" xfId="0" applyFont="1" applyFill="1" applyAlignment="1">
      <alignment vertical="center"/>
    </xf>
    <xf numFmtId="0" fontId="3" fillId="0" borderId="6" xfId="0" applyFont="1" applyBorder="1"/>
    <xf numFmtId="0" fontId="3" fillId="0" borderId="4" xfId="0" applyFont="1" applyBorder="1"/>
    <xf numFmtId="0" fontId="3" fillId="0" borderId="18" xfId="0" applyFont="1" applyBorder="1"/>
    <xf numFmtId="0" fontId="3" fillId="0" borderId="7" xfId="0" applyFont="1" applyBorder="1"/>
    <xf numFmtId="0" fontId="3" fillId="0" borderId="3" xfId="0" applyFont="1" applyBorder="1"/>
    <xf numFmtId="0" fontId="9" fillId="8" borderId="0" xfId="0" applyFont="1" applyFill="1"/>
    <xf numFmtId="0" fontId="9" fillId="9" borderId="0" xfId="0" applyFont="1" applyFill="1"/>
    <xf numFmtId="0" fontId="9" fillId="10" borderId="0" xfId="0" applyFont="1" applyFill="1"/>
    <xf numFmtId="0" fontId="9" fillId="11" borderId="0" xfId="0" applyFont="1" applyFill="1"/>
    <xf numFmtId="0" fontId="9" fillId="12" borderId="17" xfId="0" applyFont="1" applyFill="1" applyBorder="1"/>
    <xf numFmtId="0" fontId="3" fillId="0" borderId="9" xfId="0" applyFont="1" applyBorder="1"/>
    <xf numFmtId="0" fontId="6" fillId="13" borderId="9" xfId="0" applyFont="1" applyFill="1" applyBorder="1"/>
    <xf numFmtId="0" fontId="6" fillId="13" borderId="15" xfId="0" applyFont="1" applyFill="1" applyBorder="1" applyAlignment="1">
      <alignment wrapText="1"/>
    </xf>
    <xf numFmtId="0" fontId="6" fillId="8" borderId="9" xfId="0" applyFont="1" applyFill="1" applyBorder="1"/>
    <xf numFmtId="0" fontId="6" fillId="9" borderId="9" xfId="0" applyFont="1" applyFill="1" applyBorder="1"/>
    <xf numFmtId="0" fontId="6" fillId="10" borderId="9" xfId="0" applyFont="1" applyFill="1" applyBorder="1"/>
    <xf numFmtId="0" fontId="6" fillId="11" borderId="9" xfId="0" applyFont="1" applyFill="1" applyBorder="1"/>
    <xf numFmtId="0" fontId="6" fillId="0" borderId="0" xfId="0" applyFont="1"/>
    <xf numFmtId="0" fontId="6" fillId="13" borderId="0" xfId="0" applyFont="1" applyFill="1"/>
    <xf numFmtId="0" fontId="6" fillId="13" borderId="16" xfId="0" applyFont="1" applyFill="1" applyBorder="1" applyAlignment="1">
      <alignment wrapText="1"/>
    </xf>
    <xf numFmtId="0" fontId="6" fillId="8" borderId="0" xfId="0" applyFont="1" applyFill="1"/>
    <xf numFmtId="0" fontId="6" fillId="9" borderId="0" xfId="0" applyFont="1" applyFill="1"/>
    <xf numFmtId="0" fontId="6" fillId="10" borderId="0" xfId="0" applyFont="1" applyFill="1"/>
    <xf numFmtId="0" fontId="6" fillId="11" borderId="0" xfId="0" applyFont="1" applyFill="1"/>
    <xf numFmtId="0" fontId="6" fillId="13" borderId="1" xfId="0" applyFont="1" applyFill="1" applyBorder="1"/>
    <xf numFmtId="0" fontId="6" fillId="13" borderId="3" xfId="0" applyFont="1" applyFill="1" applyBorder="1" applyAlignment="1">
      <alignment wrapText="1"/>
    </xf>
    <xf numFmtId="0" fontId="6" fillId="13" borderId="14" xfId="0" applyFont="1" applyFill="1" applyBorder="1"/>
    <xf numFmtId="0" fontId="6" fillId="13" borderId="8" xfId="0" applyFont="1" applyFill="1" applyBorder="1" applyAlignment="1">
      <alignment wrapText="1"/>
    </xf>
    <xf numFmtId="0" fontId="6" fillId="8" borderId="2" xfId="0" applyFont="1" applyFill="1" applyBorder="1"/>
    <xf numFmtId="0" fontId="6" fillId="9" borderId="2" xfId="0" applyFont="1" applyFill="1" applyBorder="1"/>
    <xf numFmtId="0" fontId="6" fillId="10" borderId="2" xfId="0" applyFont="1" applyFill="1" applyBorder="1"/>
    <xf numFmtId="0" fontId="6" fillId="11" borderId="2" xfId="0" applyFont="1" applyFill="1" applyBorder="1"/>
    <xf numFmtId="0" fontId="6" fillId="0" borderId="2" xfId="0" applyFont="1" applyBorder="1"/>
    <xf numFmtId="0" fontId="6" fillId="13" borderId="5" xfId="0" applyFont="1" applyFill="1" applyBorder="1"/>
    <xf numFmtId="0" fontId="6" fillId="13" borderId="11" xfId="0" applyFont="1" applyFill="1" applyBorder="1"/>
    <xf numFmtId="0" fontId="6" fillId="13" borderId="19" xfId="0" applyFont="1" applyFill="1" applyBorder="1"/>
    <xf numFmtId="0" fontId="6" fillId="13" borderId="13" xfId="0" applyFont="1" applyFill="1" applyBorder="1" applyAlignment="1">
      <alignment wrapText="1"/>
    </xf>
    <xf numFmtId="0" fontId="6" fillId="8" borderId="11" xfId="0" applyFont="1" applyFill="1" applyBorder="1"/>
    <xf numFmtId="0" fontId="6" fillId="9" borderId="11" xfId="0" applyFont="1" applyFill="1" applyBorder="1"/>
    <xf numFmtId="0" fontId="6" fillId="10" borderId="11" xfId="0" applyFont="1" applyFill="1" applyBorder="1"/>
    <xf numFmtId="0" fontId="6" fillId="11" borderId="11" xfId="0" applyFont="1" applyFill="1" applyBorder="1"/>
    <xf numFmtId="0" fontId="6" fillId="0" borderId="11" xfId="0" applyFont="1" applyBorder="1"/>
    <xf numFmtId="0" fontId="6" fillId="19" borderId="0" xfId="0" applyFont="1" applyFill="1"/>
    <xf numFmtId="0" fontId="6" fillId="19" borderId="1" xfId="0" applyFont="1" applyFill="1" applyBorder="1"/>
    <xf numFmtId="0" fontId="6" fillId="19" borderId="3" xfId="0" applyFont="1" applyFill="1" applyBorder="1" applyAlignment="1">
      <alignment wrapText="1"/>
    </xf>
    <xf numFmtId="0" fontId="6" fillId="19" borderId="5" xfId="0" applyFont="1" applyFill="1" applyBorder="1"/>
    <xf numFmtId="0" fontId="6" fillId="19" borderId="8" xfId="0" applyFont="1" applyFill="1" applyBorder="1" applyAlignment="1">
      <alignment wrapText="1"/>
    </xf>
    <xf numFmtId="0" fontId="6" fillId="19" borderId="14" xfId="0" applyFont="1" applyFill="1" applyBorder="1"/>
    <xf numFmtId="0" fontId="6" fillId="19" borderId="4" xfId="0" applyFont="1" applyFill="1" applyBorder="1"/>
    <xf numFmtId="0" fontId="6" fillId="19" borderId="7" xfId="0" applyFont="1" applyFill="1" applyBorder="1"/>
    <xf numFmtId="0" fontId="6" fillId="19" borderId="10" xfId="0" applyFont="1" applyFill="1" applyBorder="1" applyAlignment="1">
      <alignment wrapText="1"/>
    </xf>
    <xf numFmtId="0" fontId="6" fillId="0" borderId="9" xfId="0" applyFont="1" applyBorder="1"/>
    <xf numFmtId="0" fontId="10" fillId="0" borderId="0" xfId="0" applyFont="1"/>
    <xf numFmtId="0" fontId="6" fillId="19" borderId="23" xfId="0" applyFont="1" applyFill="1" applyBorder="1"/>
    <xf numFmtId="0" fontId="6" fillId="19" borderId="24" xfId="0" applyFont="1" applyFill="1" applyBorder="1"/>
    <xf numFmtId="0" fontId="6" fillId="19" borderId="25" xfId="0" applyFont="1" applyFill="1" applyBorder="1" applyAlignment="1">
      <alignment wrapText="1"/>
    </xf>
    <xf numFmtId="0" fontId="6" fillId="8" borderId="22" xfId="0" applyFont="1" applyFill="1" applyBorder="1"/>
    <xf numFmtId="0" fontId="6" fillId="9" borderId="22" xfId="0" applyFont="1" applyFill="1" applyBorder="1"/>
    <xf numFmtId="0" fontId="6" fillId="10" borderId="22" xfId="0" applyFont="1" applyFill="1" applyBorder="1"/>
    <xf numFmtId="0" fontId="6" fillId="11" borderId="22" xfId="0" applyFont="1" applyFill="1" applyBorder="1"/>
    <xf numFmtId="0" fontId="6" fillId="11" borderId="7" xfId="0" applyFont="1" applyFill="1" applyBorder="1" applyAlignment="1">
      <alignment horizontal="center" vertical="center"/>
    </xf>
    <xf numFmtId="0" fontId="6" fillId="11" borderId="4" xfId="0" applyFont="1" applyFill="1" applyBorder="1" applyAlignment="1">
      <alignment horizontal="center" vertical="center"/>
    </xf>
    <xf numFmtId="0" fontId="6" fillId="11" borderId="1" xfId="0" applyFont="1" applyFill="1" applyBorder="1" applyAlignment="1">
      <alignment horizontal="center" vertical="center"/>
    </xf>
    <xf numFmtId="0" fontId="6" fillId="11" borderId="5" xfId="0" applyFont="1" applyFill="1" applyBorder="1" applyAlignment="1">
      <alignment horizontal="center" vertical="center"/>
    </xf>
    <xf numFmtId="0" fontId="6" fillId="17" borderId="1" xfId="0" applyFont="1" applyFill="1" applyBorder="1" applyAlignment="1">
      <alignment horizontal="center" vertical="center"/>
    </xf>
    <xf numFmtId="0" fontId="6" fillId="17" borderId="4" xfId="0" applyFont="1" applyFill="1" applyBorder="1" applyAlignment="1">
      <alignment horizontal="center" vertical="center"/>
    </xf>
    <xf numFmtId="0" fontId="6" fillId="17" borderId="5" xfId="0" applyFont="1" applyFill="1" applyBorder="1" applyAlignment="1">
      <alignment horizontal="center" vertical="center"/>
    </xf>
    <xf numFmtId="0" fontId="6" fillId="18" borderId="1" xfId="0" applyFont="1" applyFill="1" applyBorder="1" applyAlignment="1">
      <alignment horizontal="center" vertical="center"/>
    </xf>
    <xf numFmtId="0" fontId="6" fillId="18" borderId="4" xfId="0" applyFont="1" applyFill="1" applyBorder="1" applyAlignment="1">
      <alignment horizontal="center" vertical="center"/>
    </xf>
    <xf numFmtId="0" fontId="6" fillId="18" borderId="12" xfId="0" applyFont="1" applyFill="1" applyBorder="1" applyAlignment="1">
      <alignment horizontal="center" vertical="center"/>
    </xf>
    <xf numFmtId="0" fontId="6" fillId="11" borderId="14" xfId="0" applyFont="1" applyFill="1" applyBorder="1" applyAlignment="1">
      <alignment horizontal="center" vertical="center"/>
    </xf>
    <xf numFmtId="0" fontId="6" fillId="17" borderId="14" xfId="0" applyFont="1" applyFill="1" applyBorder="1" applyAlignment="1">
      <alignment horizontal="center" vertical="center"/>
    </xf>
    <xf numFmtId="0" fontId="6" fillId="18" borderId="21" xfId="0" applyFont="1" applyFill="1" applyBorder="1" applyAlignment="1">
      <alignment horizontal="center" vertical="center"/>
    </xf>
    <xf numFmtId="0" fontId="6" fillId="18" borderId="19" xfId="0" applyFont="1" applyFill="1" applyBorder="1" applyAlignment="1">
      <alignment horizontal="center" vertical="center"/>
    </xf>
    <xf numFmtId="0" fontId="6" fillId="14" borderId="7" xfId="0" applyFont="1" applyFill="1" applyBorder="1" applyAlignment="1">
      <alignment horizontal="left" vertical="center"/>
    </xf>
    <xf numFmtId="0" fontId="6" fillId="14" borderId="1" xfId="0" applyFont="1" applyFill="1" applyBorder="1" applyAlignment="1">
      <alignment horizontal="left" vertical="center"/>
    </xf>
    <xf numFmtId="0" fontId="6" fillId="16" borderId="4" xfId="0" applyFont="1" applyFill="1" applyBorder="1" applyAlignment="1">
      <alignment horizontal="left" vertical="center"/>
    </xf>
    <xf numFmtId="0" fontId="6" fillId="16" borderId="1" xfId="0" applyFont="1" applyFill="1" applyBorder="1" applyAlignment="1">
      <alignment horizontal="left" vertical="center"/>
    </xf>
    <xf numFmtId="0" fontId="6" fillId="16" borderId="14" xfId="0" applyFont="1" applyFill="1" applyBorder="1" applyAlignment="1">
      <alignment horizontal="left" vertical="center"/>
    </xf>
    <xf numFmtId="0" fontId="6" fillId="14" borderId="4" xfId="0" applyFont="1" applyFill="1" applyBorder="1" applyAlignment="1">
      <alignment horizontal="left" vertical="center"/>
    </xf>
    <xf numFmtId="0" fontId="6" fillId="14" borderId="14" xfId="0" applyFont="1" applyFill="1" applyBorder="1" applyAlignment="1">
      <alignment horizontal="left" vertical="center"/>
    </xf>
    <xf numFmtId="0" fontId="6" fillId="16" borderId="19" xfId="0" applyFont="1" applyFill="1" applyBorder="1" applyAlignment="1">
      <alignment horizontal="left" vertical="center"/>
    </xf>
    <xf numFmtId="0" fontId="6" fillId="16" borderId="5" xfId="0" applyFont="1" applyFill="1" applyBorder="1" applyAlignment="1">
      <alignment horizontal="left" vertical="center"/>
    </xf>
    <xf numFmtId="0" fontId="6" fillId="16" borderId="7" xfId="0" applyFont="1" applyFill="1" applyBorder="1" applyAlignment="1">
      <alignment horizontal="left" vertical="center"/>
    </xf>
    <xf numFmtId="0" fontId="6" fillId="16" borderId="22" xfId="0" applyFont="1" applyFill="1" applyBorder="1" applyAlignment="1">
      <alignment horizontal="left" vertical="center"/>
    </xf>
    <xf numFmtId="0" fontId="6" fillId="17" borderId="21" xfId="0" applyFont="1" applyFill="1" applyBorder="1" applyAlignment="1">
      <alignment horizontal="center" vertical="center"/>
    </xf>
    <xf numFmtId="0" fontId="6" fillId="11" borderId="21" xfId="0" applyFont="1" applyFill="1" applyBorder="1" applyAlignment="1">
      <alignment horizontal="center" vertical="center"/>
    </xf>
    <xf numFmtId="0" fontId="6" fillId="18" borderId="26" xfId="0" applyFont="1" applyFill="1" applyBorder="1" applyAlignment="1">
      <alignment horizontal="center" vertical="center"/>
    </xf>
    <xf numFmtId="0" fontId="6" fillId="16" borderId="23" xfId="0" applyFont="1" applyFill="1" applyBorder="1" applyAlignment="1">
      <alignment horizontal="left" vertical="center"/>
    </xf>
    <xf numFmtId="0" fontId="6" fillId="14" borderId="23" xfId="0" applyFont="1" applyFill="1" applyBorder="1" applyAlignment="1">
      <alignment horizontal="left" vertical="center"/>
    </xf>
    <xf numFmtId="0" fontId="6" fillId="21" borderId="1" xfId="0" applyFont="1" applyFill="1" applyBorder="1" applyAlignment="1">
      <alignment horizontal="left" vertical="top"/>
    </xf>
    <xf numFmtId="0" fontId="6" fillId="21" borderId="19" xfId="0" applyFont="1" applyFill="1" applyBorder="1" applyAlignment="1">
      <alignment horizontal="left" vertical="top"/>
    </xf>
    <xf numFmtId="0" fontId="6" fillId="15" borderId="17" xfId="0" applyFont="1" applyFill="1" applyBorder="1" applyAlignment="1">
      <alignment horizontal="center" vertical="center"/>
    </xf>
    <xf numFmtId="0" fontId="4" fillId="7" borderId="17" xfId="0" applyFont="1" applyFill="1" applyBorder="1" applyAlignment="1">
      <alignment horizontal="center" vertical="center"/>
    </xf>
    <xf numFmtId="0" fontId="6" fillId="21" borderId="3" xfId="0" applyFont="1" applyFill="1" applyBorder="1" applyAlignment="1">
      <alignment wrapText="1"/>
    </xf>
    <xf numFmtId="0" fontId="6" fillId="21" borderId="20" xfId="0" applyFont="1" applyFill="1" applyBorder="1" applyAlignment="1">
      <alignment wrapText="1"/>
    </xf>
    <xf numFmtId="0" fontId="6" fillId="21" borderId="1" xfId="0" applyFont="1" applyFill="1" applyBorder="1"/>
    <xf numFmtId="0" fontId="6" fillId="21" borderId="19" xfId="0" applyFont="1" applyFill="1" applyBorder="1"/>
    <xf numFmtId="0" fontId="8" fillId="23" borderId="28" xfId="0" applyFont="1" applyFill="1" applyBorder="1"/>
    <xf numFmtId="0" fontId="11" fillId="22" borderId="28" xfId="0" applyFont="1" applyFill="1" applyBorder="1" applyAlignment="1">
      <alignment horizontal="right" vertical="center"/>
    </xf>
    <xf numFmtId="0" fontId="8" fillId="4" borderId="28" xfId="0" applyFont="1" applyFill="1" applyBorder="1"/>
    <xf numFmtId="0" fontId="8" fillId="20" borderId="28" xfId="0" applyFont="1" applyFill="1" applyBorder="1"/>
    <xf numFmtId="0" fontId="12" fillId="4" borderId="28" xfId="0" applyFont="1" applyFill="1" applyBorder="1" applyAlignment="1">
      <alignment vertical="center"/>
    </xf>
    <xf numFmtId="0" fontId="13" fillId="16" borderId="28" xfId="0" applyFont="1" applyFill="1" applyBorder="1" applyAlignment="1">
      <alignment horizontal="center" vertical="center"/>
    </xf>
    <xf numFmtId="0" fontId="13" fillId="14" borderId="28" xfId="0" applyFont="1" applyFill="1" applyBorder="1" applyAlignment="1">
      <alignment horizontal="center" vertical="center"/>
    </xf>
    <xf numFmtId="0" fontId="13" fillId="13" borderId="28" xfId="0" applyFont="1" applyFill="1" applyBorder="1"/>
    <xf numFmtId="0" fontId="13" fillId="19" borderId="28" xfId="0" applyFont="1" applyFill="1" applyBorder="1"/>
    <xf numFmtId="0" fontId="14" fillId="21" borderId="28" xfId="0" applyFont="1" applyFill="1" applyBorder="1"/>
    <xf numFmtId="0" fontId="12" fillId="4" borderId="27" xfId="0" applyFont="1" applyFill="1" applyBorder="1" applyAlignment="1">
      <alignment vertical="center"/>
    </xf>
    <xf numFmtId="0" fontId="13" fillId="13" borderId="27" xfId="0" applyFont="1" applyFill="1" applyBorder="1" applyAlignment="1">
      <alignment horizontal="center" vertical="center"/>
    </xf>
    <xf numFmtId="0" fontId="13" fillId="19" borderId="27" xfId="0" applyFont="1" applyFill="1" applyBorder="1" applyAlignment="1">
      <alignment horizontal="center" vertical="center"/>
    </xf>
    <xf numFmtId="0" fontId="14" fillId="21" borderId="29" xfId="0" applyFont="1" applyFill="1" applyBorder="1" applyAlignment="1">
      <alignment horizontal="center" vertical="center"/>
    </xf>
    <xf numFmtId="0" fontId="13" fillId="11" borderId="27" xfId="0" applyFont="1" applyFill="1" applyBorder="1" applyAlignment="1">
      <alignment horizontal="center" vertical="center"/>
    </xf>
    <xf numFmtId="0" fontId="15" fillId="4" borderId="27" xfId="0" applyFont="1" applyFill="1" applyBorder="1" applyAlignment="1">
      <alignment vertical="center"/>
    </xf>
    <xf numFmtId="0" fontId="15" fillId="4" borderId="29" xfId="0" applyFont="1" applyFill="1" applyBorder="1" applyAlignment="1">
      <alignment vertical="center"/>
    </xf>
    <xf numFmtId="0" fontId="13" fillId="17" borderId="27" xfId="0" applyFont="1" applyFill="1" applyBorder="1" applyAlignment="1">
      <alignment horizontal="center" vertical="center"/>
    </xf>
    <xf numFmtId="0" fontId="15" fillId="20" borderId="27" xfId="0" applyFont="1" applyFill="1" applyBorder="1" applyAlignment="1">
      <alignment vertical="center"/>
    </xf>
    <xf numFmtId="0" fontId="13" fillId="18" borderId="30" xfId="0" applyFont="1" applyFill="1" applyBorder="1" applyAlignment="1">
      <alignment horizontal="center" vertical="center"/>
    </xf>
    <xf numFmtId="0" fontId="15" fillId="4" borderId="30" xfId="0" applyFont="1" applyFill="1" applyBorder="1" applyAlignment="1">
      <alignment vertical="center"/>
    </xf>
    <xf numFmtId="0" fontId="13" fillId="13" borderId="28" xfId="0" applyFont="1" applyFill="1" applyBorder="1" applyAlignment="1">
      <alignment horizontal="center" vertical="center"/>
    </xf>
    <xf numFmtId="0" fontId="13" fillId="19" borderId="28" xfId="0" applyFont="1" applyFill="1" applyBorder="1" applyAlignment="1">
      <alignment horizontal="center" vertical="center"/>
    </xf>
    <xf numFmtId="0" fontId="14" fillId="21" borderId="28" xfId="0" applyFont="1" applyFill="1" applyBorder="1" applyAlignment="1">
      <alignment horizontal="center" vertical="center"/>
    </xf>
    <xf numFmtId="0" fontId="13" fillId="11" borderId="28" xfId="0" applyFont="1" applyFill="1" applyBorder="1" applyAlignment="1">
      <alignment horizontal="center" vertical="center"/>
    </xf>
    <xf numFmtId="0" fontId="15" fillId="4" borderId="28" xfId="0" applyFont="1" applyFill="1" applyBorder="1" applyAlignment="1">
      <alignment vertical="center"/>
    </xf>
    <xf numFmtId="0" fontId="13" fillId="17" borderId="28" xfId="0" applyFont="1" applyFill="1" applyBorder="1" applyAlignment="1">
      <alignment horizontal="center" vertical="center"/>
    </xf>
    <xf numFmtId="0" fontId="15" fillId="20" borderId="28" xfId="0" applyFont="1" applyFill="1" applyBorder="1" applyAlignment="1">
      <alignment vertical="center"/>
    </xf>
    <xf numFmtId="0" fontId="13" fillId="18" borderId="28" xfId="0" applyFont="1" applyFill="1" applyBorder="1" applyAlignment="1">
      <alignment horizontal="center" vertical="center"/>
    </xf>
    <xf numFmtId="0" fontId="12" fillId="4" borderId="28"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66FF66"/>
      <color rgb="FFFF5050"/>
      <color rgb="FFDD754B"/>
      <color rgb="FF54D45A"/>
      <color rgb="FF33CC33"/>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1"/>
  <sheetViews>
    <sheetView tabSelected="1" topLeftCell="E7" zoomScale="35" zoomScaleNormal="25" workbookViewId="0">
      <selection activeCell="Z11" sqref="Z11"/>
    </sheetView>
  </sheetViews>
  <sheetFormatPr baseColWidth="10" defaultColWidth="9.1640625" defaultRowHeight="24" x14ac:dyDescent="0.2"/>
  <cols>
    <col min="1" max="1" width="49.1640625" bestFit="1" customWidth="1"/>
    <col min="2" max="2" width="36" style="7" customWidth="1"/>
    <col min="3" max="3" width="36.33203125" style="7" bestFit="1" customWidth="1"/>
    <col min="4" max="4" width="107.6640625" style="7" bestFit="1" customWidth="1"/>
    <col min="5" max="5" width="255.6640625" style="6" bestFit="1" customWidth="1"/>
    <col min="6" max="6" width="22.83203125" style="2" bestFit="1" customWidth="1"/>
    <col min="7" max="7" width="24.83203125" style="3" bestFit="1" customWidth="1"/>
    <col min="8" max="8" width="17.6640625" style="4" bestFit="1" customWidth="1"/>
    <col min="9" max="9" width="26.33203125" style="5" bestFit="1" customWidth="1"/>
    <col min="10" max="10" width="33.5" style="110" bestFit="1" customWidth="1"/>
    <col min="11" max="11" width="25.5" style="1" bestFit="1" customWidth="1"/>
    <col min="12" max="12" width="33.33203125" customWidth="1"/>
    <col min="13" max="13" width="51.5" bestFit="1" customWidth="1"/>
    <col min="14" max="14" width="29.5" bestFit="1" customWidth="1"/>
    <col min="15" max="15" width="38.5" bestFit="1" customWidth="1"/>
    <col min="16" max="16" width="67" customWidth="1"/>
    <col min="17" max="17" width="48.6640625" customWidth="1"/>
    <col min="18" max="18" width="17.6640625" customWidth="1"/>
  </cols>
  <sheetData>
    <row r="1" spans="1:18" s="15" customFormat="1" ht="48.75" customHeight="1" x14ac:dyDescent="0.35">
      <c r="A1" s="17" t="s">
        <v>0</v>
      </c>
      <c r="B1" s="18" t="s">
        <v>1</v>
      </c>
      <c r="C1" s="19" t="s">
        <v>2</v>
      </c>
      <c r="D1" s="20" t="s">
        <v>3</v>
      </c>
      <c r="E1" s="21" t="s">
        <v>4</v>
      </c>
      <c r="F1" s="22" t="s">
        <v>5</v>
      </c>
      <c r="G1" s="23" t="s">
        <v>6</v>
      </c>
      <c r="H1" s="24" t="s">
        <v>7</v>
      </c>
      <c r="I1" s="25" t="s">
        <v>8</v>
      </c>
      <c r="J1" s="26" t="s">
        <v>9</v>
      </c>
      <c r="K1" s="27" t="s">
        <v>10</v>
      </c>
      <c r="M1" s="16" t="s">
        <v>11</v>
      </c>
    </row>
    <row r="2" spans="1:18" ht="75" x14ac:dyDescent="0.3">
      <c r="A2" s="28" t="s">
        <v>12</v>
      </c>
      <c r="B2" s="77">
        <v>1</v>
      </c>
      <c r="C2" s="91" t="s">
        <v>13</v>
      </c>
      <c r="D2" s="28" t="s">
        <v>14</v>
      </c>
      <c r="E2" s="29" t="s">
        <v>15</v>
      </c>
      <c r="F2" s="30" t="s">
        <v>16</v>
      </c>
      <c r="G2" s="31" t="s">
        <v>17</v>
      </c>
      <c r="H2" s="32" t="s">
        <v>17</v>
      </c>
      <c r="I2" s="33" t="s">
        <v>18</v>
      </c>
      <c r="J2" s="109" cm="1">
        <f t="array" ref="J2">SUM(VALUE(_xlfn.TEXTSPLIT(F2&amp;","&amp;G2&amp;","&amp;H2&amp;","&amp;I2, ",")))</f>
        <v>25</v>
      </c>
      <c r="K2" s="34">
        <v>7</v>
      </c>
      <c r="M2" s="9" t="s">
        <v>19</v>
      </c>
      <c r="N2" s="9"/>
      <c r="O2" s="9"/>
      <c r="P2" s="9"/>
      <c r="Q2" s="9" t="s">
        <v>20</v>
      </c>
    </row>
    <row r="3" spans="1:18" ht="81" x14ac:dyDescent="0.3">
      <c r="A3" s="35" t="s">
        <v>12</v>
      </c>
      <c r="B3" s="78">
        <v>1</v>
      </c>
      <c r="C3" s="92" t="s">
        <v>13</v>
      </c>
      <c r="D3" s="35" t="s">
        <v>21</v>
      </c>
      <c r="E3" s="36" t="s">
        <v>22</v>
      </c>
      <c r="F3" s="37" t="s">
        <v>23</v>
      </c>
      <c r="G3" s="38" t="s">
        <v>24</v>
      </c>
      <c r="H3" s="39" t="s">
        <v>18</v>
      </c>
      <c r="I3" s="40" t="s">
        <v>25</v>
      </c>
      <c r="J3" s="109" cm="1">
        <f t="array" ref="J3">SUM(VALUE(_xlfn.TEXTSPLIT(F3&amp;","&amp;G3&amp;","&amp;H3&amp;","&amp;I3, ",")))</f>
        <v>17</v>
      </c>
      <c r="K3" s="34">
        <v>2</v>
      </c>
      <c r="M3" s="13" t="s">
        <v>26</v>
      </c>
      <c r="N3" s="14" t="s">
        <v>27</v>
      </c>
      <c r="O3" s="14" t="s">
        <v>28</v>
      </c>
      <c r="P3" s="9"/>
      <c r="Q3" s="9" t="s">
        <v>29</v>
      </c>
    </row>
    <row r="4" spans="1:18" ht="100" x14ac:dyDescent="0.3">
      <c r="A4" s="35" t="s">
        <v>12</v>
      </c>
      <c r="B4" s="78">
        <v>1</v>
      </c>
      <c r="C4" s="92" t="s">
        <v>13</v>
      </c>
      <c r="D4" s="35" t="s">
        <v>30</v>
      </c>
      <c r="E4" s="36" t="s">
        <v>31</v>
      </c>
      <c r="F4" s="37" t="s">
        <v>32</v>
      </c>
      <c r="G4" s="38" t="s">
        <v>33</v>
      </c>
      <c r="H4" s="39" t="s">
        <v>33</v>
      </c>
      <c r="I4" s="40" t="s">
        <v>34</v>
      </c>
      <c r="J4" s="109" cm="1">
        <f t="array" ref="J4">SUM(VALUE(_xlfn.TEXTSPLIT(F4&amp;","&amp;G4&amp;","&amp;H4&amp;","&amp;I4, ",")))</f>
        <v>12</v>
      </c>
      <c r="K4" s="34">
        <v>5</v>
      </c>
      <c r="M4" s="9"/>
      <c r="N4" s="9"/>
      <c r="O4" s="9"/>
      <c r="P4" s="9"/>
      <c r="Q4" s="10" t="s">
        <v>35</v>
      </c>
    </row>
    <row r="5" spans="1:18" ht="100" x14ac:dyDescent="0.3">
      <c r="A5" s="35" t="s">
        <v>12</v>
      </c>
      <c r="B5" s="78">
        <v>1</v>
      </c>
      <c r="C5" s="92" t="s">
        <v>13</v>
      </c>
      <c r="D5" s="35" t="s">
        <v>36</v>
      </c>
      <c r="E5" s="36" t="s">
        <v>37</v>
      </c>
      <c r="F5" s="37" t="s">
        <v>38</v>
      </c>
      <c r="G5" s="38" t="s">
        <v>39</v>
      </c>
      <c r="H5" s="39" t="s">
        <v>38</v>
      </c>
      <c r="I5" s="40" t="s">
        <v>34</v>
      </c>
      <c r="J5" s="109" cm="1">
        <f t="array" ref="J5">SUM(VALUE(_xlfn.TEXTSPLIT(F5&amp;","&amp;G5&amp;","&amp;H5&amp;","&amp;I5, ",")))</f>
        <v>21</v>
      </c>
      <c r="K5" s="34">
        <v>1</v>
      </c>
      <c r="M5" s="9"/>
      <c r="N5" s="9"/>
      <c r="O5" s="9"/>
      <c r="P5" s="9"/>
      <c r="Q5" s="9" t="s">
        <v>40</v>
      </c>
    </row>
    <row r="6" spans="1:18" ht="175" x14ac:dyDescent="0.3">
      <c r="A6" s="35" t="s">
        <v>12</v>
      </c>
      <c r="B6" s="78">
        <v>1</v>
      </c>
      <c r="C6" s="92" t="s">
        <v>13</v>
      </c>
      <c r="D6" s="35" t="s">
        <v>41</v>
      </c>
      <c r="E6" s="36" t="s">
        <v>42</v>
      </c>
      <c r="F6" s="37" t="s">
        <v>43</v>
      </c>
      <c r="G6" s="38" t="s">
        <v>44</v>
      </c>
      <c r="H6" s="39" t="s">
        <v>45</v>
      </c>
      <c r="I6" s="40" t="s">
        <v>34</v>
      </c>
      <c r="J6" s="109" cm="1">
        <f t="array" ref="J6">SUM(VALUE(_xlfn.TEXTSPLIT(F6&amp;","&amp;G6&amp;","&amp;H6&amp;","&amp;I6, ",")))</f>
        <v>17</v>
      </c>
      <c r="K6" s="34">
        <v>7</v>
      </c>
      <c r="M6" s="9"/>
      <c r="N6" s="9"/>
      <c r="O6" s="9"/>
      <c r="P6" s="9"/>
      <c r="Q6" s="9" t="s">
        <v>46</v>
      </c>
    </row>
    <row r="7" spans="1:18" ht="25" x14ac:dyDescent="0.3">
      <c r="A7" s="41" t="s">
        <v>12</v>
      </c>
      <c r="B7" s="79">
        <v>1</v>
      </c>
      <c r="C7" s="93" t="s">
        <v>47</v>
      </c>
      <c r="D7" s="41" t="s">
        <v>14</v>
      </c>
      <c r="E7" s="42" t="s">
        <v>48</v>
      </c>
      <c r="F7" s="37" t="s">
        <v>49</v>
      </c>
      <c r="G7" s="38" t="s">
        <v>49</v>
      </c>
      <c r="H7" s="39" t="s">
        <v>49</v>
      </c>
      <c r="I7" s="40" t="s">
        <v>49</v>
      </c>
      <c r="J7" s="109" cm="1">
        <f t="array" ref="J7">SUM(VALUE(_xlfn.TEXTSPLIT(F7&amp;","&amp;G7&amp;","&amp;H7&amp;","&amp;I7, ",")))</f>
        <v>0</v>
      </c>
      <c r="K7" s="34">
        <v>10</v>
      </c>
    </row>
    <row r="8" spans="1:18" ht="75" x14ac:dyDescent="0.3">
      <c r="A8" s="35" t="s">
        <v>12</v>
      </c>
      <c r="B8" s="78">
        <v>1</v>
      </c>
      <c r="C8" s="94" t="s">
        <v>47</v>
      </c>
      <c r="D8" s="41" t="s">
        <v>21</v>
      </c>
      <c r="E8" s="42" t="s">
        <v>50</v>
      </c>
      <c r="F8" s="37" t="s">
        <v>38</v>
      </c>
      <c r="G8" s="38" t="s">
        <v>38</v>
      </c>
      <c r="H8" s="39" t="s">
        <v>38</v>
      </c>
      <c r="I8" s="40" t="s">
        <v>18</v>
      </c>
      <c r="J8" s="109" cm="1">
        <f t="array" ref="J8">SUM(VALUE(_xlfn.TEXTSPLIT(F8&amp;","&amp;G8&amp;","&amp;H8&amp;","&amp;I8, ",")))</f>
        <v>23</v>
      </c>
      <c r="K8" s="34">
        <v>3</v>
      </c>
    </row>
    <row r="9" spans="1:18" ht="128" x14ac:dyDescent="0.45">
      <c r="A9" s="35" t="s">
        <v>12</v>
      </c>
      <c r="B9" s="78">
        <v>1</v>
      </c>
      <c r="C9" s="94" t="s">
        <v>47</v>
      </c>
      <c r="D9" s="41" t="s">
        <v>30</v>
      </c>
      <c r="E9" s="42" t="s">
        <v>51</v>
      </c>
      <c r="F9" s="37" t="s">
        <v>52</v>
      </c>
      <c r="G9" s="38" t="s">
        <v>16</v>
      </c>
      <c r="H9" s="39" t="s">
        <v>16</v>
      </c>
      <c r="I9" s="40" t="s">
        <v>53</v>
      </c>
      <c r="J9" s="109" cm="1">
        <f t="array" ref="J9">SUM(VALUE(_xlfn.TEXTSPLIT(F9&amp;","&amp;G9&amp;","&amp;H9&amp;","&amp;I9, ",")))</f>
        <v>26</v>
      </c>
      <c r="K9" s="34">
        <v>5</v>
      </c>
      <c r="N9" s="119" t="s">
        <v>54</v>
      </c>
      <c r="O9" s="120" t="s">
        <v>47</v>
      </c>
      <c r="P9" s="121" t="s">
        <v>55</v>
      </c>
      <c r="Q9" s="115"/>
    </row>
    <row r="10" spans="1:18" ht="153" x14ac:dyDescent="0.45">
      <c r="A10" s="35" t="s">
        <v>12</v>
      </c>
      <c r="B10" s="78">
        <v>1</v>
      </c>
      <c r="C10" s="94" t="s">
        <v>47</v>
      </c>
      <c r="D10" s="41" t="s">
        <v>36</v>
      </c>
      <c r="E10" s="42" t="s">
        <v>56</v>
      </c>
      <c r="F10" s="37" t="s">
        <v>57</v>
      </c>
      <c r="G10" s="38" t="s">
        <v>58</v>
      </c>
      <c r="H10" s="39" t="s">
        <v>58</v>
      </c>
      <c r="I10" s="40" t="s">
        <v>25</v>
      </c>
      <c r="J10" s="109" cm="1">
        <f t="array" ref="J10">SUM(VALUE(_xlfn.TEXTSPLIT(F10&amp;","&amp;G10&amp;","&amp;H10&amp;","&amp;I10, ",")))</f>
        <v>28</v>
      </c>
      <c r="K10" s="34">
        <v>8</v>
      </c>
      <c r="N10" s="122" t="s">
        <v>59</v>
      </c>
      <c r="O10" s="117">
        <f>SUM(J7:J11,J17:J21,J27:J31)</f>
        <v>222</v>
      </c>
      <c r="P10" s="117">
        <f>SUM(J2:J6,J12:J16,J22:J26)</f>
        <v>209</v>
      </c>
      <c r="Q10" s="115">
        <f>SUM(O10:P10)</f>
        <v>431</v>
      </c>
    </row>
    <row r="11" spans="1:18" s="11" customFormat="1" ht="353" x14ac:dyDescent="0.45">
      <c r="A11" s="35" t="s">
        <v>12</v>
      </c>
      <c r="B11" s="80">
        <v>1</v>
      </c>
      <c r="C11" s="95" t="s">
        <v>47</v>
      </c>
      <c r="D11" s="43" t="s">
        <v>41</v>
      </c>
      <c r="E11" s="44" t="s">
        <v>60</v>
      </c>
      <c r="F11" s="45" t="s">
        <v>43</v>
      </c>
      <c r="G11" s="46" t="s">
        <v>33</v>
      </c>
      <c r="H11" s="47" t="s">
        <v>61</v>
      </c>
      <c r="I11" s="48" t="s">
        <v>33</v>
      </c>
      <c r="J11" s="109" cm="1">
        <f t="array" ref="J11">SUM(VALUE(_xlfn.TEXTSPLIT(F11&amp;","&amp;G11&amp;","&amp;H11&amp;","&amp;I11, ",")))</f>
        <v>13</v>
      </c>
      <c r="K11" s="49">
        <v>7</v>
      </c>
      <c r="L11"/>
      <c r="M11"/>
      <c r="N11" s="123" t="s">
        <v>62</v>
      </c>
      <c r="O11" s="118">
        <f>SUM(J37:J41,J47:J51,J57:J61)</f>
        <v>329</v>
      </c>
      <c r="P11" s="117">
        <f>SUM(J32:J36,J42:J46,J52:J56)</f>
        <v>167</v>
      </c>
      <c r="Q11" s="115">
        <f t="shared" ref="Q11:Q12" si="0">SUM(O11:P11)</f>
        <v>496</v>
      </c>
      <c r="R11"/>
    </row>
    <row r="12" spans="1:18" ht="103" x14ac:dyDescent="0.45">
      <c r="A12" s="41" t="s">
        <v>12</v>
      </c>
      <c r="B12" s="81">
        <v>5</v>
      </c>
      <c r="C12" s="96" t="s">
        <v>13</v>
      </c>
      <c r="D12" s="41" t="s">
        <v>14</v>
      </c>
      <c r="E12" s="42" t="s">
        <v>63</v>
      </c>
      <c r="F12" s="37" t="s">
        <v>64</v>
      </c>
      <c r="G12" s="38" t="s">
        <v>32</v>
      </c>
      <c r="H12" s="39" t="s">
        <v>38</v>
      </c>
      <c r="I12" s="40" t="s">
        <v>33</v>
      </c>
      <c r="J12" s="109" cm="1">
        <f t="array" ref="J12">SUM(VALUE(_xlfn.TEXTSPLIT(F12&amp;","&amp;G12&amp;","&amp;H12&amp;","&amp;I12, ",")))</f>
        <v>17</v>
      </c>
      <c r="K12" s="34">
        <v>5</v>
      </c>
      <c r="N12" s="124" t="s">
        <v>65</v>
      </c>
      <c r="O12" s="117" cm="1">
        <f t="array" ref="O12">SUM(J67:J71+J77:J81+J87:J91)</f>
        <v>125</v>
      </c>
      <c r="P12" s="117" cm="1">
        <f t="array" ref="P12">SUM(J62:J66+J72:J76+J82:J86)</f>
        <v>167</v>
      </c>
      <c r="Q12" s="115">
        <f t="shared" si="0"/>
        <v>292</v>
      </c>
    </row>
    <row r="13" spans="1:18" ht="78" x14ac:dyDescent="0.45">
      <c r="A13" s="35" t="s">
        <v>12</v>
      </c>
      <c r="B13" s="82">
        <v>5</v>
      </c>
      <c r="C13" s="92" t="s">
        <v>13</v>
      </c>
      <c r="D13" s="41" t="s">
        <v>21</v>
      </c>
      <c r="E13" s="42" t="s">
        <v>66</v>
      </c>
      <c r="F13" s="37" t="s">
        <v>33</v>
      </c>
      <c r="G13" s="38" t="s">
        <v>33</v>
      </c>
      <c r="H13" s="39" t="s">
        <v>44</v>
      </c>
      <c r="I13" s="40" t="s">
        <v>33</v>
      </c>
      <c r="J13" s="109" cm="1">
        <f t="array" ref="J13">SUM(VALUE(_xlfn.TEXTSPLIT(F13&amp;","&amp;G13&amp;","&amp;H13&amp;","&amp;I13, ",")))</f>
        <v>9</v>
      </c>
      <c r="K13" s="34">
        <v>10</v>
      </c>
      <c r="N13" s="115"/>
      <c r="O13" s="115">
        <f>SUM(O10:O12)</f>
        <v>676</v>
      </c>
      <c r="P13" s="115">
        <f>SUM(P10:P12)</f>
        <v>543</v>
      </c>
      <c r="Q13" s="115"/>
    </row>
    <row r="14" spans="1:18" ht="100" x14ac:dyDescent="0.3">
      <c r="A14" s="35" t="s">
        <v>12</v>
      </c>
      <c r="B14" s="82">
        <v>5</v>
      </c>
      <c r="C14" s="92" t="s">
        <v>13</v>
      </c>
      <c r="D14" s="41" t="s">
        <v>30</v>
      </c>
      <c r="E14" s="42" t="s">
        <v>31</v>
      </c>
      <c r="F14" s="37" t="s">
        <v>44</v>
      </c>
      <c r="G14" s="38" t="s">
        <v>67</v>
      </c>
      <c r="H14" s="39" t="s">
        <v>44</v>
      </c>
      <c r="I14" s="40" t="s">
        <v>33</v>
      </c>
      <c r="J14" s="109" cm="1">
        <f t="array" ref="J14">SUM(VALUE(_xlfn.TEXTSPLIT(F14&amp;","&amp;G14&amp;","&amp;H14&amp;","&amp;I14, ",")))</f>
        <v>9</v>
      </c>
      <c r="K14" s="34">
        <v>6</v>
      </c>
    </row>
    <row r="15" spans="1:18" ht="103" x14ac:dyDescent="0.45">
      <c r="A15" s="35" t="s">
        <v>12</v>
      </c>
      <c r="B15" s="82">
        <v>5</v>
      </c>
      <c r="C15" s="92" t="s">
        <v>13</v>
      </c>
      <c r="D15" s="41" t="s">
        <v>36</v>
      </c>
      <c r="E15" s="42" t="s">
        <v>68</v>
      </c>
      <c r="F15" s="37" t="s">
        <v>64</v>
      </c>
      <c r="G15" s="38" t="s">
        <v>69</v>
      </c>
      <c r="H15" s="39" t="s">
        <v>44</v>
      </c>
      <c r="I15" s="40" t="s">
        <v>33</v>
      </c>
      <c r="J15" s="109" cm="1">
        <f t="array" ref="J15">SUM(VALUE(_xlfn.TEXTSPLIT(F15&amp;","&amp;G15&amp;","&amp;H15&amp;","&amp;I15, ",")))</f>
        <v>14</v>
      </c>
      <c r="K15" s="34">
        <v>6</v>
      </c>
      <c r="N15" s="125" t="s">
        <v>54</v>
      </c>
      <c r="O15" s="126" t="s">
        <v>59</v>
      </c>
      <c r="P15" s="127" t="s">
        <v>62</v>
      </c>
      <c r="Q15" s="128" t="s">
        <v>70</v>
      </c>
      <c r="R15" s="115"/>
    </row>
    <row r="16" spans="1:18" s="11" customFormat="1" ht="228" x14ac:dyDescent="0.45">
      <c r="A16" s="35" t="s">
        <v>12</v>
      </c>
      <c r="B16" s="82">
        <v>5</v>
      </c>
      <c r="C16" s="97" t="s">
        <v>13</v>
      </c>
      <c r="D16" s="50" t="s">
        <v>41</v>
      </c>
      <c r="E16" s="44" t="s">
        <v>71</v>
      </c>
      <c r="F16" s="45" t="s">
        <v>49</v>
      </c>
      <c r="G16" s="46" t="s">
        <v>49</v>
      </c>
      <c r="H16" s="47" t="s">
        <v>49</v>
      </c>
      <c r="I16" s="48" t="s">
        <v>72</v>
      </c>
      <c r="J16" s="109" cm="1">
        <f t="array" ref="J16">SUM(VALUE(_xlfn.TEXTSPLIT(F16&amp;","&amp;G16&amp;","&amp;H16&amp;","&amp;I16, ",")))</f>
        <v>1</v>
      </c>
      <c r="K16" s="49">
        <v>3</v>
      </c>
      <c r="L16"/>
      <c r="M16"/>
      <c r="N16" s="129" t="s">
        <v>73</v>
      </c>
      <c r="O16" s="130">
        <f>SUM(J2:J11)</f>
        <v>182</v>
      </c>
      <c r="P16" s="130">
        <f>SUM(J32:J41)</f>
        <v>133</v>
      </c>
      <c r="Q16" s="131">
        <f>SUM(J62:J71)</f>
        <v>107</v>
      </c>
      <c r="R16" s="115">
        <f>SUM(O16:Q16)</f>
        <v>422</v>
      </c>
    </row>
    <row r="17" spans="1:18" ht="78" x14ac:dyDescent="0.45">
      <c r="A17" s="35" t="s">
        <v>12</v>
      </c>
      <c r="B17" s="82">
        <v>5</v>
      </c>
      <c r="C17" s="94" t="s">
        <v>47</v>
      </c>
      <c r="D17" s="41" t="s">
        <v>14</v>
      </c>
      <c r="E17" s="42" t="s">
        <v>74</v>
      </c>
      <c r="F17" s="37" t="s">
        <v>75</v>
      </c>
      <c r="G17" s="38" t="s">
        <v>75</v>
      </c>
      <c r="H17" s="39" t="s">
        <v>17</v>
      </c>
      <c r="I17" s="40" t="s">
        <v>76</v>
      </c>
      <c r="J17" s="109" cm="1">
        <f t="array" ref="J17">SUM(VALUE(_xlfn.TEXTSPLIT(F17&amp;","&amp;G17&amp;","&amp;H17&amp;","&amp;I17, ",")))</f>
        <v>34</v>
      </c>
      <c r="K17" s="34">
        <v>10</v>
      </c>
      <c r="N17" s="132" t="s">
        <v>77</v>
      </c>
      <c r="O17" s="130">
        <f>SUM(J12:J21)</f>
        <v>114</v>
      </c>
      <c r="P17" s="133">
        <f>SUM(J42:J51)</f>
        <v>194</v>
      </c>
      <c r="Q17" s="131">
        <f>SUM(J72:J81)</f>
        <v>96</v>
      </c>
      <c r="R17" s="115">
        <f t="shared" ref="R17:R18" si="1">SUM(O17:Q17)</f>
        <v>404</v>
      </c>
    </row>
    <row r="18" spans="1:18" ht="78" x14ac:dyDescent="0.45">
      <c r="A18" s="35" t="s">
        <v>12</v>
      </c>
      <c r="B18" s="82">
        <v>5</v>
      </c>
      <c r="C18" s="94" t="s">
        <v>47</v>
      </c>
      <c r="D18" s="41" t="s">
        <v>21</v>
      </c>
      <c r="E18" s="42" t="s">
        <v>78</v>
      </c>
      <c r="F18" s="37" t="s">
        <v>32</v>
      </c>
      <c r="G18" s="38" t="s">
        <v>33</v>
      </c>
      <c r="H18" s="39" t="s">
        <v>33</v>
      </c>
      <c r="I18" s="40" t="s">
        <v>61</v>
      </c>
      <c r="J18" s="109" cm="1">
        <f t="array" ref="J18">SUM(VALUE(_xlfn.TEXTSPLIT(F18&amp;","&amp;G18&amp;","&amp;H18&amp;","&amp;I18, ",")))</f>
        <v>12</v>
      </c>
      <c r="K18" s="34">
        <v>0</v>
      </c>
      <c r="N18" s="134" t="s">
        <v>79</v>
      </c>
      <c r="O18" s="135">
        <f>SUM(J22:J31)</f>
        <v>135</v>
      </c>
      <c r="P18" s="135">
        <f>SUM(J52:J61)</f>
        <v>169</v>
      </c>
      <c r="Q18" s="131">
        <f>SUM(J82:J91)</f>
        <v>89</v>
      </c>
      <c r="R18" s="115">
        <f t="shared" si="1"/>
        <v>393</v>
      </c>
    </row>
    <row r="19" spans="1:18" ht="74" customHeight="1" x14ac:dyDescent="0.45">
      <c r="A19" s="35" t="s">
        <v>12</v>
      </c>
      <c r="B19" s="82">
        <v>5</v>
      </c>
      <c r="C19" s="94" t="s">
        <v>47</v>
      </c>
      <c r="D19" s="41" t="s">
        <v>30</v>
      </c>
      <c r="E19" s="42" t="s">
        <v>80</v>
      </c>
      <c r="F19" s="37" t="s">
        <v>44</v>
      </c>
      <c r="G19" s="38" t="s">
        <v>33</v>
      </c>
      <c r="H19" s="39" t="s">
        <v>33</v>
      </c>
      <c r="I19" s="40" t="s">
        <v>33</v>
      </c>
      <c r="J19" s="109" cm="1">
        <f t="array" ref="J19">SUM(VALUE(_xlfn.TEXTSPLIT(F19&amp;","&amp;G19&amp;","&amp;H19&amp;","&amp;I19, ",")))</f>
        <v>9</v>
      </c>
      <c r="K19" s="34">
        <v>7</v>
      </c>
      <c r="N19" s="115"/>
      <c r="O19" s="115">
        <f>SUM(O16:O18)</f>
        <v>431</v>
      </c>
      <c r="P19" s="115">
        <f t="shared" ref="P19:Q19" si="2">SUM(P16:P18)</f>
        <v>496</v>
      </c>
      <c r="Q19" s="115">
        <f t="shared" si="2"/>
        <v>292</v>
      </c>
      <c r="R19" s="115"/>
    </row>
    <row r="20" spans="1:18" ht="68" customHeight="1" x14ac:dyDescent="0.3">
      <c r="A20" s="35" t="s">
        <v>12</v>
      </c>
      <c r="B20" s="82">
        <v>5</v>
      </c>
      <c r="C20" s="94" t="s">
        <v>47</v>
      </c>
      <c r="D20" s="41" t="s">
        <v>36</v>
      </c>
      <c r="E20" s="42" t="s">
        <v>48</v>
      </c>
      <c r="F20" s="37" t="s">
        <v>49</v>
      </c>
      <c r="G20" s="38" t="s">
        <v>49</v>
      </c>
      <c r="H20" s="39" t="s">
        <v>49</v>
      </c>
      <c r="I20" s="40" t="s">
        <v>49</v>
      </c>
      <c r="J20" s="109" cm="1">
        <f t="array" ref="J20">SUM(VALUE(_xlfn.TEXTSPLIT(F20&amp;","&amp;G20&amp;","&amp;H20&amp;","&amp;I20, ",")))</f>
        <v>0</v>
      </c>
      <c r="K20" s="34">
        <v>6</v>
      </c>
    </row>
    <row r="21" spans="1:18" s="11" customFormat="1" ht="153" x14ac:dyDescent="0.45">
      <c r="A21" s="35" t="s">
        <v>12</v>
      </c>
      <c r="B21" s="83">
        <v>5</v>
      </c>
      <c r="C21" s="95" t="s">
        <v>47</v>
      </c>
      <c r="D21" s="43" t="s">
        <v>41</v>
      </c>
      <c r="E21" s="44" t="s">
        <v>81</v>
      </c>
      <c r="F21" s="45" t="s">
        <v>82</v>
      </c>
      <c r="G21" s="46" t="s">
        <v>33</v>
      </c>
      <c r="H21" s="47" t="s">
        <v>33</v>
      </c>
      <c r="I21" s="48" t="s">
        <v>33</v>
      </c>
      <c r="J21" s="109" cm="1">
        <f t="array" ref="J21">SUM(VALUE(_xlfn.TEXTSPLIT(F21&amp;","&amp;G21&amp;","&amp;H21&amp;","&amp;I21, ",")))</f>
        <v>9</v>
      </c>
      <c r="K21" s="49">
        <v>0</v>
      </c>
      <c r="L21"/>
      <c r="M21"/>
      <c r="N21" s="119" t="s">
        <v>54</v>
      </c>
      <c r="O21" s="136" t="s">
        <v>59</v>
      </c>
      <c r="P21" s="137" t="s">
        <v>62</v>
      </c>
      <c r="Q21" s="138" t="s">
        <v>70</v>
      </c>
      <c r="R21" s="115"/>
    </row>
    <row r="22" spans="1:18" ht="103" x14ac:dyDescent="0.45">
      <c r="A22" s="41" t="s">
        <v>12</v>
      </c>
      <c r="B22" s="84">
        <v>10</v>
      </c>
      <c r="C22" s="96" t="s">
        <v>13</v>
      </c>
      <c r="D22" s="41" t="s">
        <v>14</v>
      </c>
      <c r="E22" s="42" t="s">
        <v>63</v>
      </c>
      <c r="F22" s="37" t="s">
        <v>32</v>
      </c>
      <c r="G22" s="38" t="s">
        <v>32</v>
      </c>
      <c r="H22" s="39" t="s">
        <v>61</v>
      </c>
      <c r="I22" s="40" t="s">
        <v>33</v>
      </c>
      <c r="J22" s="109" cm="1">
        <f t="array" ref="J22">SUM(VALUE(_xlfn.TEXTSPLIT(F22&amp;","&amp;G22&amp;","&amp;H22&amp;","&amp;I22, ",")))</f>
        <v>14</v>
      </c>
      <c r="K22" s="34">
        <v>7</v>
      </c>
      <c r="N22" s="139" t="s">
        <v>83</v>
      </c>
      <c r="O22" s="140">
        <f>SUM(J2+J7+J12+J17+J22,+J27)</f>
        <v>125</v>
      </c>
      <c r="P22" s="140">
        <f>SUM(J32+J37+J42+J47,+J52+J57)</f>
        <v>106</v>
      </c>
      <c r="Q22" s="140">
        <f>SUM(J62+J67+J72,+J77+J82+J87)</f>
        <v>102</v>
      </c>
      <c r="R22" s="115">
        <f t="shared" ref="R22:R25" si="3">SUM(O22:Q22)</f>
        <v>333</v>
      </c>
    </row>
    <row r="23" spans="1:18" ht="153" x14ac:dyDescent="0.45">
      <c r="A23" s="35" t="s">
        <v>12</v>
      </c>
      <c r="B23" s="85">
        <v>10</v>
      </c>
      <c r="C23" s="92" t="s">
        <v>13</v>
      </c>
      <c r="D23" s="41" t="s">
        <v>21</v>
      </c>
      <c r="E23" s="42" t="s">
        <v>84</v>
      </c>
      <c r="F23" s="37" t="s">
        <v>16</v>
      </c>
      <c r="G23" s="38" t="s">
        <v>61</v>
      </c>
      <c r="H23" s="39" t="s">
        <v>53</v>
      </c>
      <c r="I23" s="40" t="s">
        <v>85</v>
      </c>
      <c r="J23" s="109" cm="1">
        <f t="array" ref="J23">SUM(VALUE(_xlfn.TEXTSPLIT(F23&amp;","&amp;G23&amp;","&amp;H23&amp;","&amp;I23, ",")))</f>
        <v>26</v>
      </c>
      <c r="K23" s="34">
        <v>8</v>
      </c>
      <c r="N23" s="141" t="s">
        <v>86</v>
      </c>
      <c r="O23" s="140">
        <f>SUM(J3+J8+J13+J18+J23,+J28)</f>
        <v>102</v>
      </c>
      <c r="P23" s="142">
        <f>SUM(J33+J38+J43+J48,+J53+J58)</f>
        <v>111</v>
      </c>
      <c r="Q23" s="140">
        <f>SUM(J63+J68+J73,+J78+J83+J88)</f>
        <v>25</v>
      </c>
      <c r="R23" s="115">
        <f t="shared" si="3"/>
        <v>238</v>
      </c>
    </row>
    <row r="24" spans="1:18" ht="103" x14ac:dyDescent="0.45">
      <c r="A24" s="35" t="s">
        <v>12</v>
      </c>
      <c r="B24" s="85">
        <v>10</v>
      </c>
      <c r="C24" s="92" t="s">
        <v>13</v>
      </c>
      <c r="D24" s="41" t="s">
        <v>30</v>
      </c>
      <c r="E24" s="42" t="s">
        <v>31</v>
      </c>
      <c r="F24" s="37" t="s">
        <v>32</v>
      </c>
      <c r="G24" s="38" t="s">
        <v>33</v>
      </c>
      <c r="H24" s="39" t="s">
        <v>33</v>
      </c>
      <c r="I24" s="40" t="s">
        <v>33</v>
      </c>
      <c r="J24" s="109" cm="1">
        <f t="array" ref="J24">SUM(VALUE(_xlfn.TEXTSPLIT(F24&amp;","&amp;G24&amp;","&amp;H24&amp;","&amp;I24, ",")))</f>
        <v>10</v>
      </c>
      <c r="K24" s="34">
        <v>7</v>
      </c>
      <c r="N24" s="143" t="s">
        <v>87</v>
      </c>
      <c r="O24" s="140">
        <f>SUM(J4+J9+J14+J19+J24+J29)</f>
        <v>75</v>
      </c>
      <c r="P24" s="140">
        <f>SUM(J35+J39+J44+J49,+J54+J59)</f>
        <v>109</v>
      </c>
      <c r="Q24" s="140">
        <f>SUM(J64+J69+J74,+J79+J84+J89)</f>
        <v>84</v>
      </c>
      <c r="R24" s="115">
        <f t="shared" si="3"/>
        <v>268</v>
      </c>
    </row>
    <row r="25" spans="1:18" ht="103" x14ac:dyDescent="0.45">
      <c r="A25" s="35" t="s">
        <v>12</v>
      </c>
      <c r="B25" s="85">
        <v>10</v>
      </c>
      <c r="C25" s="92" t="s">
        <v>13</v>
      </c>
      <c r="D25" s="41" t="s">
        <v>36</v>
      </c>
      <c r="E25" s="42" t="s">
        <v>68</v>
      </c>
      <c r="F25" s="37" t="s">
        <v>32</v>
      </c>
      <c r="G25" s="38" t="s">
        <v>61</v>
      </c>
      <c r="H25" s="39" t="s">
        <v>33</v>
      </c>
      <c r="I25" s="40" t="s">
        <v>34</v>
      </c>
      <c r="J25" s="109" cm="1">
        <f t="array" ref="J25">SUM(VALUE(_xlfn.TEXTSPLIT(F25&amp;","&amp;G25&amp;","&amp;H25&amp;","&amp;I25, ",")))</f>
        <v>14</v>
      </c>
      <c r="K25" s="34">
        <v>5</v>
      </c>
      <c r="N25" s="144" t="s">
        <v>88</v>
      </c>
      <c r="O25" s="116">
        <f>SUM(J5+J10+J15+J20+J25+J30)</f>
        <v>77</v>
      </c>
      <c r="P25" s="116">
        <f>SUM(J35+J40+J45+J50,+J55+J60)</f>
        <v>111</v>
      </c>
      <c r="Q25" s="140">
        <f>SUM(J65+J70+J75,+J80+J85+J90)</f>
        <v>35</v>
      </c>
      <c r="R25" s="115">
        <f t="shared" si="3"/>
        <v>223</v>
      </c>
    </row>
    <row r="26" spans="1:18" s="11" customFormat="1" ht="228" x14ac:dyDescent="0.45">
      <c r="A26" s="35" t="s">
        <v>12</v>
      </c>
      <c r="B26" s="85">
        <v>10</v>
      </c>
      <c r="C26" s="97" t="s">
        <v>13</v>
      </c>
      <c r="D26" s="50" t="s">
        <v>41</v>
      </c>
      <c r="E26" s="44" t="s">
        <v>71</v>
      </c>
      <c r="F26" s="45" t="s">
        <v>49</v>
      </c>
      <c r="G26" s="46" t="s">
        <v>49</v>
      </c>
      <c r="H26" s="47" t="s">
        <v>33</v>
      </c>
      <c r="I26" s="48" t="s">
        <v>72</v>
      </c>
      <c r="J26" s="109" cm="1">
        <f t="array" ref="J26">SUM(VALUE(_xlfn.TEXTSPLIT(F26&amp;","&amp;G26&amp;","&amp;H26&amp;","&amp;I26, ",")))</f>
        <v>3</v>
      </c>
      <c r="K26" s="49">
        <v>2</v>
      </c>
      <c r="L26"/>
      <c r="M26"/>
      <c r="N26" s="139" t="s">
        <v>89</v>
      </c>
      <c r="O26" s="140">
        <f>SUM(J6+J11+J16+J21+J26,+J31)</f>
        <v>52</v>
      </c>
      <c r="P26" s="140">
        <f>SUM(J36+J41+J46+J51,+J56+J61)</f>
        <v>52</v>
      </c>
      <c r="Q26" s="140">
        <f>SUM(J66+J71+J76,+J81+J86+J91)</f>
        <v>46</v>
      </c>
      <c r="R26" s="115">
        <f>SUM(O26:Q26)</f>
        <v>150</v>
      </c>
    </row>
    <row r="27" spans="1:18" ht="78" x14ac:dyDescent="0.45">
      <c r="A27" s="41" t="s">
        <v>12</v>
      </c>
      <c r="B27" s="84">
        <v>10</v>
      </c>
      <c r="C27" s="93" t="s">
        <v>47</v>
      </c>
      <c r="D27" s="41" t="s">
        <v>14</v>
      </c>
      <c r="E27" s="42" t="s">
        <v>74</v>
      </c>
      <c r="F27" s="37" t="s">
        <v>75</v>
      </c>
      <c r="G27" s="38" t="s">
        <v>75</v>
      </c>
      <c r="H27" s="39" t="s">
        <v>53</v>
      </c>
      <c r="I27" s="40" t="s">
        <v>76</v>
      </c>
      <c r="J27" s="109" cm="1">
        <f t="array" ref="J27">SUM(VALUE(_xlfn.TEXTSPLIT(F27&amp;","&amp;G27&amp;","&amp;H27&amp;","&amp;I27, ",")))</f>
        <v>35</v>
      </c>
      <c r="K27" s="34">
        <v>10</v>
      </c>
      <c r="N27" s="115"/>
      <c r="O27" s="115">
        <f>SUM(O22:O26)</f>
        <v>431</v>
      </c>
      <c r="P27" s="115">
        <f>SUM(P22:P26)</f>
        <v>489</v>
      </c>
      <c r="Q27" s="115">
        <f>SUM(Q22:Q26)</f>
        <v>292</v>
      </c>
      <c r="R27" s="115"/>
    </row>
    <row r="28" spans="1:18" ht="75" x14ac:dyDescent="0.3">
      <c r="A28" s="35" t="s">
        <v>12</v>
      </c>
      <c r="B28" s="85">
        <v>10</v>
      </c>
      <c r="C28" s="94" t="s">
        <v>47</v>
      </c>
      <c r="D28" s="41" t="s">
        <v>21</v>
      </c>
      <c r="E28" s="42" t="s">
        <v>78</v>
      </c>
      <c r="F28" s="37" t="s">
        <v>64</v>
      </c>
      <c r="G28" s="38" t="s">
        <v>44</v>
      </c>
      <c r="H28" s="39" t="s">
        <v>82</v>
      </c>
      <c r="I28" s="40" t="s">
        <v>61</v>
      </c>
      <c r="J28" s="109" cm="1">
        <f t="array" ref="J28">SUM(VALUE(_xlfn.TEXTSPLIT(F28&amp;","&amp;G28&amp;","&amp;H28&amp;","&amp;I28, ",")))</f>
        <v>15</v>
      </c>
      <c r="K28" s="34">
        <v>0</v>
      </c>
    </row>
    <row r="29" spans="1:18" ht="75" x14ac:dyDescent="0.3">
      <c r="A29" s="35" t="s">
        <v>12</v>
      </c>
      <c r="B29" s="85">
        <v>10</v>
      </c>
      <c r="C29" s="94" t="s">
        <v>47</v>
      </c>
      <c r="D29" s="41" t="s">
        <v>30</v>
      </c>
      <c r="E29" s="42" t="s">
        <v>80</v>
      </c>
      <c r="F29" s="37" t="s">
        <v>82</v>
      </c>
      <c r="G29" s="38" t="s">
        <v>33</v>
      </c>
      <c r="H29" s="39" t="s">
        <v>33</v>
      </c>
      <c r="I29" s="40" t="s">
        <v>33</v>
      </c>
      <c r="J29" s="109" cm="1">
        <f t="array" ref="J29">SUM(VALUE(_xlfn.TEXTSPLIT(F29&amp;","&amp;G29&amp;","&amp;H29&amp;","&amp;I29, ",")))</f>
        <v>9</v>
      </c>
      <c r="K29" s="34">
        <v>5</v>
      </c>
    </row>
    <row r="30" spans="1:18" ht="25" x14ac:dyDescent="0.3">
      <c r="A30" s="35" t="s">
        <v>12</v>
      </c>
      <c r="B30" s="85">
        <v>10</v>
      </c>
      <c r="C30" s="94" t="s">
        <v>47</v>
      </c>
      <c r="D30" s="41" t="s">
        <v>36</v>
      </c>
      <c r="E30" s="42" t="s">
        <v>48</v>
      </c>
      <c r="F30" s="37" t="s">
        <v>49</v>
      </c>
      <c r="G30" s="38" t="s">
        <v>49</v>
      </c>
      <c r="H30" s="39" t="s">
        <v>49</v>
      </c>
      <c r="I30" s="40" t="s">
        <v>49</v>
      </c>
      <c r="J30" s="109" cm="1">
        <f t="array" ref="J30">SUM(VALUE(_xlfn.TEXTSPLIT(F30&amp;","&amp;G30&amp;","&amp;H30&amp;","&amp;I30, ",")))</f>
        <v>0</v>
      </c>
      <c r="K30" s="34">
        <v>10</v>
      </c>
    </row>
    <row r="31" spans="1:18" s="12" customFormat="1" ht="150" x14ac:dyDescent="0.3">
      <c r="A31" s="51" t="s">
        <v>12</v>
      </c>
      <c r="B31" s="86">
        <v>10</v>
      </c>
      <c r="C31" s="98" t="s">
        <v>47</v>
      </c>
      <c r="D31" s="52" t="s">
        <v>41</v>
      </c>
      <c r="E31" s="53" t="s">
        <v>81</v>
      </c>
      <c r="F31" s="54" t="s">
        <v>82</v>
      </c>
      <c r="G31" s="55" t="s">
        <v>33</v>
      </c>
      <c r="H31" s="56" t="s">
        <v>33</v>
      </c>
      <c r="I31" s="57" t="s">
        <v>33</v>
      </c>
      <c r="J31" s="109" cm="1">
        <f t="array" ref="J31">SUM(VALUE(_xlfn.TEXTSPLIT(F31&amp;","&amp;G31&amp;","&amp;H31&amp;","&amp;I31, ",")))</f>
        <v>9</v>
      </c>
      <c r="K31" s="58">
        <v>0</v>
      </c>
      <c r="L31"/>
      <c r="M31"/>
      <c r="N31"/>
      <c r="O31"/>
      <c r="P31"/>
      <c r="Q31"/>
      <c r="R31"/>
    </row>
    <row r="32" spans="1:18" ht="100" x14ac:dyDescent="0.3">
      <c r="A32" s="59" t="s">
        <v>90</v>
      </c>
      <c r="B32" s="78">
        <v>1</v>
      </c>
      <c r="C32" s="92" t="s">
        <v>13</v>
      </c>
      <c r="D32" s="60" t="s">
        <v>14</v>
      </c>
      <c r="E32" s="61" t="s">
        <v>91</v>
      </c>
      <c r="F32" s="37" t="s">
        <v>45</v>
      </c>
      <c r="G32" s="38" t="s">
        <v>33</v>
      </c>
      <c r="H32" s="39" t="s">
        <v>33</v>
      </c>
      <c r="I32" s="40" t="s">
        <v>33</v>
      </c>
      <c r="J32" s="109" cm="1">
        <f t="array" ref="J32">SUM(VALUE(_xlfn.TEXTSPLIT(F32&amp;","&amp;G32&amp;","&amp;H32&amp;","&amp;I32, ",")))</f>
        <v>11</v>
      </c>
      <c r="K32" s="34">
        <v>5</v>
      </c>
    </row>
    <row r="33" spans="1:18" ht="125" x14ac:dyDescent="0.3">
      <c r="A33" s="59" t="s">
        <v>90</v>
      </c>
      <c r="B33" s="78">
        <v>1</v>
      </c>
      <c r="C33" s="92" t="s">
        <v>13</v>
      </c>
      <c r="D33" s="60" t="s">
        <v>21</v>
      </c>
      <c r="E33" s="61" t="s">
        <v>92</v>
      </c>
      <c r="F33" s="37" t="s">
        <v>67</v>
      </c>
      <c r="G33" s="38" t="s">
        <v>67</v>
      </c>
      <c r="H33" s="39" t="s">
        <v>33</v>
      </c>
      <c r="I33" s="40" t="s">
        <v>67</v>
      </c>
      <c r="J33" s="109" cm="1">
        <f t="array" ref="J33">SUM(VALUE(_xlfn.TEXTSPLIT(F33&amp;","&amp;G33&amp;","&amp;H33&amp;","&amp;I33, ",")))</f>
        <v>5</v>
      </c>
      <c r="K33" s="34">
        <v>1</v>
      </c>
    </row>
    <row r="34" spans="1:18" ht="200" x14ac:dyDescent="0.3">
      <c r="A34" s="59" t="s">
        <v>90</v>
      </c>
      <c r="B34" s="78">
        <v>1</v>
      </c>
      <c r="C34" s="92" t="s">
        <v>13</v>
      </c>
      <c r="D34" s="60" t="s">
        <v>30</v>
      </c>
      <c r="E34" s="61" t="s">
        <v>93</v>
      </c>
      <c r="F34" s="37" t="s">
        <v>43</v>
      </c>
      <c r="G34" s="38" t="s">
        <v>43</v>
      </c>
      <c r="H34" s="39" t="s">
        <v>43</v>
      </c>
      <c r="I34" s="40" t="s">
        <v>16</v>
      </c>
      <c r="J34" s="109" cm="1">
        <f t="array" ref="J34">SUM(VALUE(_xlfn.TEXTSPLIT(F34&amp;","&amp;G34&amp;","&amp;H34&amp;","&amp;I34, ",")))</f>
        <v>21</v>
      </c>
      <c r="K34" s="34">
        <v>8</v>
      </c>
    </row>
    <row r="35" spans="1:18" ht="250" x14ac:dyDescent="0.3">
      <c r="A35" s="59" t="s">
        <v>90</v>
      </c>
      <c r="B35" s="78">
        <v>1</v>
      </c>
      <c r="C35" s="92" t="s">
        <v>13</v>
      </c>
      <c r="D35" s="60" t="s">
        <v>36</v>
      </c>
      <c r="E35" s="61" t="s">
        <v>94</v>
      </c>
      <c r="F35" s="37" t="s">
        <v>23</v>
      </c>
      <c r="G35" s="38" t="s">
        <v>33</v>
      </c>
      <c r="H35" s="39" t="s">
        <v>38</v>
      </c>
      <c r="I35" s="40" t="s">
        <v>33</v>
      </c>
      <c r="J35" s="109" cm="1">
        <f t="array" ref="J35">SUM(VALUE(_xlfn.TEXTSPLIT(F35&amp;","&amp;G35&amp;","&amp;H35&amp;","&amp;I35, ",")))</f>
        <v>14</v>
      </c>
      <c r="K35" s="34">
        <v>6</v>
      </c>
    </row>
    <row r="36" spans="1:18" s="11" customFormat="1" ht="350" x14ac:dyDescent="0.3">
      <c r="A36" s="59" t="s">
        <v>90</v>
      </c>
      <c r="B36" s="78">
        <v>1</v>
      </c>
      <c r="C36" s="97" t="s">
        <v>13</v>
      </c>
      <c r="D36" s="62" t="s">
        <v>41</v>
      </c>
      <c r="E36" s="63" t="s">
        <v>95</v>
      </c>
      <c r="F36" s="45" t="s">
        <v>61</v>
      </c>
      <c r="G36" s="46" t="s">
        <v>49</v>
      </c>
      <c r="H36" s="47" t="s">
        <v>33</v>
      </c>
      <c r="I36" s="48" t="s">
        <v>67</v>
      </c>
      <c r="J36" s="109" cm="1">
        <f t="array" ref="J36">SUM(VALUE(_xlfn.TEXTSPLIT(F36&amp;","&amp;G36&amp;","&amp;H36&amp;","&amp;I36, ",")))</f>
        <v>7</v>
      </c>
      <c r="K36" s="49">
        <v>7</v>
      </c>
      <c r="L36"/>
      <c r="M36"/>
      <c r="N36"/>
      <c r="O36"/>
      <c r="P36"/>
      <c r="Q36"/>
      <c r="R36"/>
    </row>
    <row r="37" spans="1:18" ht="200" x14ac:dyDescent="0.3">
      <c r="A37" s="59" t="s">
        <v>90</v>
      </c>
      <c r="B37" s="78">
        <v>1</v>
      </c>
      <c r="C37" s="94" t="s">
        <v>47</v>
      </c>
      <c r="D37" s="60" t="s">
        <v>14</v>
      </c>
      <c r="E37" s="61" t="s">
        <v>96</v>
      </c>
      <c r="F37" s="37" t="s">
        <v>61</v>
      </c>
      <c r="G37" s="38" t="s">
        <v>97</v>
      </c>
      <c r="H37" s="39" t="s">
        <v>33</v>
      </c>
      <c r="I37" s="40" t="s">
        <v>33</v>
      </c>
      <c r="J37" s="109" cm="1">
        <f t="array" ref="J37">SUM(VALUE(_xlfn.TEXTSPLIT(F37&amp;","&amp;G37&amp;","&amp;H37&amp;","&amp;I37, ",")))</f>
        <v>10</v>
      </c>
      <c r="K37" s="34">
        <v>7</v>
      </c>
    </row>
    <row r="38" spans="1:18" ht="150" x14ac:dyDescent="0.3">
      <c r="A38" s="59" t="s">
        <v>90</v>
      </c>
      <c r="B38" s="78">
        <v>1</v>
      </c>
      <c r="C38" s="94" t="s">
        <v>47</v>
      </c>
      <c r="D38" s="60" t="s">
        <v>21</v>
      </c>
      <c r="E38" s="61" t="s">
        <v>98</v>
      </c>
      <c r="F38" s="37" t="s">
        <v>57</v>
      </c>
      <c r="G38" s="38" t="s">
        <v>24</v>
      </c>
      <c r="H38" s="39" t="s">
        <v>43</v>
      </c>
      <c r="I38" s="40" t="s">
        <v>61</v>
      </c>
      <c r="J38" s="109" cm="1">
        <f t="array" ref="J38">SUM(VALUE(_xlfn.TEXTSPLIT(F38&amp;","&amp;G38&amp;","&amp;H38&amp;","&amp;I38, ",")))</f>
        <v>19</v>
      </c>
      <c r="K38" s="34">
        <v>7</v>
      </c>
    </row>
    <row r="39" spans="1:18" ht="250" x14ac:dyDescent="0.3">
      <c r="A39" s="59" t="s">
        <v>90</v>
      </c>
      <c r="B39" s="78">
        <v>1</v>
      </c>
      <c r="C39" s="94" t="s">
        <v>47</v>
      </c>
      <c r="D39" s="60" t="s">
        <v>30</v>
      </c>
      <c r="E39" s="61" t="s">
        <v>99</v>
      </c>
      <c r="F39" s="37" t="s">
        <v>100</v>
      </c>
      <c r="G39" s="38" t="s">
        <v>67</v>
      </c>
      <c r="H39" s="39" t="s">
        <v>43</v>
      </c>
      <c r="I39" s="40" t="s">
        <v>33</v>
      </c>
      <c r="J39" s="109" cm="1">
        <f t="array" ref="J39">SUM(VALUE(_xlfn.TEXTSPLIT(F39&amp;","&amp;G39&amp;","&amp;H39&amp;","&amp;I39, ",")))</f>
        <v>15</v>
      </c>
      <c r="K39" s="34">
        <v>9</v>
      </c>
    </row>
    <row r="40" spans="1:18" ht="100" x14ac:dyDescent="0.3">
      <c r="A40" s="59" t="s">
        <v>90</v>
      </c>
      <c r="B40" s="78">
        <v>1</v>
      </c>
      <c r="C40" s="94" t="s">
        <v>47</v>
      </c>
      <c r="D40" s="60" t="s">
        <v>36</v>
      </c>
      <c r="E40" s="61" t="s">
        <v>101</v>
      </c>
      <c r="F40" s="37" t="s">
        <v>102</v>
      </c>
      <c r="G40" s="38" t="s">
        <v>102</v>
      </c>
      <c r="H40" s="39" t="s">
        <v>103</v>
      </c>
      <c r="I40" s="40" t="s">
        <v>57</v>
      </c>
      <c r="J40" s="109" cm="1">
        <f t="array" ref="J40">SUM(VALUE(_xlfn.TEXTSPLIT(F40&amp;","&amp;G40&amp;","&amp;H40&amp;","&amp;I40, ",")))</f>
        <v>25</v>
      </c>
      <c r="K40" s="34">
        <v>6</v>
      </c>
    </row>
    <row r="41" spans="1:18" s="11" customFormat="1" ht="150" x14ac:dyDescent="0.3">
      <c r="A41" s="60" t="s">
        <v>90</v>
      </c>
      <c r="B41" s="87">
        <v>1</v>
      </c>
      <c r="C41" s="99" t="s">
        <v>47</v>
      </c>
      <c r="D41" s="64" t="s">
        <v>41</v>
      </c>
      <c r="E41" s="63" t="s">
        <v>104</v>
      </c>
      <c r="F41" s="45" t="s">
        <v>44</v>
      </c>
      <c r="G41" s="46" t="s">
        <v>49</v>
      </c>
      <c r="H41" s="47" t="s">
        <v>33</v>
      </c>
      <c r="I41" s="48" t="s">
        <v>67</v>
      </c>
      <c r="J41" s="109" cm="1">
        <f t="array" ref="J41">SUM(VALUE(_xlfn.TEXTSPLIT(F41&amp;","&amp;G41&amp;","&amp;H41&amp;","&amp;I41, ",")))</f>
        <v>6</v>
      </c>
      <c r="K41" s="49">
        <v>6</v>
      </c>
      <c r="L41"/>
      <c r="M41"/>
      <c r="N41"/>
      <c r="O41"/>
      <c r="P41"/>
      <c r="Q41"/>
      <c r="R41"/>
    </row>
    <row r="42" spans="1:18" ht="100" x14ac:dyDescent="0.3">
      <c r="A42" s="59" t="s">
        <v>90</v>
      </c>
      <c r="B42" s="82">
        <v>5</v>
      </c>
      <c r="C42" s="92" t="s">
        <v>13</v>
      </c>
      <c r="D42" s="60" t="s">
        <v>14</v>
      </c>
      <c r="E42" s="61" t="s">
        <v>105</v>
      </c>
      <c r="F42" s="37" t="s">
        <v>33</v>
      </c>
      <c r="G42" s="38" t="s">
        <v>49</v>
      </c>
      <c r="H42" s="39" t="s">
        <v>106</v>
      </c>
      <c r="I42" s="40" t="s">
        <v>33</v>
      </c>
      <c r="J42" s="109" cm="1">
        <f t="array" ref="J42">SUM(VALUE(_xlfn.TEXTSPLIT(F42&amp;","&amp;G42&amp;","&amp;H42&amp;","&amp;I42, ",")))</f>
        <v>5</v>
      </c>
      <c r="K42" s="34">
        <v>7</v>
      </c>
    </row>
    <row r="43" spans="1:18" ht="225" x14ac:dyDescent="0.3">
      <c r="A43" s="59" t="s">
        <v>90</v>
      </c>
      <c r="B43" s="82">
        <v>5</v>
      </c>
      <c r="C43" s="92" t="s">
        <v>13</v>
      </c>
      <c r="D43" s="60" t="s">
        <v>21</v>
      </c>
      <c r="E43" s="61" t="s">
        <v>107</v>
      </c>
      <c r="F43" s="37" t="s">
        <v>53</v>
      </c>
      <c r="G43" s="38" t="s">
        <v>52</v>
      </c>
      <c r="H43" s="39" t="s">
        <v>17</v>
      </c>
      <c r="I43" s="40" t="s">
        <v>53</v>
      </c>
      <c r="J43" s="109" cm="1">
        <f t="array" ref="J43">SUM(VALUE(_xlfn.TEXTSPLIT(F43&amp;","&amp;G43&amp;","&amp;H43&amp;","&amp;I43, ",")))</f>
        <v>29</v>
      </c>
      <c r="K43" s="34">
        <v>8</v>
      </c>
    </row>
    <row r="44" spans="1:18" ht="200" x14ac:dyDescent="0.3">
      <c r="A44" s="59" t="s">
        <v>90</v>
      </c>
      <c r="B44" s="82">
        <v>5</v>
      </c>
      <c r="C44" s="92" t="s">
        <v>13</v>
      </c>
      <c r="D44" s="60" t="s">
        <v>30</v>
      </c>
      <c r="E44" s="61" t="s">
        <v>93</v>
      </c>
      <c r="F44" s="37" t="s">
        <v>16</v>
      </c>
      <c r="G44" s="38" t="s">
        <v>16</v>
      </c>
      <c r="H44" s="39" t="s">
        <v>43</v>
      </c>
      <c r="I44" s="40" t="s">
        <v>43</v>
      </c>
      <c r="J44" s="109" cm="1">
        <f t="array" ref="J44">SUM(VALUE(_xlfn.TEXTSPLIT(F44&amp;","&amp;G44&amp;","&amp;H44&amp;","&amp;I44, ",")))</f>
        <v>22</v>
      </c>
      <c r="K44" s="34">
        <v>7</v>
      </c>
    </row>
    <row r="45" spans="1:18" ht="150" x14ac:dyDescent="0.3">
      <c r="A45" s="59" t="s">
        <v>90</v>
      </c>
      <c r="B45" s="82">
        <v>5</v>
      </c>
      <c r="C45" s="92" t="s">
        <v>13</v>
      </c>
      <c r="D45" s="60" t="s">
        <v>36</v>
      </c>
      <c r="E45" s="61" t="s">
        <v>108</v>
      </c>
      <c r="F45" s="37" t="s">
        <v>33</v>
      </c>
      <c r="G45" s="38" t="s">
        <v>33</v>
      </c>
      <c r="H45" s="39" t="s">
        <v>61</v>
      </c>
      <c r="I45" s="40" t="s">
        <v>33</v>
      </c>
      <c r="J45" s="109" cm="1">
        <f t="array" ref="J45">SUM(VALUE(_xlfn.TEXTSPLIT(F45&amp;","&amp;G45&amp;","&amp;H45&amp;","&amp;I45, ",")))</f>
        <v>10</v>
      </c>
      <c r="K45" s="34">
        <v>3</v>
      </c>
    </row>
    <row r="46" spans="1:18" ht="375" x14ac:dyDescent="0.3">
      <c r="A46" s="59" t="s">
        <v>90</v>
      </c>
      <c r="B46" s="82">
        <v>5</v>
      </c>
      <c r="C46" s="92" t="s">
        <v>13</v>
      </c>
      <c r="D46" s="65" t="s">
        <v>41</v>
      </c>
      <c r="E46" s="61" t="s">
        <v>109</v>
      </c>
      <c r="F46" s="37" t="s">
        <v>49</v>
      </c>
      <c r="G46" s="38" t="s">
        <v>49</v>
      </c>
      <c r="H46" s="39" t="s">
        <v>97</v>
      </c>
      <c r="I46" s="40" t="s">
        <v>67</v>
      </c>
      <c r="J46" s="109" cm="1">
        <f t="array" ref="J46">SUM(VALUE(_xlfn.TEXTSPLIT(F46&amp;","&amp;G46&amp;","&amp;H46&amp;","&amp;I46, ",")))</f>
        <v>3</v>
      </c>
      <c r="K46" s="34">
        <v>2</v>
      </c>
    </row>
    <row r="47" spans="1:18" s="8" customFormat="1" ht="75" x14ac:dyDescent="0.3">
      <c r="A47" s="60" t="s">
        <v>90</v>
      </c>
      <c r="B47" s="81">
        <v>5</v>
      </c>
      <c r="C47" s="100" t="s">
        <v>47</v>
      </c>
      <c r="D47" s="66" t="s">
        <v>14</v>
      </c>
      <c r="E47" s="67" t="s">
        <v>110</v>
      </c>
      <c r="F47" s="30" t="s">
        <v>111</v>
      </c>
      <c r="G47" s="31" t="s">
        <v>75</v>
      </c>
      <c r="H47" s="32" t="s">
        <v>75</v>
      </c>
      <c r="I47" s="33" t="s">
        <v>75</v>
      </c>
      <c r="J47" s="109" cm="1">
        <f t="array" ref="J47">SUM(VALUE(_xlfn.TEXTSPLIT(F47&amp;","&amp;G47&amp;","&amp;H47&amp;","&amp;I47, ",")))</f>
        <v>37</v>
      </c>
      <c r="K47" s="68">
        <v>10</v>
      </c>
      <c r="L47"/>
      <c r="M47"/>
      <c r="N47"/>
      <c r="O47"/>
      <c r="P47"/>
      <c r="Q47"/>
      <c r="R47"/>
    </row>
    <row r="48" spans="1:18" ht="225" x14ac:dyDescent="0.3">
      <c r="A48" s="59" t="s">
        <v>90</v>
      </c>
      <c r="B48" s="82">
        <v>5</v>
      </c>
      <c r="C48" s="94" t="s">
        <v>47</v>
      </c>
      <c r="D48" s="60" t="s">
        <v>21</v>
      </c>
      <c r="E48" s="61" t="s">
        <v>112</v>
      </c>
      <c r="F48" s="37" t="s">
        <v>16</v>
      </c>
      <c r="G48" s="38" t="s">
        <v>45</v>
      </c>
      <c r="H48" s="39" t="s">
        <v>113</v>
      </c>
      <c r="I48" s="40" t="s">
        <v>25</v>
      </c>
      <c r="J48" s="109" cm="1">
        <f t="array" ref="J48">SUM(VALUE(_xlfn.TEXTSPLIT(F48&amp;","&amp;G48&amp;","&amp;H48&amp;","&amp;I48, ",")))</f>
        <v>22</v>
      </c>
      <c r="K48" s="34">
        <v>7</v>
      </c>
    </row>
    <row r="49" spans="1:18" ht="200" x14ac:dyDescent="0.3">
      <c r="A49" s="59" t="s">
        <v>90</v>
      </c>
      <c r="B49" s="82">
        <v>5</v>
      </c>
      <c r="C49" s="94" t="s">
        <v>47</v>
      </c>
      <c r="D49" s="60" t="s">
        <v>30</v>
      </c>
      <c r="E49" s="61" t="s">
        <v>114</v>
      </c>
      <c r="F49" s="37" t="s">
        <v>17</v>
      </c>
      <c r="G49" s="38" t="s">
        <v>43</v>
      </c>
      <c r="H49" s="39" t="s">
        <v>43</v>
      </c>
      <c r="I49" s="40" t="s">
        <v>113</v>
      </c>
      <c r="J49" s="109" cm="1">
        <f t="array" ref="J49">SUM(VALUE(_xlfn.TEXTSPLIT(F49&amp;","&amp;G49&amp;","&amp;H49&amp;","&amp;I49, ",")))</f>
        <v>23</v>
      </c>
      <c r="K49" s="34">
        <v>8</v>
      </c>
    </row>
    <row r="50" spans="1:18" ht="200" x14ac:dyDescent="0.3">
      <c r="A50" s="59" t="s">
        <v>90</v>
      </c>
      <c r="B50" s="82">
        <v>5</v>
      </c>
      <c r="C50" s="94" t="s">
        <v>47</v>
      </c>
      <c r="D50" s="60" t="s">
        <v>36</v>
      </c>
      <c r="E50" s="61" t="s">
        <v>115</v>
      </c>
      <c r="F50" s="37" t="s">
        <v>16</v>
      </c>
      <c r="G50" s="38" t="s">
        <v>116</v>
      </c>
      <c r="H50" s="39" t="s">
        <v>53</v>
      </c>
      <c r="I50" s="40" t="s">
        <v>116</v>
      </c>
      <c r="J50" s="109" cm="1">
        <f t="array" ref="J50">SUM(VALUE(_xlfn.TEXTSPLIT(F50&amp;","&amp;G50&amp;","&amp;H50&amp;","&amp;I50, ",")))</f>
        <v>28</v>
      </c>
      <c r="K50" s="34">
        <v>8</v>
      </c>
    </row>
    <row r="51" spans="1:18" s="11" customFormat="1" ht="200" x14ac:dyDescent="0.3">
      <c r="A51" s="60" t="s">
        <v>90</v>
      </c>
      <c r="B51" s="88">
        <v>5</v>
      </c>
      <c r="C51" s="99" t="s">
        <v>47</v>
      </c>
      <c r="D51" s="64" t="s">
        <v>41</v>
      </c>
      <c r="E51" s="63" t="s">
        <v>117</v>
      </c>
      <c r="F51" s="45" t="s">
        <v>43</v>
      </c>
      <c r="G51" s="46" t="s">
        <v>24</v>
      </c>
      <c r="H51" s="47" t="s">
        <v>61</v>
      </c>
      <c r="I51" s="48" t="s">
        <v>24</v>
      </c>
      <c r="J51" s="109" cm="1">
        <f t="array" ref="J51">SUM(VALUE(_xlfn.TEXTSPLIT(F51&amp;","&amp;G51&amp;","&amp;H51&amp;","&amp;I51, ",")))</f>
        <v>15</v>
      </c>
      <c r="K51" s="49">
        <v>6</v>
      </c>
      <c r="L51"/>
      <c r="M51"/>
      <c r="N51"/>
      <c r="O51"/>
      <c r="P51"/>
      <c r="Q51"/>
      <c r="R51"/>
    </row>
    <row r="52" spans="1:18" ht="100" x14ac:dyDescent="0.3">
      <c r="A52" s="59" t="s">
        <v>90</v>
      </c>
      <c r="B52" s="85">
        <v>10</v>
      </c>
      <c r="C52" s="92" t="s">
        <v>13</v>
      </c>
      <c r="D52" s="60" t="s">
        <v>14</v>
      </c>
      <c r="E52" s="61" t="s">
        <v>105</v>
      </c>
      <c r="F52" s="37" t="s">
        <v>33</v>
      </c>
      <c r="G52" s="38" t="s">
        <v>49</v>
      </c>
      <c r="H52" s="39" t="s">
        <v>44</v>
      </c>
      <c r="I52" s="40" t="s">
        <v>49</v>
      </c>
      <c r="J52" s="109" cm="1">
        <f t="array" ref="J52">SUM(VALUE(_xlfn.TEXTSPLIT(F52&amp;","&amp;G52&amp;","&amp;H52&amp;","&amp;I52, ",")))</f>
        <v>5</v>
      </c>
      <c r="K52" s="34">
        <v>6</v>
      </c>
    </row>
    <row r="53" spans="1:18" ht="225" x14ac:dyDescent="0.3">
      <c r="A53" s="59" t="s">
        <v>90</v>
      </c>
      <c r="B53" s="85">
        <v>10</v>
      </c>
      <c r="C53" s="92" t="s">
        <v>13</v>
      </c>
      <c r="D53" s="60" t="s">
        <v>21</v>
      </c>
      <c r="E53" s="61" t="s">
        <v>118</v>
      </c>
      <c r="F53" s="37" t="s">
        <v>61</v>
      </c>
      <c r="G53" s="38" t="s">
        <v>45</v>
      </c>
      <c r="H53" s="39" t="s">
        <v>119</v>
      </c>
      <c r="I53" s="40" t="s">
        <v>97</v>
      </c>
      <c r="J53" s="109" cm="1">
        <f t="array" ref="J53">SUM(VALUE(_xlfn.TEXTSPLIT(F53&amp;","&amp;G53&amp;","&amp;H53&amp;","&amp;I53, ",")))</f>
        <v>12</v>
      </c>
      <c r="K53" s="34">
        <v>5</v>
      </c>
    </row>
    <row r="54" spans="1:18" ht="200" x14ac:dyDescent="0.3">
      <c r="A54" s="59" t="s">
        <v>90</v>
      </c>
      <c r="B54" s="85">
        <v>10</v>
      </c>
      <c r="C54" s="92" t="s">
        <v>13</v>
      </c>
      <c r="D54" s="60" t="s">
        <v>30</v>
      </c>
      <c r="E54" s="61" t="s">
        <v>93</v>
      </c>
      <c r="F54" s="37" t="s">
        <v>44</v>
      </c>
      <c r="G54" s="38" t="s">
        <v>24</v>
      </c>
      <c r="H54" s="39" t="s">
        <v>120</v>
      </c>
      <c r="I54" s="40" t="s">
        <v>97</v>
      </c>
      <c r="J54" s="109" cm="1">
        <f t="array" ref="J54">SUM(VALUE(_xlfn.TEXTSPLIT(F54&amp;","&amp;G54&amp;","&amp;H54&amp;","&amp;I54, ",")))</f>
        <v>11</v>
      </c>
      <c r="K54" s="34">
        <v>5</v>
      </c>
    </row>
    <row r="55" spans="1:18" ht="150" x14ac:dyDescent="0.3">
      <c r="A55" s="59" t="s">
        <v>90</v>
      </c>
      <c r="B55" s="85">
        <v>10</v>
      </c>
      <c r="C55" s="92" t="s">
        <v>13</v>
      </c>
      <c r="D55" s="60" t="s">
        <v>36</v>
      </c>
      <c r="E55" s="61" t="s">
        <v>108</v>
      </c>
      <c r="F55" s="37" t="s">
        <v>33</v>
      </c>
      <c r="G55" s="38" t="s">
        <v>33</v>
      </c>
      <c r="H55" s="39" t="s">
        <v>33</v>
      </c>
      <c r="I55" s="40" t="s">
        <v>67</v>
      </c>
      <c r="J55" s="109" cm="1">
        <f t="array" ref="J55">SUM(VALUE(_xlfn.TEXTSPLIT(F55&amp;","&amp;G55&amp;","&amp;H55&amp;","&amp;I55, ",")))</f>
        <v>7</v>
      </c>
      <c r="K55" s="34">
        <v>3</v>
      </c>
    </row>
    <row r="56" spans="1:18" s="11" customFormat="1" ht="375" x14ac:dyDescent="0.3">
      <c r="A56" s="59" t="s">
        <v>90</v>
      </c>
      <c r="B56" s="104">
        <v>10</v>
      </c>
      <c r="C56" s="97" t="s">
        <v>13</v>
      </c>
      <c r="D56" s="62" t="s">
        <v>41</v>
      </c>
      <c r="E56" s="63" t="s">
        <v>109</v>
      </c>
      <c r="F56" s="45" t="s">
        <v>67</v>
      </c>
      <c r="G56" s="46" t="s">
        <v>67</v>
      </c>
      <c r="H56" s="47" t="s">
        <v>97</v>
      </c>
      <c r="I56" s="48" t="s">
        <v>72</v>
      </c>
      <c r="J56" s="109" cm="1">
        <f t="array" ref="J56">SUM(VALUE(_xlfn.TEXTSPLIT(F56&amp;","&amp;G56&amp;","&amp;H56&amp;","&amp;I56, ",")))</f>
        <v>5</v>
      </c>
      <c r="K56" s="49">
        <v>0</v>
      </c>
      <c r="L56"/>
      <c r="M56"/>
      <c r="N56"/>
      <c r="O56"/>
      <c r="P56"/>
      <c r="Q56"/>
      <c r="R56"/>
    </row>
    <row r="57" spans="1:18" ht="75" x14ac:dyDescent="0.3">
      <c r="A57" s="60" t="s">
        <v>90</v>
      </c>
      <c r="B57" s="84">
        <v>10</v>
      </c>
      <c r="C57" s="93" t="s">
        <v>47</v>
      </c>
      <c r="D57" s="60" t="s">
        <v>14</v>
      </c>
      <c r="E57" s="61" t="s">
        <v>110</v>
      </c>
      <c r="F57" s="37" t="s">
        <v>121</v>
      </c>
      <c r="G57" s="38" t="s">
        <v>75</v>
      </c>
      <c r="H57" s="39" t="s">
        <v>75</v>
      </c>
      <c r="I57" s="40" t="s">
        <v>75</v>
      </c>
      <c r="J57" s="109" cm="1">
        <f t="array" ref="J57">SUM(VALUE(_xlfn.TEXTSPLIT(F57&amp;","&amp;G57&amp;","&amp;H57&amp;","&amp;I57, ",")))</f>
        <v>38</v>
      </c>
      <c r="K57" s="34">
        <v>10</v>
      </c>
    </row>
    <row r="58" spans="1:18" ht="225" x14ac:dyDescent="0.3">
      <c r="A58" s="59" t="s">
        <v>90</v>
      </c>
      <c r="B58" s="85">
        <v>10</v>
      </c>
      <c r="C58" s="94" t="s">
        <v>47</v>
      </c>
      <c r="D58" s="60" t="s">
        <v>21</v>
      </c>
      <c r="E58" s="61" t="s">
        <v>112</v>
      </c>
      <c r="F58" s="37" t="s">
        <v>43</v>
      </c>
      <c r="G58" s="38" t="s">
        <v>52</v>
      </c>
      <c r="H58" s="39" t="s">
        <v>53</v>
      </c>
      <c r="I58" s="40" t="s">
        <v>43</v>
      </c>
      <c r="J58" s="109" cm="1">
        <f t="array" ref="J58">SUM(VALUE(_xlfn.TEXTSPLIT(F58&amp;","&amp;G58&amp;","&amp;H58&amp;","&amp;I58, ",")))</f>
        <v>24</v>
      </c>
      <c r="K58" s="34">
        <v>7</v>
      </c>
    </row>
    <row r="59" spans="1:18" ht="200" x14ac:dyDescent="0.3">
      <c r="A59" s="59" t="s">
        <v>90</v>
      </c>
      <c r="B59" s="85">
        <v>10</v>
      </c>
      <c r="C59" s="94" t="s">
        <v>47</v>
      </c>
      <c r="D59" s="60" t="s">
        <v>30</v>
      </c>
      <c r="E59" s="61" t="s">
        <v>114</v>
      </c>
      <c r="F59" s="37" t="s">
        <v>17</v>
      </c>
      <c r="G59" s="38" t="s">
        <v>18</v>
      </c>
      <c r="H59" s="39" t="s">
        <v>52</v>
      </c>
      <c r="I59" s="40" t="s">
        <v>113</v>
      </c>
      <c r="J59" s="109" cm="1">
        <f t="array" ref="J59">SUM(VALUE(_xlfn.TEXTSPLIT(F59&amp;","&amp;G59&amp;","&amp;H59&amp;","&amp;I59, ",")))</f>
        <v>24</v>
      </c>
      <c r="K59" s="34">
        <v>8</v>
      </c>
    </row>
    <row r="60" spans="1:18" ht="200" x14ac:dyDescent="0.3">
      <c r="A60" s="59" t="s">
        <v>90</v>
      </c>
      <c r="B60" s="85">
        <v>10</v>
      </c>
      <c r="C60" s="94" t="s">
        <v>47</v>
      </c>
      <c r="D60" s="60" t="s">
        <v>36</v>
      </c>
      <c r="E60" s="61" t="s">
        <v>115</v>
      </c>
      <c r="F60" s="37" t="s">
        <v>16</v>
      </c>
      <c r="G60" s="38" t="s">
        <v>17</v>
      </c>
      <c r="H60" s="39" t="s">
        <v>53</v>
      </c>
      <c r="I60" s="40" t="s">
        <v>16</v>
      </c>
      <c r="J60" s="109" cm="1">
        <f t="array" ref="J60">SUM(VALUE(_xlfn.TEXTSPLIT(F60&amp;","&amp;G60&amp;","&amp;H60&amp;","&amp;I60, ",")))</f>
        <v>27</v>
      </c>
      <c r="K60" s="34">
        <v>10</v>
      </c>
    </row>
    <row r="61" spans="1:18" s="12" customFormat="1" ht="200" x14ac:dyDescent="0.3">
      <c r="A61" s="70" t="s">
        <v>90</v>
      </c>
      <c r="B61" s="89">
        <v>10</v>
      </c>
      <c r="C61" s="101" t="s">
        <v>47</v>
      </c>
      <c r="D61" s="71" t="s">
        <v>41</v>
      </c>
      <c r="E61" s="72" t="s">
        <v>117</v>
      </c>
      <c r="F61" s="73" t="s">
        <v>43</v>
      </c>
      <c r="G61" s="74" t="s">
        <v>24</v>
      </c>
      <c r="H61" s="75" t="s">
        <v>43</v>
      </c>
      <c r="I61" s="76" t="s">
        <v>24</v>
      </c>
      <c r="J61" s="109" cm="1">
        <f t="array" ref="J61">SUM(VALUE(_xlfn.TEXTSPLIT(F61&amp;","&amp;G61&amp;","&amp;H61&amp;","&amp;I61, ",")))</f>
        <v>16</v>
      </c>
      <c r="K61" s="34">
        <v>6</v>
      </c>
      <c r="L61"/>
      <c r="M61"/>
      <c r="N61"/>
      <c r="O61"/>
      <c r="P61"/>
      <c r="Q61"/>
      <c r="R61"/>
    </row>
    <row r="62" spans="1:18" ht="50" x14ac:dyDescent="0.3">
      <c r="A62" s="107" t="s">
        <v>122</v>
      </c>
      <c r="B62" s="78">
        <v>1</v>
      </c>
      <c r="C62" s="92" t="s">
        <v>13</v>
      </c>
      <c r="D62" s="113" t="s">
        <v>14</v>
      </c>
      <c r="E62" s="111" t="s">
        <v>123</v>
      </c>
      <c r="F62" s="37" t="s">
        <v>49</v>
      </c>
      <c r="G62" s="38" t="s">
        <v>43</v>
      </c>
      <c r="H62" s="39" t="s">
        <v>113</v>
      </c>
      <c r="I62" s="40" t="s">
        <v>76</v>
      </c>
      <c r="J62" s="109" cm="1">
        <f t="array" ref="J62">SUM(VALUE(_xlfn.TEXTSPLIT(F62&amp;","&amp;G62&amp;","&amp;H62&amp;","&amp;I62, ",")))</f>
        <v>18</v>
      </c>
      <c r="K62" s="69"/>
    </row>
    <row r="63" spans="1:18" ht="225" x14ac:dyDescent="0.3">
      <c r="A63" s="107" t="s">
        <v>122</v>
      </c>
      <c r="B63" s="78">
        <v>1</v>
      </c>
      <c r="C63" s="92" t="s">
        <v>13</v>
      </c>
      <c r="D63" s="113" t="s">
        <v>21</v>
      </c>
      <c r="E63" s="111" t="s">
        <v>124</v>
      </c>
      <c r="F63" s="37" t="s">
        <v>49</v>
      </c>
      <c r="G63" s="38" t="s">
        <v>67</v>
      </c>
      <c r="H63" s="39" t="s">
        <v>49</v>
      </c>
      <c r="I63" s="40" t="s">
        <v>67</v>
      </c>
      <c r="J63" s="109" cm="1">
        <f t="array" ref="J63">SUM(VALUE(_xlfn.TEXTSPLIT(F62&amp;","&amp;G63&amp;","&amp;H63&amp;","&amp;I63, ",")))</f>
        <v>2</v>
      </c>
      <c r="K63" s="69"/>
    </row>
    <row r="64" spans="1:18" ht="100" x14ac:dyDescent="0.3">
      <c r="A64" s="107" t="s">
        <v>122</v>
      </c>
      <c r="B64" s="78">
        <v>1</v>
      </c>
      <c r="C64" s="92" t="s">
        <v>13</v>
      </c>
      <c r="D64" s="113" t="s">
        <v>125</v>
      </c>
      <c r="E64" s="111" t="s">
        <v>126</v>
      </c>
      <c r="F64" s="37" t="s">
        <v>49</v>
      </c>
      <c r="G64" s="38" t="s">
        <v>61</v>
      </c>
      <c r="H64" s="39" t="s">
        <v>43</v>
      </c>
      <c r="I64" s="40" t="s">
        <v>43</v>
      </c>
      <c r="J64" s="109" cm="1">
        <f t="array" ref="J64">SUM(VALUE(_xlfn.TEXTSPLIT(F64&amp;","&amp;G64&amp;","&amp;H64&amp;","&amp;I64, ",")))</f>
        <v>14</v>
      </c>
      <c r="K64" s="69"/>
    </row>
    <row r="65" spans="1:11" ht="325" x14ac:dyDescent="0.3">
      <c r="A65" s="107" t="s">
        <v>122</v>
      </c>
      <c r="B65" s="78">
        <v>1</v>
      </c>
      <c r="C65" s="92" t="s">
        <v>13</v>
      </c>
      <c r="D65" s="113" t="s">
        <v>36</v>
      </c>
      <c r="E65" s="111" t="s">
        <v>127</v>
      </c>
      <c r="F65" s="37" t="s">
        <v>49</v>
      </c>
      <c r="G65" s="38" t="s">
        <v>44</v>
      </c>
      <c r="H65" s="39" t="s">
        <v>61</v>
      </c>
      <c r="I65" s="40" t="s">
        <v>67</v>
      </c>
      <c r="J65" s="109" cm="1">
        <f t="array" ref="J65">SUM(VALUE(_xlfn.TEXTSPLIT(F65&amp;","&amp;G65&amp;","&amp;H65&amp;","&amp;I65, ",")))</f>
        <v>8</v>
      </c>
      <c r="K65" s="69"/>
    </row>
    <row r="66" spans="1:11" ht="125" x14ac:dyDescent="0.3">
      <c r="A66" s="107" t="s">
        <v>122</v>
      </c>
      <c r="B66" s="78">
        <v>1</v>
      </c>
      <c r="C66" s="106" t="s">
        <v>13</v>
      </c>
      <c r="D66" s="113" t="s">
        <v>41</v>
      </c>
      <c r="E66" s="111" t="s">
        <v>128</v>
      </c>
      <c r="F66" s="37" t="s">
        <v>49</v>
      </c>
      <c r="G66" s="38" t="s">
        <v>129</v>
      </c>
      <c r="H66" s="39" t="s">
        <v>24</v>
      </c>
      <c r="I66" s="40" t="s">
        <v>130</v>
      </c>
      <c r="J66" s="109" cm="1">
        <f t="array" ref="J66">SUM(VALUE(_xlfn.TEXTSPLIT(F66&amp;","&amp;G66&amp;","&amp;H66&amp;","&amp;I66, ",")))</f>
        <v>9</v>
      </c>
      <c r="K66" s="69"/>
    </row>
    <row r="67" spans="1:11" ht="50" x14ac:dyDescent="0.3">
      <c r="A67" s="107" t="s">
        <v>122</v>
      </c>
      <c r="B67" s="78">
        <v>1</v>
      </c>
      <c r="C67" s="94" t="s">
        <v>47</v>
      </c>
      <c r="D67" s="113" t="s">
        <v>14</v>
      </c>
      <c r="E67" s="111" t="s">
        <v>131</v>
      </c>
      <c r="F67" s="37" t="s">
        <v>49</v>
      </c>
      <c r="G67" s="38" t="s">
        <v>82</v>
      </c>
      <c r="H67" s="39" t="s">
        <v>38</v>
      </c>
      <c r="I67" s="40" t="s">
        <v>33</v>
      </c>
      <c r="J67" s="109" cm="1">
        <f t="array" ref="J67">SUM(VALUE(_xlfn.TEXTSPLIT(F67&amp;","&amp;G67&amp;","&amp;H67&amp;","&amp;I67, ",")))</f>
        <v>11</v>
      </c>
      <c r="K67" s="69"/>
    </row>
    <row r="68" spans="1:11" ht="300" x14ac:dyDescent="0.3">
      <c r="A68" s="107" t="s">
        <v>122</v>
      </c>
      <c r="B68" s="78">
        <v>1</v>
      </c>
      <c r="C68" s="94" t="s">
        <v>47</v>
      </c>
      <c r="D68" s="113" t="s">
        <v>21</v>
      </c>
      <c r="E68" s="111" t="s">
        <v>132</v>
      </c>
      <c r="F68" s="37" t="s">
        <v>49</v>
      </c>
      <c r="G68" s="38" t="s">
        <v>49</v>
      </c>
      <c r="H68" s="39" t="s">
        <v>67</v>
      </c>
      <c r="I68" s="40" t="s">
        <v>49</v>
      </c>
      <c r="J68" s="109" cm="1">
        <f t="array" ref="J68">SUM(VALUE(_xlfn.TEXTSPLIT(F68&amp;","&amp;G68&amp;","&amp;H68&amp;","&amp;I68, ",")))</f>
        <v>1</v>
      </c>
      <c r="K68" s="69"/>
    </row>
    <row r="69" spans="1:11" ht="225" x14ac:dyDescent="0.3">
      <c r="A69" s="107" t="s">
        <v>122</v>
      </c>
      <c r="B69" s="78">
        <v>1</v>
      </c>
      <c r="C69" s="94" t="s">
        <v>47</v>
      </c>
      <c r="D69" s="113" t="s">
        <v>125</v>
      </c>
      <c r="E69" s="111" t="s">
        <v>133</v>
      </c>
      <c r="F69" s="37" t="s">
        <v>49</v>
      </c>
      <c r="G69" s="38" t="s">
        <v>130</v>
      </c>
      <c r="H69" s="39" t="s">
        <v>43</v>
      </c>
      <c r="I69" s="40" t="s">
        <v>43</v>
      </c>
      <c r="J69" s="109" cm="1">
        <f t="array" ref="J69">SUM(VALUE(_xlfn.TEXTSPLIT(F69&amp;","&amp;G69&amp;","&amp;H69&amp;","&amp;I69, ",")))</f>
        <v>14</v>
      </c>
      <c r="K69" s="69"/>
    </row>
    <row r="70" spans="1:11" ht="75" x14ac:dyDescent="0.3">
      <c r="A70" s="107" t="s">
        <v>122</v>
      </c>
      <c r="B70" s="78">
        <v>1</v>
      </c>
      <c r="C70" s="94" t="s">
        <v>47</v>
      </c>
      <c r="D70" s="113" t="s">
        <v>36</v>
      </c>
      <c r="E70" s="111" t="s">
        <v>134</v>
      </c>
      <c r="F70" s="37" t="s">
        <v>49</v>
      </c>
      <c r="G70" s="38" t="s">
        <v>52</v>
      </c>
      <c r="H70" s="39" t="s">
        <v>17</v>
      </c>
      <c r="I70" s="40" t="s">
        <v>16</v>
      </c>
      <c r="J70" s="109" cm="1">
        <f t="array" ref="J70">SUM(VALUE(_xlfn.TEXTSPLIT(F70&amp;","&amp;G70&amp;","&amp;H70&amp;","&amp;I70, ",")))</f>
        <v>19</v>
      </c>
      <c r="K70" s="69"/>
    </row>
    <row r="71" spans="1:11" ht="200" x14ac:dyDescent="0.3">
      <c r="A71" s="107" t="s">
        <v>122</v>
      </c>
      <c r="B71" s="103">
        <v>1</v>
      </c>
      <c r="C71" s="105" t="s">
        <v>47</v>
      </c>
      <c r="D71" s="113" t="s">
        <v>41</v>
      </c>
      <c r="E71" s="111" t="s">
        <v>135</v>
      </c>
      <c r="F71" s="37" t="s">
        <v>49</v>
      </c>
      <c r="G71" s="38" t="s">
        <v>33</v>
      </c>
      <c r="H71" s="39" t="s">
        <v>53</v>
      </c>
      <c r="I71" s="40" t="s">
        <v>67</v>
      </c>
      <c r="J71" s="109" cm="1">
        <f t="array" ref="J71">SUM(VALUE(_xlfn.TEXTSPLIT(F71&amp;","&amp;G71&amp;","&amp;H71&amp;","&amp;I71, ",")))</f>
        <v>11</v>
      </c>
      <c r="K71" s="69"/>
    </row>
    <row r="72" spans="1:11" ht="50" x14ac:dyDescent="0.3">
      <c r="A72" s="107" t="s">
        <v>122</v>
      </c>
      <c r="B72" s="82">
        <v>5</v>
      </c>
      <c r="C72" s="92" t="s">
        <v>13</v>
      </c>
      <c r="D72" s="113" t="s">
        <v>14</v>
      </c>
      <c r="E72" s="111" t="s">
        <v>136</v>
      </c>
      <c r="F72" s="37" t="s">
        <v>49</v>
      </c>
      <c r="G72" s="38" t="s">
        <v>75</v>
      </c>
      <c r="H72" s="39" t="s">
        <v>75</v>
      </c>
      <c r="I72" s="40" t="s">
        <v>75</v>
      </c>
      <c r="J72" s="109" cm="1">
        <f t="array" ref="J72">SUM(VALUE(_xlfn.TEXTSPLIT(F72&amp;","&amp;G72&amp;","&amp;H72&amp;","&amp;I72, ",")))</f>
        <v>30</v>
      </c>
      <c r="K72" s="69"/>
    </row>
    <row r="73" spans="1:11" ht="200" x14ac:dyDescent="0.3">
      <c r="A73" s="107" t="s">
        <v>122</v>
      </c>
      <c r="B73" s="82">
        <v>5</v>
      </c>
      <c r="C73" s="92" t="s">
        <v>13</v>
      </c>
      <c r="D73" s="113" t="s">
        <v>21</v>
      </c>
      <c r="E73" s="111" t="s">
        <v>137</v>
      </c>
      <c r="F73" s="37" t="s">
        <v>49</v>
      </c>
      <c r="G73" s="38" t="s">
        <v>67</v>
      </c>
      <c r="H73" s="39" t="s">
        <v>33</v>
      </c>
      <c r="I73" s="40" t="s">
        <v>67</v>
      </c>
      <c r="J73" s="109" cm="1">
        <f t="array" ref="J73">SUM(VALUE(_xlfn.TEXTSPLIT(F73&amp;","&amp;G73&amp;","&amp;H73&amp;","&amp;I73, ",")))</f>
        <v>4</v>
      </c>
      <c r="K73" s="69"/>
    </row>
    <row r="74" spans="1:11" ht="100" x14ac:dyDescent="0.3">
      <c r="A74" s="107" t="s">
        <v>122</v>
      </c>
      <c r="B74" s="82">
        <v>5</v>
      </c>
      <c r="C74" s="92" t="s">
        <v>13</v>
      </c>
      <c r="D74" s="113" t="s">
        <v>125</v>
      </c>
      <c r="E74" s="111" t="s">
        <v>138</v>
      </c>
      <c r="F74" s="37" t="s">
        <v>49</v>
      </c>
      <c r="G74" s="38" t="s">
        <v>43</v>
      </c>
      <c r="H74" s="39" t="s">
        <v>43</v>
      </c>
      <c r="I74" s="40" t="s">
        <v>43</v>
      </c>
      <c r="J74" s="109" cm="1">
        <f t="array" ref="J74">SUM(VALUE(_xlfn.TEXTSPLIT(F74&amp;","&amp;G74&amp;","&amp;H74&amp;","&amp;I74, ",")))</f>
        <v>15</v>
      </c>
      <c r="K74" s="69"/>
    </row>
    <row r="75" spans="1:11" ht="350" x14ac:dyDescent="0.3">
      <c r="A75" s="107" t="s">
        <v>122</v>
      </c>
      <c r="B75" s="82">
        <v>5</v>
      </c>
      <c r="C75" s="92" t="s">
        <v>13</v>
      </c>
      <c r="D75" s="113" t="s">
        <v>36</v>
      </c>
      <c r="E75" s="111" t="s">
        <v>139</v>
      </c>
      <c r="F75" s="37" t="s">
        <v>49</v>
      </c>
      <c r="G75" s="38" t="s">
        <v>67</v>
      </c>
      <c r="H75" s="39" t="s">
        <v>67</v>
      </c>
      <c r="I75" s="40" t="s">
        <v>49</v>
      </c>
      <c r="J75" s="109" cm="1">
        <f t="array" ref="J75">SUM(VALUE(_xlfn.TEXTSPLIT(F75&amp;","&amp;G75&amp;","&amp;H75&amp;","&amp;I75, ",")))</f>
        <v>2</v>
      </c>
      <c r="K75" s="69"/>
    </row>
    <row r="76" spans="1:11" ht="175" x14ac:dyDescent="0.3">
      <c r="A76" s="107" t="s">
        <v>122</v>
      </c>
      <c r="B76" s="82">
        <v>5</v>
      </c>
      <c r="C76" s="106" t="s">
        <v>13</v>
      </c>
      <c r="D76" s="113" t="s">
        <v>41</v>
      </c>
      <c r="E76" s="111" t="s">
        <v>140</v>
      </c>
      <c r="F76" s="37" t="s">
        <v>49</v>
      </c>
      <c r="G76" s="38" t="s">
        <v>44</v>
      </c>
      <c r="H76" s="39" t="s">
        <v>43</v>
      </c>
      <c r="I76" s="40" t="s">
        <v>67</v>
      </c>
      <c r="J76" s="109" cm="1">
        <f t="array" ref="J76">SUM(VALUE(_xlfn.TEXTSPLIT(F76&amp;","&amp;G76&amp;","&amp;H76&amp;","&amp;I76, ",")))</f>
        <v>9</v>
      </c>
      <c r="K76" s="69"/>
    </row>
    <row r="77" spans="1:11" ht="100" x14ac:dyDescent="0.3">
      <c r="A77" s="107" t="s">
        <v>122</v>
      </c>
      <c r="B77" s="82">
        <v>5</v>
      </c>
      <c r="C77" s="94" t="s">
        <v>47</v>
      </c>
      <c r="D77" s="113" t="s">
        <v>14</v>
      </c>
      <c r="E77" s="111" t="s">
        <v>141</v>
      </c>
      <c r="F77" s="37" t="s">
        <v>49</v>
      </c>
      <c r="G77" s="38" t="s">
        <v>44</v>
      </c>
      <c r="H77" s="39" t="s">
        <v>61</v>
      </c>
      <c r="I77" s="40" t="s">
        <v>34</v>
      </c>
      <c r="J77" s="109" cm="1">
        <f t="array" ref="J77">SUM(VALUE(_xlfn.TEXTSPLIT(F77&amp;","&amp;G77&amp;","&amp;H77&amp;","&amp;I77, ",")))</f>
        <v>11</v>
      </c>
      <c r="K77" s="69"/>
    </row>
    <row r="78" spans="1:11" ht="125" x14ac:dyDescent="0.3">
      <c r="A78" s="107" t="s">
        <v>122</v>
      </c>
      <c r="B78" s="82">
        <v>5</v>
      </c>
      <c r="C78" s="94" t="s">
        <v>47</v>
      </c>
      <c r="D78" s="113" t="s">
        <v>21</v>
      </c>
      <c r="E78" s="111" t="s">
        <v>142</v>
      </c>
      <c r="F78" s="37" t="s">
        <v>49</v>
      </c>
      <c r="G78" s="38" t="s">
        <v>129</v>
      </c>
      <c r="H78" s="39" t="s">
        <v>129</v>
      </c>
      <c r="I78" s="40" t="s">
        <v>143</v>
      </c>
      <c r="J78" s="109" cm="1">
        <f t="array" ref="J78">SUM(VALUE(_xlfn.TEXTSPLIT(F78&amp;","&amp;G78&amp;","&amp;H78&amp;","&amp;I78, ",")))</f>
        <v>8</v>
      </c>
      <c r="K78" s="69"/>
    </row>
    <row r="79" spans="1:11" ht="100" x14ac:dyDescent="0.3">
      <c r="A79" s="107" t="s">
        <v>122</v>
      </c>
      <c r="B79" s="82">
        <v>5</v>
      </c>
      <c r="C79" s="94" t="s">
        <v>47</v>
      </c>
      <c r="D79" s="113" t="s">
        <v>125</v>
      </c>
      <c r="E79" s="111" t="s">
        <v>144</v>
      </c>
      <c r="F79" s="37" t="s">
        <v>49</v>
      </c>
      <c r="G79" s="38" t="s">
        <v>24</v>
      </c>
      <c r="H79" s="39" t="s">
        <v>61</v>
      </c>
      <c r="I79" s="40" t="s">
        <v>120</v>
      </c>
      <c r="J79" s="109" cm="1">
        <f t="array" ref="J79">SUM(VALUE(_xlfn.TEXTSPLIT(F79&amp;","&amp;G79&amp;","&amp;H79&amp;","&amp;I79, ",")))</f>
        <v>10</v>
      </c>
      <c r="K79" s="69"/>
    </row>
    <row r="80" spans="1:11" ht="300" x14ac:dyDescent="0.3">
      <c r="A80" s="107" t="s">
        <v>122</v>
      </c>
      <c r="B80" s="82">
        <v>5</v>
      </c>
      <c r="C80" s="94" t="s">
        <v>47</v>
      </c>
      <c r="D80" s="113" t="s">
        <v>36</v>
      </c>
      <c r="E80" s="111" t="s">
        <v>145</v>
      </c>
      <c r="F80" s="37" t="s">
        <v>49</v>
      </c>
      <c r="G80" s="38" t="s">
        <v>67</v>
      </c>
      <c r="H80" s="39" t="s">
        <v>49</v>
      </c>
      <c r="I80" s="40" t="s">
        <v>49</v>
      </c>
      <c r="J80" s="109" cm="1">
        <f t="array" ref="J80">SUM(VALUE(_xlfn.TEXTSPLIT(F80&amp;","&amp;G80&amp;","&amp;H80&amp;","&amp;I80, ",")))</f>
        <v>1</v>
      </c>
      <c r="K80" s="69"/>
    </row>
    <row r="81" spans="1:11" ht="400" x14ac:dyDescent="0.3">
      <c r="A81" s="107" t="s">
        <v>122</v>
      </c>
      <c r="B81" s="102">
        <v>5</v>
      </c>
      <c r="C81" s="105" t="s">
        <v>47</v>
      </c>
      <c r="D81" s="113" t="s">
        <v>41</v>
      </c>
      <c r="E81" s="111" t="s">
        <v>146</v>
      </c>
      <c r="F81" s="37" t="s">
        <v>49</v>
      </c>
      <c r="G81" s="38" t="s">
        <v>67</v>
      </c>
      <c r="H81" s="39" t="s">
        <v>61</v>
      </c>
      <c r="I81" s="40" t="s">
        <v>67</v>
      </c>
      <c r="J81" s="109" cm="1">
        <f t="array" ref="J81">SUM(VALUE(_xlfn.TEXTSPLIT(F81&amp;","&amp;G81&amp;","&amp;H81&amp;","&amp;I81, ",")))</f>
        <v>6</v>
      </c>
      <c r="K81" s="69"/>
    </row>
    <row r="82" spans="1:11" ht="50" x14ac:dyDescent="0.3">
      <c r="A82" s="107" t="s">
        <v>122</v>
      </c>
      <c r="B82" s="85">
        <v>10</v>
      </c>
      <c r="C82" s="92" t="s">
        <v>13</v>
      </c>
      <c r="D82" s="113" t="s">
        <v>14</v>
      </c>
      <c r="E82" s="111" t="s">
        <v>147</v>
      </c>
      <c r="F82" s="37" t="s">
        <v>49</v>
      </c>
      <c r="G82" s="38" t="s">
        <v>116</v>
      </c>
      <c r="H82" s="39" t="s">
        <v>17</v>
      </c>
      <c r="I82" s="40" t="s">
        <v>148</v>
      </c>
      <c r="J82" s="109" cm="1">
        <f t="array" ref="J82">SUM(VALUE(_xlfn.TEXTSPLIT(F82&amp;","&amp;G82&amp;","&amp;H82&amp;","&amp;I82, ",")))</f>
        <v>22</v>
      </c>
      <c r="K82" s="69"/>
    </row>
    <row r="83" spans="1:11" ht="150" x14ac:dyDescent="0.3">
      <c r="A83" s="107" t="s">
        <v>122</v>
      </c>
      <c r="B83" s="85">
        <v>10</v>
      </c>
      <c r="C83" s="92" t="s">
        <v>13</v>
      </c>
      <c r="D83" s="113" t="s">
        <v>21</v>
      </c>
      <c r="E83" s="111" t="s">
        <v>149</v>
      </c>
      <c r="F83" s="37" t="s">
        <v>49</v>
      </c>
      <c r="G83" s="38" t="s">
        <v>33</v>
      </c>
      <c r="H83" s="39" t="s">
        <v>33</v>
      </c>
      <c r="I83" s="40" t="s">
        <v>120</v>
      </c>
      <c r="J83" s="109" cm="1">
        <f t="array" ref="J83">SUM(VALUE(_xlfn.TEXTSPLIT(F83&amp;","&amp;G83&amp;","&amp;H83&amp;","&amp;I83, ",")))</f>
        <v>7</v>
      </c>
      <c r="K83" s="69"/>
    </row>
    <row r="84" spans="1:11" ht="100" x14ac:dyDescent="0.3">
      <c r="A84" s="107" t="s">
        <v>122</v>
      </c>
      <c r="B84" s="85">
        <v>10</v>
      </c>
      <c r="C84" s="92" t="s">
        <v>13</v>
      </c>
      <c r="D84" s="113" t="s">
        <v>125</v>
      </c>
      <c r="E84" s="111" t="s">
        <v>150</v>
      </c>
      <c r="F84" s="37" t="s">
        <v>49</v>
      </c>
      <c r="G84" s="38" t="s">
        <v>43</v>
      </c>
      <c r="H84" s="39" t="s">
        <v>43</v>
      </c>
      <c r="I84" s="40" t="s">
        <v>43</v>
      </c>
      <c r="J84" s="109" cm="1">
        <f t="array" ref="J84">SUM(VALUE(_xlfn.TEXTSPLIT(F84&amp;","&amp;G84&amp;","&amp;H84&amp;","&amp;I84, ",")))</f>
        <v>15</v>
      </c>
      <c r="K84" s="69"/>
    </row>
    <row r="85" spans="1:11" ht="250" x14ac:dyDescent="0.3">
      <c r="A85" s="107" t="s">
        <v>122</v>
      </c>
      <c r="B85" s="85">
        <v>10</v>
      </c>
      <c r="C85" s="92" t="s">
        <v>13</v>
      </c>
      <c r="D85" s="113" t="s">
        <v>36</v>
      </c>
      <c r="E85" s="111" t="s">
        <v>151</v>
      </c>
      <c r="F85" s="37" t="s">
        <v>49</v>
      </c>
      <c r="G85" s="38" t="s">
        <v>67</v>
      </c>
      <c r="H85" s="39" t="s">
        <v>33</v>
      </c>
      <c r="I85" s="40" t="s">
        <v>49</v>
      </c>
      <c r="J85" s="109" cm="1">
        <f t="array" ref="J85">SUM(VALUE(_xlfn.TEXTSPLIT(F85&amp;","&amp;G85&amp;","&amp;H85&amp;","&amp;I85, ",")))</f>
        <v>3</v>
      </c>
      <c r="K85" s="69"/>
    </row>
    <row r="86" spans="1:11" ht="125" x14ac:dyDescent="0.3">
      <c r="A86" s="107" t="s">
        <v>122</v>
      </c>
      <c r="B86" s="85">
        <v>10</v>
      </c>
      <c r="C86" s="106" t="s">
        <v>13</v>
      </c>
      <c r="D86" s="113" t="s">
        <v>41</v>
      </c>
      <c r="E86" s="111" t="s">
        <v>152</v>
      </c>
      <c r="F86" s="37" t="s">
        <v>49</v>
      </c>
      <c r="G86" s="38" t="s">
        <v>120</v>
      </c>
      <c r="H86" s="39" t="s">
        <v>61</v>
      </c>
      <c r="I86" s="40" t="s">
        <v>33</v>
      </c>
      <c r="J86" s="109" cm="1">
        <f t="array" ref="J86">SUM(VALUE(_xlfn.TEXTSPLIT(F86&amp;","&amp;G86&amp;","&amp;H86&amp;","&amp;I86, ",")))</f>
        <v>9</v>
      </c>
      <c r="K86" s="69"/>
    </row>
    <row r="87" spans="1:11" ht="100" x14ac:dyDescent="0.3">
      <c r="A87" s="107" t="s">
        <v>122</v>
      </c>
      <c r="B87" s="85">
        <v>10</v>
      </c>
      <c r="C87" s="94" t="s">
        <v>47</v>
      </c>
      <c r="D87" s="113" t="s">
        <v>14</v>
      </c>
      <c r="E87" s="111" t="s">
        <v>153</v>
      </c>
      <c r="F87" s="37" t="s">
        <v>49</v>
      </c>
      <c r="G87" s="38" t="s">
        <v>44</v>
      </c>
      <c r="H87" s="39" t="s">
        <v>43</v>
      </c>
      <c r="I87" s="40" t="s">
        <v>33</v>
      </c>
      <c r="J87" s="109" cm="1">
        <f t="array" ref="J87">SUM(VALUE(_xlfn.TEXTSPLIT(F87&amp;","&amp;G87&amp;","&amp;H87&amp;","&amp;I87, ",")))</f>
        <v>10</v>
      </c>
      <c r="K87" s="69"/>
    </row>
    <row r="88" spans="1:11" ht="250" x14ac:dyDescent="0.3">
      <c r="A88" s="107" t="s">
        <v>122</v>
      </c>
      <c r="B88" s="85">
        <v>10</v>
      </c>
      <c r="C88" s="94" t="s">
        <v>47</v>
      </c>
      <c r="D88" s="113" t="s">
        <v>21</v>
      </c>
      <c r="E88" s="111" t="s">
        <v>154</v>
      </c>
      <c r="F88" s="37" t="s">
        <v>49</v>
      </c>
      <c r="G88" s="38" t="s">
        <v>67</v>
      </c>
      <c r="H88" s="39" t="s">
        <v>33</v>
      </c>
      <c r="I88" s="40" t="s">
        <v>49</v>
      </c>
      <c r="J88" s="109" cm="1">
        <f t="array" ref="J88">SUM(VALUE(_xlfn.TEXTSPLIT(F88&amp;","&amp;G88&amp;","&amp;H88&amp;","&amp;I88, ",")))</f>
        <v>3</v>
      </c>
      <c r="K88" s="69"/>
    </row>
    <row r="89" spans="1:11" ht="200" x14ac:dyDescent="0.3">
      <c r="A89" s="107" t="s">
        <v>122</v>
      </c>
      <c r="B89" s="85">
        <v>10</v>
      </c>
      <c r="C89" s="94" t="s">
        <v>47</v>
      </c>
      <c r="D89" s="113" t="s">
        <v>125</v>
      </c>
      <c r="E89" s="111" t="s">
        <v>155</v>
      </c>
      <c r="F89" s="37" t="s">
        <v>49</v>
      </c>
      <c r="G89" s="38" t="s">
        <v>61</v>
      </c>
      <c r="H89" s="39" t="s">
        <v>17</v>
      </c>
      <c r="I89" s="40" t="s">
        <v>43</v>
      </c>
      <c r="J89" s="109" cm="1">
        <f t="array" ref="J89">SUM(VALUE(_xlfn.TEXTSPLIT(F89&amp;","&amp;G89&amp;","&amp;H89&amp;","&amp;I89, ",")))</f>
        <v>16</v>
      </c>
      <c r="K89" s="69"/>
    </row>
    <row r="90" spans="1:11" ht="275" x14ac:dyDescent="0.3">
      <c r="A90" s="107" t="s">
        <v>122</v>
      </c>
      <c r="B90" s="85">
        <v>10</v>
      </c>
      <c r="C90" s="94" t="s">
        <v>47</v>
      </c>
      <c r="D90" s="113" t="s">
        <v>36</v>
      </c>
      <c r="E90" s="111" t="s">
        <v>156</v>
      </c>
      <c r="F90" s="37" t="s">
        <v>49</v>
      </c>
      <c r="G90" s="38" t="s">
        <v>67</v>
      </c>
      <c r="H90" s="39" t="s">
        <v>67</v>
      </c>
      <c r="I90" s="40" t="s">
        <v>49</v>
      </c>
      <c r="J90" s="109" cm="1">
        <f t="array" ref="J90">SUM(VALUE(_xlfn.TEXTSPLIT(F90&amp;","&amp;G90&amp;","&amp;H90&amp;","&amp;I90, ",")))</f>
        <v>2</v>
      </c>
      <c r="K90" s="69"/>
    </row>
    <row r="91" spans="1:11" ht="200" x14ac:dyDescent="0.3">
      <c r="A91" s="108" t="s">
        <v>122</v>
      </c>
      <c r="B91" s="90">
        <v>10</v>
      </c>
      <c r="C91" s="98" t="s">
        <v>47</v>
      </c>
      <c r="D91" s="114" t="s">
        <v>41</v>
      </c>
      <c r="E91" s="112" t="s">
        <v>157</v>
      </c>
      <c r="F91" s="37" t="s">
        <v>49</v>
      </c>
      <c r="G91" s="55" t="s">
        <v>67</v>
      </c>
      <c r="H91" s="56" t="s">
        <v>67</v>
      </c>
      <c r="I91" s="57" t="s">
        <v>49</v>
      </c>
      <c r="J91" s="109" cm="1">
        <f t="array" ref="J91">SUM(VALUE(_xlfn.TEXTSPLIT(F91&amp;","&amp;G91&amp;","&amp;H91&amp;","&amp;I91, ",")))</f>
        <v>2</v>
      </c>
      <c r="K91" s="69"/>
    </row>
  </sheetData>
  <phoneticPr fontId="7" type="noConversion"/>
  <conditionalFormatting sqref="J2:J1048576">
    <cfRule type="colorScale" priority="1">
      <colorScale>
        <cfvo type="min"/>
        <cfvo type="max"/>
        <color rgb="FFFF5050"/>
        <color rgb="FF66FF66"/>
      </colorScale>
    </cfRule>
    <cfRule type="colorScale" priority="2">
      <colorScale>
        <cfvo type="min"/>
        <cfvo type="max"/>
        <color rgb="FFFF7128"/>
        <color rgb="FFFFEF9C"/>
      </colorScale>
    </cfRule>
    <cfRule type="colorScale" priority="3">
      <colorScale>
        <cfvo type="min"/>
        <cfvo type="max"/>
        <color rgb="FFDD754B"/>
        <color theme="6" tint="0.39997558519241921"/>
      </colorScale>
    </cfRule>
  </conditionalFormatting>
  <pageMargins left="0.75" right="0.75" top="1" bottom="1" header="0.5" footer="0.5"/>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5EEA5-9510-40EC-B84F-5122990FF91D}">
  <dimension ref="A1"/>
  <sheetViews>
    <sheetView workbookViewId="0"/>
  </sheetViews>
  <sheetFormatPr baseColWidth="10" defaultRowHeight="15"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Tabelle1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neumannvi84434</cp:lastModifiedBy>
  <cp:revision/>
  <dcterms:created xsi:type="dcterms:W3CDTF">2024-02-06T01:56:17Z</dcterms:created>
  <dcterms:modified xsi:type="dcterms:W3CDTF">2024-02-23T20:47:48Z</dcterms:modified>
  <cp:category/>
  <cp:contentStatus/>
</cp:coreProperties>
</file>