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sosa/Code/school/regression-analysis/projects/height-vs-gdp/data/new_data/"/>
    </mc:Choice>
  </mc:AlternateContent>
  <xr:revisionPtr revIDLastSave="0" documentId="13_ncr:1_{8301CE79-894D-8C44-A012-22931A8A3A5D}" xr6:coauthVersionLast="47" xr6:coauthVersionMax="47" xr10:uidLastSave="{00000000-0000-0000-0000-000000000000}"/>
  <bookViews>
    <workbookView xWindow="49820" yWindow="500" windowWidth="17380" windowHeight="16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2" i="1"/>
  <c r="R43" i="1" a="1"/>
  <c r="R4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FE1F52-B7AB-9B4D-A5C8-95780C089A74}" keepAlive="1" name="Query - Average Female Height  2022" description="Connection to the 'Average Female Height  2022' query in the workbook." type="5" refreshedVersion="8" background="1" saveData="1">
    <dbPr connection="Provider=Microsoft.Mashup.OleDb.1;Data Source=$Workbook$;Location=&quot;Average Female Height  2022&quot;;Extended Properties=&quot;&quot;" command="SELECT * FROM [Average Female Height  2022]"/>
  </connection>
  <connection id="2" xr16:uid="{20963C4C-40AE-B549-BD59-4051F8BE8B7B}" keepAlive="1" name="Query - Average Male Height 2022" description="Connection to the 'Average Male Height 2022' query in the workbook." type="5" refreshedVersion="8" background="1" saveData="1">
    <dbPr connection="Provider=Microsoft.Mashup.OleDb.1;Data Source=$Workbook$;Location=&quot;Average Male Height 2022&quot;;Extended Properties=&quot;&quot;" command="SELECT * FROM [Average Male Height 202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<sst xmlns="http://schemas.openxmlformats.org/spreadsheetml/2006/main" count="66" uniqueCount="66">
  <si>
    <t>State</t>
  </si>
  <si>
    <t>Average_Height</t>
  </si>
  <si>
    <t>Pct_Bachelors_or_more</t>
  </si>
  <si>
    <t>White</t>
  </si>
  <si>
    <t>Black</t>
  </si>
  <si>
    <t>Hispanic</t>
  </si>
  <si>
    <t>Asian</t>
  </si>
  <si>
    <t>Foreign.Born</t>
  </si>
  <si>
    <t>average_height_male</t>
  </si>
  <si>
    <t>average_height_female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</si>
  <si>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</si>
  <si>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</si>
  <si>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</si>
  <si>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</si>
  <si>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</si>
  <si>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</si>
  <si>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</si>
  <si>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</si>
  <si>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</si>
  <si>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</si>
  <si>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</si>
  <si>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</si>
  <si>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</si>
  <si>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</si>
  <si>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</si>
  <si>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</si>
  <si>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</si>
  <si>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</si>
  <si>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</si>
  <si>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</si>
  <si>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</si>
  <si>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</si>
  <si>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</si>
  <si>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</si>
  <si>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</si>
  <si>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</si>
  <si>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</si>
  <si>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</si>
  <si>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</si>
  <si>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</si>
  <si>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</si>
  <si>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</si>
  <si>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</si>
  <si>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</si>
  <si>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</si>
  <si>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</si>
  <si>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</si>
  <si>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</si>
  <si>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</si>
  <si>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</si>
  <si>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</si>
  <si>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</si>
  <si>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</si>
  <si>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</si>
  <si>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</si>
  <si>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</si>
  <si>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</si>
  <si>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</si>
  <si>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</si>
  <si>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</si>
  <si>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Female Height Fixed</t>
  </si>
  <si>
    <t>fixed male height</t>
  </si>
  <si>
    <t>Female_Income</t>
  </si>
  <si>
    <t>Male_Income</t>
  </si>
  <si>
    <t>Male_Log_Income</t>
  </si>
  <si>
    <t>Female_Log_Income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</si>
</sst>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</a:t>
            </a:r>
            <a:r>
              <a:rPr lang="en-US" baseline="0"/>
              <a:t>age Male Height vs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Sheet1!$O$2:$O$50</c:f>
              <c:numCache>
                <c:formatCode>General</c:formatCode>
                <c:ptCount val="49"/>
                <c:pt idx="0">
                  <c:v>179.32400000000007</c:v>
                </c:pt>
                <c:pt idx="1">
                  <c:v>179.32400000000007</c:v>
                </c:pt>
                <c:pt idx="2">
                  <c:v>179.32400000000007</c:v>
                </c:pt>
                <c:pt idx="3">
                  <c:v>179.32400000000007</c:v>
                </c:pt>
                <c:pt idx="4">
                  <c:v>179.32400000000007</c:v>
                </c:pt>
                <c:pt idx="5">
                  <c:v>179.32400000000007</c:v>
                </c:pt>
                <c:pt idx="6">
                  <c:v>179.07</c:v>
                </c:pt>
                <c:pt idx="7">
                  <c:v>179.07</c:v>
                </c:pt>
                <c:pt idx="8">
                  <c:v>179.07</c:v>
                </c:pt>
                <c:pt idx="9">
                  <c:v>178.81599999999995</c:v>
                </c:pt>
                <c:pt idx="10">
                  <c:v>178.81599999999995</c:v>
                </c:pt>
                <c:pt idx="11">
                  <c:v>178.81599999999995</c:v>
                </c:pt>
                <c:pt idx="12">
                  <c:v>178.81599999999995</c:v>
                </c:pt>
                <c:pt idx="13">
                  <c:v>178.81599999999995</c:v>
                </c:pt>
                <c:pt idx="14">
                  <c:v>178.81599999999995</c:v>
                </c:pt>
                <c:pt idx="15">
                  <c:v>178.81599999999995</c:v>
                </c:pt>
                <c:pt idx="16">
                  <c:v>178.81599999999995</c:v>
                </c:pt>
                <c:pt idx="17">
                  <c:v>178.81599999999995</c:v>
                </c:pt>
                <c:pt idx="18">
                  <c:v>178.81599999999995</c:v>
                </c:pt>
                <c:pt idx="19">
                  <c:v>178.56200000000004</c:v>
                </c:pt>
                <c:pt idx="20">
                  <c:v>178.56200000000004</c:v>
                </c:pt>
                <c:pt idx="21">
                  <c:v>178.56200000000004</c:v>
                </c:pt>
                <c:pt idx="22">
                  <c:v>178.56200000000004</c:v>
                </c:pt>
                <c:pt idx="23">
                  <c:v>178.56200000000004</c:v>
                </c:pt>
                <c:pt idx="24">
                  <c:v>178.56200000000004</c:v>
                </c:pt>
                <c:pt idx="25">
                  <c:v>178.56200000000004</c:v>
                </c:pt>
                <c:pt idx="26">
                  <c:v>178.56200000000004</c:v>
                </c:pt>
                <c:pt idx="27">
                  <c:v>178.56200000000004</c:v>
                </c:pt>
                <c:pt idx="28">
                  <c:v>178.56200000000004</c:v>
                </c:pt>
                <c:pt idx="29">
                  <c:v>178.30799999999999</c:v>
                </c:pt>
                <c:pt idx="30">
                  <c:v>178.30799999999999</c:v>
                </c:pt>
                <c:pt idx="31">
                  <c:v>178.30799999999999</c:v>
                </c:pt>
                <c:pt idx="32">
                  <c:v>178.30799999999999</c:v>
                </c:pt>
                <c:pt idx="33">
                  <c:v>178.05400000000006</c:v>
                </c:pt>
                <c:pt idx="34">
                  <c:v>178.05400000000006</c:v>
                </c:pt>
                <c:pt idx="35">
                  <c:v>178.05400000000006</c:v>
                </c:pt>
                <c:pt idx="36">
                  <c:v>178.05400000000006</c:v>
                </c:pt>
                <c:pt idx="37">
                  <c:v>177.8</c:v>
                </c:pt>
                <c:pt idx="38">
                  <c:v>177.8</c:v>
                </c:pt>
                <c:pt idx="39">
                  <c:v>177.54599999999994</c:v>
                </c:pt>
                <c:pt idx="40">
                  <c:v>177.54599999999994</c:v>
                </c:pt>
                <c:pt idx="41">
                  <c:v>177.54599999999994</c:v>
                </c:pt>
                <c:pt idx="42">
                  <c:v>177.29200000000003</c:v>
                </c:pt>
                <c:pt idx="43">
                  <c:v>177.03799999999998</c:v>
                </c:pt>
                <c:pt idx="44">
                  <c:v>177.03799999999998</c:v>
                </c:pt>
                <c:pt idx="45">
                  <c:v>177.03799999999998</c:v>
                </c:pt>
                <c:pt idx="46">
                  <c:v>176.78400000000005</c:v>
                </c:pt>
                <c:pt idx="47">
                  <c:v>176.27599999999995</c:v>
                </c:pt>
                <c:pt idx="48">
                  <c:v>175.26</c:v>
                </c:pt>
              </c:numCache>
            </c:numRef>
          </c:xVal>
          <c:yVal>
            <c:numRef>
              <c:f>Sheet1!$J$2:$J$50</c:f>
              <c:numCache>
                <c:formatCode>General</c:formatCode>
                <c:ptCount val="49"/>
                <c:pt idx="0">
                  <c:v>58649</c:v>
                </c:pt>
                <c:pt idx="1">
                  <c:v>67477</c:v>
                </c:pt>
                <c:pt idx="2">
                  <c:v>69275</c:v>
                </c:pt>
                <c:pt idx="3">
                  <c:v>64099</c:v>
                </c:pt>
                <c:pt idx="4">
                  <c:v>70177</c:v>
                </c:pt>
                <c:pt idx="5">
                  <c:v>63278</c:v>
                </c:pt>
                <c:pt idx="6">
                  <c:v>61509</c:v>
                </c:pt>
                <c:pt idx="7">
                  <c:v>58235</c:v>
                </c:pt>
                <c:pt idx="8">
                  <c:v>72763</c:v>
                </c:pt>
                <c:pt idx="9">
                  <c:v>60698</c:v>
                </c:pt>
                <c:pt idx="10">
                  <c:v>58067</c:v>
                </c:pt>
                <c:pt idx="11">
                  <c:v>60853</c:v>
                </c:pt>
                <c:pt idx="12">
                  <c:v>57455</c:v>
                </c:pt>
                <c:pt idx="13">
                  <c:v>77909</c:v>
                </c:pt>
                <c:pt idx="14">
                  <c:v>62608</c:v>
                </c:pt>
                <c:pt idx="15">
                  <c:v>67800</c:v>
                </c:pt>
                <c:pt idx="16">
                  <c:v>56777</c:v>
                </c:pt>
                <c:pt idx="17">
                  <c:v>59700</c:v>
                </c:pt>
                <c:pt idx="18">
                  <c:v>59171</c:v>
                </c:pt>
                <c:pt idx="19">
                  <c:v>62317</c:v>
                </c:pt>
                <c:pt idx="20">
                  <c:v>55485</c:v>
                </c:pt>
                <c:pt idx="21">
                  <c:v>62229</c:v>
                </c:pt>
                <c:pt idx="22">
                  <c:v>54849</c:v>
                </c:pt>
                <c:pt idx="23">
                  <c:v>72896</c:v>
                </c:pt>
                <c:pt idx="24">
                  <c:v>65492</c:v>
                </c:pt>
                <c:pt idx="25">
                  <c:v>63053</c:v>
                </c:pt>
                <c:pt idx="26">
                  <c:v>57390</c:v>
                </c:pt>
                <c:pt idx="27">
                  <c:v>61185</c:v>
                </c:pt>
                <c:pt idx="28">
                  <c:v>57868</c:v>
                </c:pt>
                <c:pt idx="29">
                  <c:v>76771</c:v>
                </c:pt>
                <c:pt idx="30">
                  <c:v>65471</c:v>
                </c:pt>
                <c:pt idx="31">
                  <c:v>77561</c:v>
                </c:pt>
                <c:pt idx="32">
                  <c:v>63127</c:v>
                </c:pt>
                <c:pt idx="33">
                  <c:v>57183</c:v>
                </c:pt>
                <c:pt idx="34">
                  <c:v>52207</c:v>
                </c:pt>
                <c:pt idx="35">
                  <c:v>59105</c:v>
                </c:pt>
                <c:pt idx="36">
                  <c:v>61431</c:v>
                </c:pt>
                <c:pt idx="37">
                  <c:v>58293</c:v>
                </c:pt>
                <c:pt idx="38">
                  <c:v>61295</c:v>
                </c:pt>
                <c:pt idx="39">
                  <c:v>61086</c:v>
                </c:pt>
                <c:pt idx="40">
                  <c:v>78423</c:v>
                </c:pt>
                <c:pt idx="41">
                  <c:v>81751</c:v>
                </c:pt>
                <c:pt idx="42">
                  <c:v>52577</c:v>
                </c:pt>
                <c:pt idx="43">
                  <c:v>71516</c:v>
                </c:pt>
                <c:pt idx="44">
                  <c:v>69343</c:v>
                </c:pt>
                <c:pt idx="45">
                  <c:v>75549</c:v>
                </c:pt>
                <c:pt idx="46">
                  <c:v>71118</c:v>
                </c:pt>
                <c:pt idx="47">
                  <c:v>55924</c:v>
                </c:pt>
                <c:pt idx="48">
                  <c:v>64848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C8-334F-9CE4-41E5F1CF1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563935"/>
        <c:axId val="459801055"/>
      </c:scatterChart>
      <c:valAx>
        <c:axId val="45956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Average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01055"/>
        <c:crosses val="autoZero"/>
        <c:crossBetween val="midCat"/>
      </c:valAx>
      <c:valAx>
        <c:axId val="45980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Average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6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Average</a:t>
            </a:r>
            <a:r>
              <a:rPr lang="en-US" baseline="0"/>
              <a:t> Female Height vs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Sheet1!$N$2:$N$50</c:f>
              <c:numCache>
                <c:formatCode>General</c:formatCode>
                <c:ptCount val="49"/>
                <c:pt idx="0">
                  <c:v>139.19200000000001</c:v>
                </c:pt>
                <c:pt idx="1">
                  <c:v>138.93800000000002</c:v>
                </c:pt>
                <c:pt idx="2">
                  <c:v>138.93800000000002</c:v>
                </c:pt>
                <c:pt idx="3">
                  <c:v>138.93800000000002</c:v>
                </c:pt>
                <c:pt idx="4">
                  <c:v>138.93800000000002</c:v>
                </c:pt>
                <c:pt idx="5">
                  <c:v>138.93800000000002</c:v>
                </c:pt>
                <c:pt idx="6">
                  <c:v>138.684</c:v>
                </c:pt>
                <c:pt idx="7">
                  <c:v>138.684</c:v>
                </c:pt>
                <c:pt idx="8">
                  <c:v>138.43</c:v>
                </c:pt>
                <c:pt idx="9">
                  <c:v>138.43</c:v>
                </c:pt>
                <c:pt idx="10">
                  <c:v>138.43</c:v>
                </c:pt>
                <c:pt idx="11">
                  <c:v>138.43</c:v>
                </c:pt>
                <c:pt idx="12">
                  <c:v>138.43</c:v>
                </c:pt>
                <c:pt idx="13">
                  <c:v>138.43</c:v>
                </c:pt>
                <c:pt idx="14">
                  <c:v>138.43</c:v>
                </c:pt>
                <c:pt idx="15">
                  <c:v>138.43</c:v>
                </c:pt>
                <c:pt idx="16">
                  <c:v>138.43</c:v>
                </c:pt>
                <c:pt idx="17">
                  <c:v>138.43</c:v>
                </c:pt>
                <c:pt idx="18">
                  <c:v>138.17599999999999</c:v>
                </c:pt>
                <c:pt idx="19">
                  <c:v>138.17599999999999</c:v>
                </c:pt>
                <c:pt idx="20">
                  <c:v>138.17599999999999</c:v>
                </c:pt>
                <c:pt idx="21">
                  <c:v>138.17599999999999</c:v>
                </c:pt>
                <c:pt idx="22">
                  <c:v>138.17599999999999</c:v>
                </c:pt>
                <c:pt idx="23">
                  <c:v>138.17599999999999</c:v>
                </c:pt>
                <c:pt idx="24">
                  <c:v>138.17599999999999</c:v>
                </c:pt>
                <c:pt idx="25">
                  <c:v>138.17599999999999</c:v>
                </c:pt>
                <c:pt idx="26">
                  <c:v>138.17599999999999</c:v>
                </c:pt>
                <c:pt idx="27">
                  <c:v>137.922</c:v>
                </c:pt>
                <c:pt idx="28">
                  <c:v>137.922</c:v>
                </c:pt>
                <c:pt idx="29">
                  <c:v>137.922</c:v>
                </c:pt>
                <c:pt idx="30">
                  <c:v>137.922</c:v>
                </c:pt>
                <c:pt idx="31">
                  <c:v>137.922</c:v>
                </c:pt>
                <c:pt idx="32">
                  <c:v>137.922</c:v>
                </c:pt>
                <c:pt idx="33">
                  <c:v>137.922</c:v>
                </c:pt>
                <c:pt idx="34">
                  <c:v>137.922</c:v>
                </c:pt>
                <c:pt idx="35">
                  <c:v>137.922</c:v>
                </c:pt>
                <c:pt idx="36">
                  <c:v>137.922</c:v>
                </c:pt>
                <c:pt idx="37">
                  <c:v>137.66800000000001</c:v>
                </c:pt>
                <c:pt idx="38">
                  <c:v>137.66800000000001</c:v>
                </c:pt>
                <c:pt idx="39">
                  <c:v>137.66800000000001</c:v>
                </c:pt>
                <c:pt idx="40">
                  <c:v>137.66800000000001</c:v>
                </c:pt>
                <c:pt idx="41">
                  <c:v>137.41400000000002</c:v>
                </c:pt>
                <c:pt idx="42">
                  <c:v>137.41400000000002</c:v>
                </c:pt>
                <c:pt idx="43">
                  <c:v>137.16</c:v>
                </c:pt>
                <c:pt idx="44">
                  <c:v>137.16</c:v>
                </c:pt>
                <c:pt idx="45">
                  <c:v>136.90600000000001</c:v>
                </c:pt>
                <c:pt idx="46">
                  <c:v>136.65199999999999</c:v>
                </c:pt>
                <c:pt idx="47">
                  <c:v>136.398</c:v>
                </c:pt>
                <c:pt idx="48">
                  <c:v>135.636</c:v>
                </c:pt>
              </c:numCache>
            </c:numRef>
          </c:xVal>
          <c:yVal>
            <c:numRef>
              <c:f>Sheet1!$J$52:$J$101</c:f>
              <c:numCache>
                <c:formatCode>General</c:formatCode>
                <c:ptCount val="5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0-6B45-B4EC-FE194EFC7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944512"/>
        <c:axId val="1418934512"/>
      </c:scatterChart>
      <c:valAx>
        <c:axId val="141894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Height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934512"/>
        <c:crosses val="autoZero"/>
        <c:crossBetween val="midCat"/>
      </c:valAx>
      <c:valAx>
        <c:axId val="141893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94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Tallest</a:t>
            </a:r>
            <a:r>
              <a:rPr lang="en-US" baseline="0"/>
              <a:t> States (Men)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$</a:t>
                    </a:r>
                    <a:fld id="{3F991B45-E0DA-CB4D-9CE7-5105D221FF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398-054F-8A5A-60EEED3E6A1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$</a:t>
                    </a:r>
                    <a:fld id="{4AB561F5-48FE-2E4A-B7D3-7FC94F7DD3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398-054F-8A5A-60EEED3E6A1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$</a:t>
                    </a:r>
                    <a:fld id="{5D85E287-EEB3-2143-AAC4-7C2F4F4490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398-054F-8A5A-60EEED3E6A1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$</a:t>
                    </a:r>
                    <a:fld id="{BC1B7C1E-6B60-CE45-9F43-097D7CCF5F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398-054F-8A5A-60EEED3E6A1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$</a:t>
                    </a:r>
                    <a:fld id="{2322F9ED-D263-DB4B-8393-54FB34972A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A398-054F-8A5A-60EEED3E6A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Montana</c:v>
                </c:pt>
                <c:pt idx="1">
                  <c:v>Utah</c:v>
                </c:pt>
                <c:pt idx="2">
                  <c:v>Minnesota</c:v>
                </c:pt>
                <c:pt idx="3">
                  <c:v>Oregon</c:v>
                </c:pt>
                <c:pt idx="4">
                  <c:v>Alaska</c:v>
                </c:pt>
              </c:strCache>
            </c:strRef>
          </c:cat>
          <c:val>
            <c:numRef>
              <c:f>Sheet1!$O$2:$O$6</c:f>
              <c:numCache>
                <c:formatCode>General</c:formatCode>
                <c:ptCount val="5"/>
                <c:pt idx="0">
                  <c:v>179.32400000000007</c:v>
                </c:pt>
                <c:pt idx="1">
                  <c:v>179.32400000000007</c:v>
                </c:pt>
                <c:pt idx="2">
                  <c:v>179.32400000000007</c:v>
                </c:pt>
                <c:pt idx="3">
                  <c:v>179.32400000000007</c:v>
                </c:pt>
                <c:pt idx="4">
                  <c:v>179.32400000000007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Sheet1!$J$2:$J$6</c15:f>
                <c15:dlblRangeCache>
                  <c:ptCount val="5"/>
                  <c:pt idx="0">
                    <c:v>58649</c:v>
                  </c:pt>
                  <c:pt idx="1">
                    <c:v>67477</c:v>
                  </c:pt>
                  <c:pt idx="2">
                    <c:v>69275</c:v>
                  </c:pt>
                  <c:pt idx="3">
                    <c:v>64099</c:v>
                  </c:pt>
                  <c:pt idx="4">
                    <c:v>70177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398-054F-8A5A-60EEED3E6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9694736"/>
        <c:axId val="1399698032"/>
      </c:barChart>
      <c:catAx>
        <c:axId val="139969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698032"/>
        <c:crosses val="autoZero"/>
        <c:auto val="1"/>
        <c:lblAlgn val="ctr"/>
        <c:lblOffset val="100"/>
        <c:noMultiLvlLbl val="0"/>
      </c:catAx>
      <c:valAx>
        <c:axId val="13996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 </a:t>
                </a:r>
                <a:r>
                  <a:rPr lang="en-US" baseline="0"/>
                  <a:t>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69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Shortest</a:t>
            </a:r>
            <a:r>
              <a:rPr lang="en-US" baseline="0"/>
              <a:t> States (Men)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$</a:t>
                    </a:r>
                    <a:fld id="{415E0E7D-2A91-5A46-8919-73E274FFD3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32C-2146-8E6A-20B6890A1D6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$</a:t>
                    </a:r>
                    <a:fld id="{43E79A09-CDEE-5142-B434-0A86483176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832C-2146-8E6A-20B6890A1D6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$</a:t>
                    </a:r>
                    <a:fld id="{E398A13D-6B18-3B47-9029-2BC4D1CC32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832C-2146-8E6A-20B6890A1D6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$</a:t>
                    </a:r>
                    <a:fld id="{5F3F54A4-1660-4A49-96CA-FD8A535B33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832C-2146-8E6A-20B6890A1D6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$</a:t>
                    </a:r>
                    <a:fld id="{B2855315-9734-3746-A975-837AB3B377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832C-2146-8E6A-20B6890A1D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Sheet1!$A$46:$A$50</c:f>
              <c:strCache>
                <c:ptCount val="5"/>
                <c:pt idx="0">
                  <c:v>California</c:v>
                </c:pt>
                <c:pt idx="1">
                  <c:v>New Hampshire</c:v>
                </c:pt>
                <c:pt idx="2">
                  <c:v>Rhode Island</c:v>
                </c:pt>
                <c:pt idx="3">
                  <c:v>New Mexico</c:v>
                </c:pt>
                <c:pt idx="4">
                  <c:v>Hawaii</c:v>
                </c:pt>
              </c:strCache>
            </c:strRef>
          </c:cat>
          <c:val>
            <c:numRef>
              <c:f>Sheet1!$O$46:$O$50</c:f>
              <c:numCache>
                <c:formatCode>General</c:formatCode>
                <c:ptCount val="5"/>
                <c:pt idx="0">
                  <c:v>177.03799999999998</c:v>
                </c:pt>
                <c:pt idx="1">
                  <c:v>177.03799999999998</c:v>
                </c:pt>
                <c:pt idx="2">
                  <c:v>176.78400000000005</c:v>
                </c:pt>
                <c:pt idx="3">
                  <c:v>176.27599999999995</c:v>
                </c:pt>
                <c:pt idx="4">
                  <c:v>175.26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Sheet1!$J$46:$J$50</c15:f>
                <c15:dlblRangeCache>
                  <c:ptCount val="5"/>
                  <c:pt idx="0">
                    <c:v>69343</c:v>
                  </c:pt>
                  <c:pt idx="1">
                    <c:v>75549</c:v>
                  </c:pt>
                  <c:pt idx="2">
                    <c:v>71118</c:v>
                  </c:pt>
                  <c:pt idx="3">
                    <c:v>55924</c:v>
                  </c:pt>
                  <c:pt idx="4">
                    <c:v>64848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32C-2146-8E6A-20B6890A1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0980351"/>
        <c:axId val="890700031"/>
      </c:barChart>
      <c:catAx>
        <c:axId val="89098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700031"/>
        <c:crosses val="autoZero"/>
        <c:auto val="1"/>
        <c:lblAlgn val="ctr"/>
        <c:lblOffset val="100"/>
        <c:noMultiLvlLbl val="0"/>
      </c:catAx>
      <c:valAx>
        <c:axId val="89070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Hieght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8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278614</xdr:colOff>
      <xdr:row>0</xdr:row>
      <xdr:rowOff>95300</xdr:rowOff>
    </xdr:from>
    <xdr:to>
      <xdr:col>24</xdr:col>
      <xdr:colOff>164412</xdr:colOff>
      <xdr:row>15</xdr:row>
      <xdr:rowOff>32686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E172041-B0EF-FF2B-F3F5-D11A16D6E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317993</xdr:colOff>
      <xdr:row>0</xdr:row>
      <xdr:rowOff>174059</xdr:rowOff>
    </xdr:from>
    <xdr:to>
      <xdr:col>31</xdr:col>
      <xdr:colOff>203792</xdr:colOff>
      <xdr:row>15</xdr:row>
      <xdr:rowOff>111445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48BEB11-3ED5-EA3B-54A5-1CC5EA2AD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327838</xdr:colOff>
      <xdr:row>17</xdr:row>
      <xdr:rowOff>26384</xdr:rowOff>
    </xdr:from>
    <xdr:to>
      <xdr:col>24</xdr:col>
      <xdr:colOff>213636</xdr:colOff>
      <xdr:row>31</xdr:row>
      <xdr:rowOff>150824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9F472CEA-3707-F28B-BFEF-E0EAB6830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652720</xdr:colOff>
      <xdr:row>17</xdr:row>
      <xdr:rowOff>65764</xdr:rowOff>
    </xdr:from>
    <xdr:to>
      <xdr:col>31</xdr:col>
      <xdr:colOff>538519</xdr:colOff>
      <xdr:row>32</xdr:row>
      <xdr:rowOff>3150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128BBA8C-DA6E-E7B9-35B7-EF080A983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zoomScale="129" zoomScaleNormal="129" workbookViewId="0">
      <selection activeCell="J1" sqref="J1"/>
    </sheetView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63</v>
      </c>
      <c r="K1" s="1" t="s">
        <v>64</v>
      </c>
      <c r="L1" s="1" t="s">
        <v>8</v>
      </c>
      <c r="M1" s="1" t="s">
        <v>9</v>
      </c>
      <c r="N1" s="1" t="s">
        <v>60</v>
      </c>
      <c r="O1" s="1" t="s">
        <v>61</v>
      </c>
      <c r="P1" s="1" t="s">
        <v>62</v>
      </c>
      <c r="Q1" s="1" t="s">
        <v>65</v>
      </c>
    </row>
    <row r="2" spans="1:17" x14ac:dyDescent="0.2">
      <c r="A2" t="s">
        <v>35</v>
      </c>
      <c r="B2">
        <v>67.739999999999995</v>
      </c>
      <c r="C2">
        <v>0.36789113000000001</v>
      </c>
      <c r="D2">
        <v>0.83899999999999997</v>
      </c>
      <c r="E2">
        <v>5.0000000000000001E-3</v>
      </c>
      <c r="F2">
        <v>4.5999999999999999E-2</v>
      </c>
      <c r="G2">
        <v>8.0000000000000002E-3</v>
      </c>
      <c r="H2">
        <v>2.1736175E-2</v>
      </c>
      <c r="J2">
        <v>58649</v>
      </c>
      <c r="K2">
        <v>10.9793258036379</v>
      </c>
      <c r="L2" s="4">
        <v>510.6</v>
      </c>
      <c r="M2" s="2">
        <v>54.8</v>
      </c>
      <c r="N2">
        <f>INT(M2/100)*30.48 + MOD(M2,100)*2.54</f>
        <v>139.19200000000001</v>
      </c>
      <c r="O2" s="1">
        <f>INT(L2/100)*30.48 + MOD(L2,100)*2.54</f>
        <v>179.32400000000007</v>
      </c>
      <c r="P2">
        <v>46043</v>
      </c>
      <c r="Q2">
        <f>LN(P2)</f>
        <v>10.737331021442751</v>
      </c>
    </row>
    <row r="3" spans="1:17" x14ac:dyDescent="0.2">
      <c r="A3" t="s">
        <v>53</v>
      </c>
      <c r="B3">
        <v>67.680000000000007</v>
      </c>
      <c r="C3">
        <v>0.454675159</v>
      </c>
      <c r="D3">
        <v>0.745</v>
      </c>
      <c r="E3">
        <v>0.01</v>
      </c>
      <c r="F3">
        <v>0.16</v>
      </c>
      <c r="G3">
        <v>2.5000000000000001E-2</v>
      </c>
      <c r="H3">
        <v>8.8884623999999995E-2</v>
      </c>
      <c r="J3">
        <v>67477</v>
      </c>
      <c r="K3">
        <v>11.119542078054559</v>
      </c>
      <c r="L3" s="5">
        <v>510.6</v>
      </c>
      <c r="M3" s="3">
        <v>54.7</v>
      </c>
      <c r="N3">
        <f t="shared" ref="N3:N66" si="0">INT(M3/100)*30.48 + MOD(M3,100)*2.54</f>
        <v>138.93800000000002</v>
      </c>
      <c r="O3" s="1">
        <f t="shared" ref="O3:O51" si="1">INT(L3/100)*30.48 + MOD(L3,100)*2.54</f>
        <v>179.32400000000007</v>
      </c>
      <c r="P3">
        <v>49092</v>
      </c>
      <c r="Q3">
        <f t="shared" ref="Q3:Q66" si="2">LN(P3)</f>
        <v>10.801451367717398</v>
      </c>
    </row>
    <row r="4" spans="1:17" x14ac:dyDescent="0.2">
      <c r="A4" t="s">
        <v>32</v>
      </c>
      <c r="B4">
        <v>67.5</v>
      </c>
      <c r="C4">
        <v>0.39022468700000001</v>
      </c>
      <c r="D4">
        <v>0.75700000000000001</v>
      </c>
      <c r="E4">
        <v>6.8000000000000005E-2</v>
      </c>
      <c r="F4">
        <v>6.4000000000000001E-2</v>
      </c>
      <c r="G4">
        <v>5.1999999999999998E-2</v>
      </c>
      <c r="H4">
        <v>8.6329615999999998E-2</v>
      </c>
      <c r="J4">
        <v>69275</v>
      </c>
      <c r="K4">
        <v>11.14583936973118</v>
      </c>
      <c r="L4" s="4">
        <v>510.6</v>
      </c>
      <c r="M4" s="2">
        <v>54.7</v>
      </c>
      <c r="N4">
        <f t="shared" si="0"/>
        <v>138.93800000000002</v>
      </c>
      <c r="O4" s="1">
        <f t="shared" si="1"/>
        <v>179.32400000000007</v>
      </c>
      <c r="P4">
        <v>57610</v>
      </c>
      <c r="Q4">
        <f t="shared" si="2"/>
        <v>10.961451442726428</v>
      </c>
    </row>
    <row r="5" spans="1:17" x14ac:dyDescent="0.2">
      <c r="A5" t="s">
        <v>46</v>
      </c>
      <c r="B5">
        <v>67.488</v>
      </c>
      <c r="C5">
        <v>0.37166248200000002</v>
      </c>
      <c r="D5">
        <v>0.71</v>
      </c>
      <c r="E5">
        <v>1.9E-2</v>
      </c>
      <c r="F5">
        <v>0.14899999999999999</v>
      </c>
      <c r="G5">
        <v>4.4999999999999998E-2</v>
      </c>
      <c r="H5">
        <v>9.6068417000000003E-2</v>
      </c>
      <c r="J5">
        <v>64099</v>
      </c>
      <c r="K5">
        <v>11.06818404216304</v>
      </c>
      <c r="L5" s="5">
        <v>510.6</v>
      </c>
      <c r="M5" s="3">
        <v>54.7</v>
      </c>
      <c r="N5">
        <f t="shared" si="0"/>
        <v>138.93800000000002</v>
      </c>
      <c r="O5" s="1">
        <f t="shared" si="1"/>
        <v>179.32400000000007</v>
      </c>
      <c r="P5">
        <v>55082</v>
      </c>
      <c r="Q5">
        <f t="shared" si="2"/>
        <v>10.916578263003993</v>
      </c>
    </row>
    <row r="6" spans="1:17" x14ac:dyDescent="0.2">
      <c r="A6" t="s">
        <v>11</v>
      </c>
      <c r="B6">
        <v>67.475999999999999</v>
      </c>
      <c r="C6">
        <v>0.30644072</v>
      </c>
      <c r="D6">
        <v>0.57399999999999995</v>
      </c>
      <c r="E6">
        <v>2.3E-2</v>
      </c>
      <c r="F6">
        <v>7.3999999999999996E-2</v>
      </c>
      <c r="G6">
        <v>6.0999999999999999E-2</v>
      </c>
      <c r="H6">
        <v>7.4407627000000004E-2</v>
      </c>
      <c r="J6">
        <v>70177</v>
      </c>
      <c r="K6">
        <v>11.158775901002089</v>
      </c>
      <c r="L6" s="4">
        <v>510.6</v>
      </c>
      <c r="M6" s="2">
        <v>54.7</v>
      </c>
      <c r="N6">
        <f t="shared" si="0"/>
        <v>138.93800000000002</v>
      </c>
      <c r="O6" s="1">
        <f t="shared" si="1"/>
        <v>179.32400000000007</v>
      </c>
      <c r="P6">
        <v>60571</v>
      </c>
      <c r="Q6">
        <f t="shared" si="2"/>
        <v>11.011571509662053</v>
      </c>
    </row>
    <row r="7" spans="1:17" x14ac:dyDescent="0.2">
      <c r="A7" t="s">
        <v>43</v>
      </c>
      <c r="B7">
        <v>67.475999999999999</v>
      </c>
      <c r="C7">
        <v>0.47853415599999999</v>
      </c>
      <c r="D7">
        <v>0.81599999999999995</v>
      </c>
      <c r="E7">
        <v>2.5999999999999999E-2</v>
      </c>
      <c r="F7">
        <v>4.3999999999999997E-2</v>
      </c>
      <c r="G7">
        <v>1.4E-2</v>
      </c>
      <c r="H7">
        <v>3.9667009000000003E-2</v>
      </c>
      <c r="J7">
        <v>63278</v>
      </c>
      <c r="K7">
        <v>11.055292996379491</v>
      </c>
      <c r="L7" s="5">
        <v>510.6</v>
      </c>
      <c r="M7" s="3">
        <v>54.7</v>
      </c>
      <c r="N7">
        <f t="shared" si="0"/>
        <v>138.93800000000002</v>
      </c>
      <c r="O7" s="1">
        <f t="shared" si="1"/>
        <v>179.32400000000007</v>
      </c>
      <c r="P7">
        <v>49562</v>
      </c>
      <c r="Q7">
        <f t="shared" si="2"/>
        <v>10.810979690053934</v>
      </c>
    </row>
    <row r="8" spans="1:17" x14ac:dyDescent="0.2">
      <c r="A8" t="s">
        <v>24</v>
      </c>
      <c r="B8">
        <v>67.475999999999999</v>
      </c>
      <c r="C8">
        <v>0.42024937099999998</v>
      </c>
      <c r="D8">
        <v>0.82599999999999996</v>
      </c>
      <c r="E8">
        <v>3.5999999999999997E-2</v>
      </c>
      <c r="F8">
        <v>7.3999999999999996E-2</v>
      </c>
      <c r="G8">
        <v>2.3E-2</v>
      </c>
      <c r="H8">
        <v>5.8810341000000002E-2</v>
      </c>
      <c r="J8">
        <v>61509</v>
      </c>
      <c r="K8">
        <v>11.02693878455116</v>
      </c>
      <c r="L8" s="4">
        <v>510.5</v>
      </c>
      <c r="M8" s="2">
        <v>54.6</v>
      </c>
      <c r="N8">
        <f t="shared" si="0"/>
        <v>138.684</v>
      </c>
      <c r="O8" s="1">
        <f t="shared" si="1"/>
        <v>179.07</v>
      </c>
      <c r="P8">
        <v>49559</v>
      </c>
      <c r="Q8">
        <f t="shared" si="2"/>
        <v>10.810919157976958</v>
      </c>
    </row>
    <row r="9" spans="1:17" x14ac:dyDescent="0.2">
      <c r="A9" t="s">
        <v>50</v>
      </c>
      <c r="B9">
        <v>67.475999999999999</v>
      </c>
      <c r="C9">
        <v>0.38214462199999999</v>
      </c>
      <c r="D9">
        <v>0.79600000000000004</v>
      </c>
      <c r="E9">
        <v>2.4E-2</v>
      </c>
      <c r="F9">
        <v>0.05</v>
      </c>
      <c r="G9">
        <v>1.7000000000000001E-2</v>
      </c>
      <c r="H9">
        <v>4.3448513000000001E-2</v>
      </c>
      <c r="J9">
        <v>58235</v>
      </c>
      <c r="K9">
        <v>10.972241827536751</v>
      </c>
      <c r="L9" s="5">
        <v>510.5</v>
      </c>
      <c r="M9" s="3">
        <v>54.6</v>
      </c>
      <c r="N9">
        <f t="shared" si="0"/>
        <v>138.684</v>
      </c>
      <c r="O9" s="1">
        <f t="shared" si="1"/>
        <v>179.07</v>
      </c>
      <c r="P9">
        <v>46387</v>
      </c>
      <c r="Q9">
        <f t="shared" si="2"/>
        <v>10.74477452654493</v>
      </c>
    </row>
    <row r="10" spans="1:17" x14ac:dyDescent="0.2">
      <c r="A10" t="s">
        <v>15</v>
      </c>
      <c r="B10">
        <v>67.44</v>
      </c>
      <c r="C10">
        <v>0.38631872099999998</v>
      </c>
      <c r="D10">
        <v>0.64700000000000002</v>
      </c>
      <c r="E10">
        <v>3.5999999999999997E-2</v>
      </c>
      <c r="F10">
        <v>0.22700000000000001</v>
      </c>
      <c r="G10">
        <v>3.2000000000000001E-2</v>
      </c>
      <c r="H10">
        <v>9.5804417000000003E-2</v>
      </c>
      <c r="J10">
        <v>72763</v>
      </c>
      <c r="K10">
        <v>11.194962863227911</v>
      </c>
      <c r="L10" s="4">
        <v>510.5</v>
      </c>
      <c r="M10" s="2">
        <v>54.5</v>
      </c>
      <c r="N10">
        <f t="shared" si="0"/>
        <v>138.43</v>
      </c>
      <c r="O10" s="1">
        <f t="shared" si="1"/>
        <v>179.07</v>
      </c>
      <c r="P10">
        <v>58811</v>
      </c>
      <c r="Q10">
        <f t="shared" si="2"/>
        <v>10.982084191220336</v>
      </c>
    </row>
    <row r="11" spans="1:17" x14ac:dyDescent="0.2">
      <c r="A11" t="s">
        <v>25</v>
      </c>
      <c r="B11">
        <v>67.391999999999996</v>
      </c>
      <c r="C11">
        <v>0.41729433199999999</v>
      </c>
      <c r="D11">
        <v>0.73</v>
      </c>
      <c r="E11">
        <v>4.8000000000000001E-2</v>
      </c>
      <c r="F11">
        <v>0.13700000000000001</v>
      </c>
      <c r="G11">
        <v>2.5999999999999999E-2</v>
      </c>
      <c r="H11">
        <v>7.0538237000000004E-2</v>
      </c>
      <c r="J11">
        <v>60698</v>
      </c>
      <c r="K11">
        <v>11.013666027575599</v>
      </c>
      <c r="L11" s="5">
        <v>510.4</v>
      </c>
      <c r="M11" s="3">
        <v>54.5</v>
      </c>
      <c r="N11">
        <f t="shared" si="0"/>
        <v>138.43</v>
      </c>
      <c r="O11" s="1">
        <f t="shared" si="1"/>
        <v>178.81599999999995</v>
      </c>
      <c r="P11">
        <v>46948</v>
      </c>
      <c r="Q11">
        <f t="shared" si="2"/>
        <v>10.756795885220015</v>
      </c>
    </row>
    <row r="12" spans="1:17" x14ac:dyDescent="0.2">
      <c r="A12" t="s">
        <v>21</v>
      </c>
      <c r="B12">
        <v>67.355999999999995</v>
      </c>
      <c r="C12">
        <v>0.41819852499999999</v>
      </c>
      <c r="D12">
        <v>0.78400000000000003</v>
      </c>
      <c r="E12">
        <v>8.0000000000000002E-3</v>
      </c>
      <c r="F12">
        <v>0.13800000000000001</v>
      </c>
      <c r="G12">
        <v>1.4E-2</v>
      </c>
      <c r="H12">
        <v>5.7009984999999999E-2</v>
      </c>
      <c r="J12">
        <v>58067</v>
      </c>
      <c r="K12">
        <v>10.969352795244079</v>
      </c>
      <c r="L12" s="4">
        <v>510.4</v>
      </c>
      <c r="M12" s="2">
        <v>54.5</v>
      </c>
      <c r="N12">
        <f t="shared" si="0"/>
        <v>138.43</v>
      </c>
      <c r="O12" s="1">
        <f t="shared" si="1"/>
        <v>178.81599999999995</v>
      </c>
      <c r="P12">
        <v>44107</v>
      </c>
      <c r="Q12">
        <f t="shared" si="2"/>
        <v>10.694373778997369</v>
      </c>
    </row>
    <row r="13" spans="1:17" x14ac:dyDescent="0.2">
      <c r="A13" t="s">
        <v>36</v>
      </c>
      <c r="B13">
        <v>67.343999999999994</v>
      </c>
      <c r="C13">
        <v>0.42845865</v>
      </c>
      <c r="D13">
        <v>0.752</v>
      </c>
      <c r="E13">
        <v>4.2000000000000003E-2</v>
      </c>
      <c r="F13">
        <v>0.13</v>
      </c>
      <c r="G13">
        <v>2.5999999999999999E-2</v>
      </c>
      <c r="H13">
        <v>7.7002940000000006E-2</v>
      </c>
      <c r="J13">
        <v>60853</v>
      </c>
      <c r="K13">
        <v>11.01621639876161</v>
      </c>
      <c r="L13" s="5">
        <v>510.4</v>
      </c>
      <c r="M13" s="3">
        <v>54.5</v>
      </c>
      <c r="N13">
        <f t="shared" si="0"/>
        <v>138.43</v>
      </c>
      <c r="O13" s="1">
        <f t="shared" si="1"/>
        <v>178.81599999999995</v>
      </c>
      <c r="P13">
        <v>50037</v>
      </c>
      <c r="Q13">
        <f t="shared" si="2"/>
        <v>10.820518010745284</v>
      </c>
    </row>
    <row r="14" spans="1:17" x14ac:dyDescent="0.2">
      <c r="A14" t="s">
        <v>51</v>
      </c>
      <c r="B14">
        <v>67.308000000000007</v>
      </c>
      <c r="C14">
        <v>0.37366476399999998</v>
      </c>
      <c r="D14">
        <v>0.71299999999999997</v>
      </c>
      <c r="E14">
        <v>0.15</v>
      </c>
      <c r="F14">
        <v>7.4999999999999997E-2</v>
      </c>
      <c r="G14">
        <v>1.7999999999999999E-2</v>
      </c>
      <c r="H14">
        <v>6.0621716999999999E-2</v>
      </c>
      <c r="J14">
        <v>57455</v>
      </c>
      <c r="K14">
        <v>10.958757311691731</v>
      </c>
      <c r="L14" s="4">
        <v>510.4</v>
      </c>
      <c r="M14" s="2">
        <v>54.5</v>
      </c>
      <c r="N14">
        <f t="shared" si="0"/>
        <v>138.43</v>
      </c>
      <c r="O14" s="1">
        <f t="shared" si="1"/>
        <v>178.81599999999995</v>
      </c>
      <c r="P14">
        <v>46377</v>
      </c>
      <c r="Q14">
        <f t="shared" si="2"/>
        <v>10.744558925664444</v>
      </c>
    </row>
    <row r="15" spans="1:17" x14ac:dyDescent="0.2">
      <c r="A15" t="s">
        <v>56</v>
      </c>
      <c r="B15">
        <v>67.236000000000004</v>
      </c>
      <c r="C15">
        <v>0.35609504199999997</v>
      </c>
      <c r="D15">
        <v>0.625</v>
      </c>
      <c r="E15">
        <v>3.7999999999999999E-2</v>
      </c>
      <c r="F15">
        <v>0.14499999999999999</v>
      </c>
      <c r="G15">
        <v>9.9000000000000005E-2</v>
      </c>
      <c r="H15">
        <v>0.155375867</v>
      </c>
      <c r="J15">
        <v>77909</v>
      </c>
      <c r="K15">
        <v>11.26329675791972</v>
      </c>
      <c r="L15" s="5">
        <v>510.4</v>
      </c>
      <c r="M15" s="3">
        <v>54.5</v>
      </c>
      <c r="N15">
        <f t="shared" si="0"/>
        <v>138.43</v>
      </c>
      <c r="O15" s="1">
        <f t="shared" si="1"/>
        <v>178.81599999999995</v>
      </c>
      <c r="P15">
        <v>63376</v>
      </c>
      <c r="Q15">
        <f t="shared" si="2"/>
        <v>11.056840519861698</v>
      </c>
    </row>
    <row r="16" spans="1:17" x14ac:dyDescent="0.2">
      <c r="A16" t="s">
        <v>58</v>
      </c>
      <c r="B16">
        <v>67.224000000000004</v>
      </c>
      <c r="C16">
        <v>0.39437330799999998</v>
      </c>
      <c r="D16">
        <v>0.78700000000000003</v>
      </c>
      <c r="E16">
        <v>5.7000000000000002E-2</v>
      </c>
      <c r="F16">
        <v>8.1000000000000003E-2</v>
      </c>
      <c r="G16">
        <v>2.9000000000000001E-2</v>
      </c>
      <c r="H16">
        <v>5.2089551999999997E-2</v>
      </c>
      <c r="J16">
        <v>62608</v>
      </c>
      <c r="K16">
        <v>11.04464834445019</v>
      </c>
      <c r="L16" s="4">
        <v>510.4</v>
      </c>
      <c r="M16" s="2">
        <v>54.5</v>
      </c>
      <c r="N16">
        <f t="shared" si="0"/>
        <v>138.43</v>
      </c>
      <c r="O16" s="1">
        <f t="shared" si="1"/>
        <v>178.81599999999995</v>
      </c>
      <c r="P16">
        <v>50715</v>
      </c>
      <c r="Q16">
        <f t="shared" si="2"/>
        <v>10.833977003810096</v>
      </c>
    </row>
    <row r="17" spans="1:17" x14ac:dyDescent="0.2">
      <c r="A17" t="s">
        <v>22</v>
      </c>
      <c r="B17">
        <v>67.212000000000003</v>
      </c>
      <c r="C17">
        <v>0.375418841</v>
      </c>
      <c r="D17">
        <v>0.57999999999999996</v>
      </c>
      <c r="E17">
        <v>0.128</v>
      </c>
      <c r="F17">
        <v>0.191</v>
      </c>
      <c r="G17">
        <v>0.06</v>
      </c>
      <c r="H17">
        <v>0.14971606100000001</v>
      </c>
      <c r="J17">
        <v>67800</v>
      </c>
      <c r="K17">
        <v>11.124317473928491</v>
      </c>
      <c r="L17" s="5">
        <v>510.4</v>
      </c>
      <c r="M17" s="3">
        <v>54.5</v>
      </c>
      <c r="N17">
        <f t="shared" si="0"/>
        <v>138.43</v>
      </c>
      <c r="O17" s="1">
        <f t="shared" si="1"/>
        <v>178.81599999999995</v>
      </c>
      <c r="P17">
        <v>54544</v>
      </c>
      <c r="Q17">
        <f t="shared" si="2"/>
        <v>10.906762994377685</v>
      </c>
    </row>
    <row r="18" spans="1:17" x14ac:dyDescent="0.2">
      <c r="A18" t="s">
        <v>26</v>
      </c>
      <c r="B18">
        <v>67.2</v>
      </c>
      <c r="C18">
        <v>0.36885165399999997</v>
      </c>
      <c r="D18">
        <v>0.81899999999999995</v>
      </c>
      <c r="E18">
        <v>7.0999999999999994E-2</v>
      </c>
      <c r="F18">
        <v>4.8000000000000001E-2</v>
      </c>
      <c r="G18">
        <v>1.4E-2</v>
      </c>
      <c r="H18">
        <v>4.4557035000000002E-2</v>
      </c>
      <c r="J18">
        <v>56777</v>
      </c>
      <c r="K18">
        <v>10.94688659312566</v>
      </c>
      <c r="L18" s="4">
        <v>510.4</v>
      </c>
      <c r="M18" s="2">
        <v>54.5</v>
      </c>
      <c r="N18">
        <f t="shared" si="0"/>
        <v>138.43</v>
      </c>
      <c r="O18" s="1">
        <f t="shared" si="1"/>
        <v>178.81599999999995</v>
      </c>
      <c r="P18">
        <v>45024</v>
      </c>
      <c r="Q18">
        <f t="shared" si="2"/>
        <v>10.714950959914116</v>
      </c>
    </row>
    <row r="19" spans="1:17" x14ac:dyDescent="0.2">
      <c r="A19" t="s">
        <v>12</v>
      </c>
      <c r="B19">
        <v>67.176000000000002</v>
      </c>
      <c r="C19">
        <v>0.37912243899999998</v>
      </c>
      <c r="D19">
        <v>0.52300000000000002</v>
      </c>
      <c r="E19">
        <v>4.3999999999999997E-2</v>
      </c>
      <c r="F19">
        <v>0.317</v>
      </c>
      <c r="G19">
        <v>3.5000000000000003E-2</v>
      </c>
      <c r="H19">
        <v>0.13199859899999999</v>
      </c>
      <c r="J19">
        <v>59700</v>
      </c>
      <c r="K19">
        <v>10.99708729938069</v>
      </c>
      <c r="L19" s="5">
        <v>510.4</v>
      </c>
      <c r="M19" s="3">
        <v>54.5</v>
      </c>
      <c r="N19">
        <f t="shared" si="0"/>
        <v>138.43</v>
      </c>
      <c r="O19" s="1">
        <f t="shared" si="1"/>
        <v>178.81599999999995</v>
      </c>
      <c r="P19">
        <v>51289</v>
      </c>
      <c r="Q19">
        <f t="shared" si="2"/>
        <v>10.845231583215277</v>
      </c>
    </row>
    <row r="20" spans="1:17" x14ac:dyDescent="0.2">
      <c r="A20" t="s">
        <v>34</v>
      </c>
      <c r="B20">
        <v>67.176000000000002</v>
      </c>
      <c r="C20">
        <v>0.38965074199999999</v>
      </c>
      <c r="D20">
        <v>0.76800000000000002</v>
      </c>
      <c r="E20">
        <v>0.105</v>
      </c>
      <c r="F20">
        <v>5.1999999999999998E-2</v>
      </c>
      <c r="G20">
        <v>0.02</v>
      </c>
      <c r="H20">
        <v>4.7905831000000003E-2</v>
      </c>
      <c r="J20">
        <v>59171</v>
      </c>
      <c r="K20">
        <v>10.988186835984241</v>
      </c>
      <c r="L20" s="4">
        <v>510.4</v>
      </c>
      <c r="M20" s="2">
        <v>54.4</v>
      </c>
      <c r="N20">
        <f t="shared" si="0"/>
        <v>138.17599999999999</v>
      </c>
      <c r="O20" s="1">
        <f t="shared" si="1"/>
        <v>178.81599999999995</v>
      </c>
      <c r="P20">
        <v>46479</v>
      </c>
      <c r="Q20">
        <f t="shared" si="2"/>
        <v>10.746755876664402</v>
      </c>
    </row>
    <row r="21" spans="1:17" x14ac:dyDescent="0.2">
      <c r="A21" t="s">
        <v>59</v>
      </c>
      <c r="B21">
        <v>67.128</v>
      </c>
      <c r="C21">
        <v>0.388303907</v>
      </c>
      <c r="D21">
        <v>0.81499999999999995</v>
      </c>
      <c r="E21">
        <v>6.0000000000000001E-3</v>
      </c>
      <c r="F21">
        <v>0.107</v>
      </c>
      <c r="G21">
        <v>6.0000000000000001E-3</v>
      </c>
      <c r="H21">
        <v>3.6431376000000001E-2</v>
      </c>
      <c r="J21">
        <v>62317</v>
      </c>
      <c r="K21">
        <v>11.03998954074665</v>
      </c>
      <c r="L21" s="5">
        <v>510.3</v>
      </c>
      <c r="M21" s="3">
        <v>54.4</v>
      </c>
      <c r="N21">
        <f t="shared" si="0"/>
        <v>138.17599999999999</v>
      </c>
      <c r="O21" s="1">
        <f t="shared" si="1"/>
        <v>178.56200000000004</v>
      </c>
      <c r="P21">
        <v>50242</v>
      </c>
      <c r="Q21">
        <f t="shared" si="2"/>
        <v>10.824606609266924</v>
      </c>
    </row>
    <row r="22" spans="1:17" x14ac:dyDescent="0.2">
      <c r="A22" t="s">
        <v>37</v>
      </c>
      <c r="B22">
        <v>67.116</v>
      </c>
      <c r="C22">
        <v>0.319390656</v>
      </c>
      <c r="D22">
        <v>0.44400000000000001</v>
      </c>
      <c r="E22">
        <v>8.6999999999999994E-2</v>
      </c>
      <c r="F22">
        <v>0.3</v>
      </c>
      <c r="G22">
        <v>9.0999999999999998E-2</v>
      </c>
      <c r="H22">
        <v>0.192468731</v>
      </c>
      <c r="J22">
        <v>55485</v>
      </c>
      <c r="K22">
        <v>10.92386799293466</v>
      </c>
      <c r="L22" s="4">
        <v>510.3</v>
      </c>
      <c r="M22" s="2">
        <v>54.4</v>
      </c>
      <c r="N22">
        <f t="shared" si="0"/>
        <v>138.17599999999999</v>
      </c>
      <c r="O22" s="1">
        <f t="shared" si="1"/>
        <v>178.56200000000004</v>
      </c>
      <c r="P22">
        <v>47938</v>
      </c>
      <c r="Q22">
        <f t="shared" si="2"/>
        <v>10.777663788302936</v>
      </c>
    </row>
    <row r="23" spans="1:17" x14ac:dyDescent="0.2">
      <c r="A23" t="s">
        <v>44</v>
      </c>
      <c r="B23">
        <v>67.103999999999999</v>
      </c>
      <c r="C23">
        <v>0.35567732099999999</v>
      </c>
      <c r="D23">
        <v>0.75800000000000001</v>
      </c>
      <c r="E23">
        <v>0.11700000000000001</v>
      </c>
      <c r="F23">
        <v>4.8000000000000001E-2</v>
      </c>
      <c r="G23">
        <v>2.5000000000000001E-2</v>
      </c>
      <c r="H23">
        <v>5.2763144999999997E-2</v>
      </c>
      <c r="J23">
        <v>62229</v>
      </c>
      <c r="K23">
        <v>11.038576408014251</v>
      </c>
      <c r="L23" s="5">
        <v>510.3</v>
      </c>
      <c r="M23" s="3">
        <v>54.4</v>
      </c>
      <c r="N23">
        <f t="shared" si="0"/>
        <v>138.17599999999999</v>
      </c>
      <c r="O23" s="1">
        <f t="shared" si="1"/>
        <v>178.56200000000004</v>
      </c>
      <c r="P23">
        <v>50414</v>
      </c>
      <c r="Q23">
        <f t="shared" si="2"/>
        <v>10.828024193264135</v>
      </c>
    </row>
    <row r="24" spans="1:17" x14ac:dyDescent="0.2">
      <c r="A24" t="s">
        <v>45</v>
      </c>
      <c r="B24">
        <v>67.091999999999999</v>
      </c>
      <c r="C24">
        <v>0.36278393399999997</v>
      </c>
      <c r="D24">
        <v>0.61899999999999999</v>
      </c>
      <c r="E24">
        <v>6.4000000000000001E-2</v>
      </c>
      <c r="F24">
        <v>0.129</v>
      </c>
      <c r="G24">
        <v>2.3E-2</v>
      </c>
      <c r="H24">
        <v>6.1134375999999997E-2</v>
      </c>
      <c r="J24">
        <v>54849</v>
      </c>
      <c r="K24">
        <v>10.91233923399661</v>
      </c>
      <c r="L24" s="4">
        <v>510.3</v>
      </c>
      <c r="M24" s="2">
        <v>54.4</v>
      </c>
      <c r="N24">
        <f t="shared" si="0"/>
        <v>138.17599999999999</v>
      </c>
      <c r="O24" s="1">
        <f t="shared" si="1"/>
        <v>178.56200000000004</v>
      </c>
      <c r="P24">
        <v>43233</v>
      </c>
      <c r="Q24">
        <f t="shared" si="2"/>
        <v>10.674359371506471</v>
      </c>
    </row>
    <row r="25" spans="1:17" x14ac:dyDescent="0.2">
      <c r="A25" t="s">
        <v>55</v>
      </c>
      <c r="B25">
        <v>67.08</v>
      </c>
      <c r="C25">
        <v>0.38297431599999998</v>
      </c>
      <c r="D25">
        <v>0.58299999999999996</v>
      </c>
      <c r="E25">
        <v>0.17899999999999999</v>
      </c>
      <c r="F25">
        <v>0.111</v>
      </c>
      <c r="G25">
        <v>7.0000000000000007E-2</v>
      </c>
      <c r="H25">
        <v>0.133493152</v>
      </c>
      <c r="J25">
        <v>72896</v>
      </c>
      <c r="K25">
        <v>11.196789046806851</v>
      </c>
      <c r="L25" s="5">
        <v>510.3</v>
      </c>
      <c r="M25" s="3">
        <v>54.4</v>
      </c>
      <c r="N25">
        <f t="shared" si="0"/>
        <v>138.17599999999999</v>
      </c>
      <c r="O25" s="1">
        <f t="shared" si="1"/>
        <v>178.56200000000004</v>
      </c>
      <c r="P25">
        <v>58540</v>
      </c>
      <c r="Q25">
        <f t="shared" si="2"/>
        <v>10.977465560245877</v>
      </c>
    </row>
    <row r="26" spans="1:17" x14ac:dyDescent="0.2">
      <c r="A26" t="s">
        <v>47</v>
      </c>
      <c r="B26">
        <v>67.08</v>
      </c>
      <c r="C26">
        <v>0.36806718100000002</v>
      </c>
      <c r="D26">
        <v>0.73</v>
      </c>
      <c r="E26">
        <v>9.9000000000000005E-2</v>
      </c>
      <c r="F26">
        <v>8.8999999999999996E-2</v>
      </c>
      <c r="G26">
        <v>3.9E-2</v>
      </c>
      <c r="H26">
        <v>7.9566828000000006E-2</v>
      </c>
      <c r="J26">
        <v>65492</v>
      </c>
      <c r="K26">
        <v>11.089683276759381</v>
      </c>
      <c r="L26" s="4">
        <v>510.3</v>
      </c>
      <c r="M26" s="2">
        <v>54.4</v>
      </c>
      <c r="N26">
        <f t="shared" si="0"/>
        <v>138.17599999999999</v>
      </c>
      <c r="O26" s="1">
        <f t="shared" si="1"/>
        <v>178.56200000000004</v>
      </c>
      <c r="P26">
        <v>53527</v>
      </c>
      <c r="Q26">
        <f t="shared" si="2"/>
        <v>10.887941478476757</v>
      </c>
    </row>
    <row r="27" spans="1:17" x14ac:dyDescent="0.2">
      <c r="A27" t="s">
        <v>31</v>
      </c>
      <c r="B27">
        <v>67.08</v>
      </c>
      <c r="C27">
        <v>0.38799195600000003</v>
      </c>
      <c r="D27">
        <v>0.72599999999999998</v>
      </c>
      <c r="E27">
        <v>0.13</v>
      </c>
      <c r="F27">
        <v>5.8999999999999997E-2</v>
      </c>
      <c r="G27">
        <v>3.3000000000000002E-2</v>
      </c>
      <c r="H27">
        <v>7.3481401000000002E-2</v>
      </c>
      <c r="J27">
        <v>63053</v>
      </c>
      <c r="K27">
        <v>11.051730921545809</v>
      </c>
      <c r="L27" s="5">
        <v>510.3</v>
      </c>
      <c r="M27" s="3">
        <v>54.4</v>
      </c>
      <c r="N27">
        <f t="shared" si="0"/>
        <v>138.17599999999999</v>
      </c>
      <c r="O27" s="1">
        <f t="shared" si="1"/>
        <v>178.56200000000004</v>
      </c>
      <c r="P27">
        <v>50792</v>
      </c>
      <c r="Q27">
        <f t="shared" si="2"/>
        <v>10.835494140850285</v>
      </c>
    </row>
    <row r="28" spans="1:17" x14ac:dyDescent="0.2">
      <c r="A28" t="s">
        <v>42</v>
      </c>
      <c r="B28">
        <v>67.043999999999997</v>
      </c>
      <c r="C28">
        <v>0.39437217200000002</v>
      </c>
      <c r="D28">
        <v>0.59899999999999998</v>
      </c>
      <c r="E28">
        <v>0.19800000000000001</v>
      </c>
      <c r="F28">
        <v>0.114</v>
      </c>
      <c r="G28">
        <v>3.3000000000000002E-2</v>
      </c>
      <c r="H28">
        <v>9.1839585000000001E-2</v>
      </c>
      <c r="J28">
        <v>57390</v>
      </c>
      <c r="K28">
        <v>10.95762535110241</v>
      </c>
      <c r="L28" s="4">
        <v>510.3</v>
      </c>
      <c r="M28" s="2">
        <v>54.4</v>
      </c>
      <c r="N28">
        <f t="shared" si="0"/>
        <v>138.17599999999999</v>
      </c>
      <c r="O28" s="1">
        <f t="shared" si="1"/>
        <v>178.56200000000004</v>
      </c>
      <c r="P28">
        <v>48599</v>
      </c>
      <c r="Q28">
        <f t="shared" si="2"/>
        <v>10.791358233545207</v>
      </c>
    </row>
    <row r="29" spans="1:17" x14ac:dyDescent="0.2">
      <c r="A29" t="s">
        <v>23</v>
      </c>
      <c r="B29">
        <v>67.031999999999996</v>
      </c>
      <c r="C29">
        <v>0.34164061600000001</v>
      </c>
      <c r="D29">
        <v>0.752</v>
      </c>
      <c r="E29">
        <v>8.6999999999999994E-2</v>
      </c>
      <c r="F29">
        <v>8.7999999999999995E-2</v>
      </c>
      <c r="G29">
        <v>2.5999999999999999E-2</v>
      </c>
      <c r="H29">
        <v>6.3048593999999999E-2</v>
      </c>
      <c r="J29">
        <v>61185</v>
      </c>
      <c r="K29">
        <v>11.02165734041977</v>
      </c>
      <c r="L29" s="5">
        <v>510.3</v>
      </c>
      <c r="M29" s="3">
        <v>54.3</v>
      </c>
      <c r="N29">
        <f t="shared" si="0"/>
        <v>137.922</v>
      </c>
      <c r="O29" s="1">
        <f t="shared" si="1"/>
        <v>178.56200000000004</v>
      </c>
      <c r="P29">
        <v>47523</v>
      </c>
      <c r="Q29">
        <f t="shared" si="2"/>
        <v>10.768969083356961</v>
      </c>
    </row>
    <row r="30" spans="1:17" x14ac:dyDescent="0.2">
      <c r="A30" t="s">
        <v>49</v>
      </c>
      <c r="B30">
        <v>66.995999999999995</v>
      </c>
      <c r="C30">
        <v>0.37574677499999998</v>
      </c>
      <c r="D30">
        <v>0.62</v>
      </c>
      <c r="E30">
        <v>0.24</v>
      </c>
      <c r="F30">
        <v>7.3999999999999996E-2</v>
      </c>
      <c r="G30">
        <v>1.7000000000000001E-2</v>
      </c>
      <c r="H30">
        <v>5.8888017000000001E-2</v>
      </c>
      <c r="J30">
        <v>57868</v>
      </c>
      <c r="K30">
        <v>10.96591983374948</v>
      </c>
      <c r="L30" s="4">
        <v>510.3</v>
      </c>
      <c r="M30" s="2">
        <v>54.3</v>
      </c>
      <c r="N30">
        <f t="shared" si="0"/>
        <v>137.922</v>
      </c>
      <c r="O30" s="1">
        <f t="shared" si="1"/>
        <v>178.56200000000004</v>
      </c>
      <c r="P30">
        <v>45229</v>
      </c>
      <c r="Q30">
        <f t="shared" si="2"/>
        <v>10.719493753007932</v>
      </c>
    </row>
    <row r="31" spans="1:17" x14ac:dyDescent="0.2">
      <c r="A31" t="s">
        <v>29</v>
      </c>
      <c r="B31">
        <v>66.983999999999995</v>
      </c>
      <c r="C31">
        <v>0.37458030599999997</v>
      </c>
      <c r="D31">
        <v>0.46400000000000002</v>
      </c>
      <c r="E31">
        <v>0.28799999999999998</v>
      </c>
      <c r="F31">
        <v>0.127</v>
      </c>
      <c r="G31">
        <v>6.6000000000000003E-2</v>
      </c>
      <c r="H31">
        <v>0.170201932</v>
      </c>
      <c r="J31">
        <v>76771</v>
      </c>
      <c r="K31">
        <v>11.24858224365869</v>
      </c>
      <c r="L31" s="5">
        <v>510.2</v>
      </c>
      <c r="M31" s="3">
        <v>54.3</v>
      </c>
      <c r="N31">
        <f t="shared" si="0"/>
        <v>137.922</v>
      </c>
      <c r="O31" s="1">
        <f t="shared" si="1"/>
        <v>178.30799999999999</v>
      </c>
      <c r="P31">
        <v>65420</v>
      </c>
      <c r="Q31">
        <f t="shared" si="2"/>
        <v>11.088583301092376</v>
      </c>
    </row>
    <row r="32" spans="1:17" x14ac:dyDescent="0.2">
      <c r="A32" t="s">
        <v>17</v>
      </c>
      <c r="B32">
        <v>66.959999999999994</v>
      </c>
      <c r="C32">
        <v>0.384953353</v>
      </c>
      <c r="D32">
        <v>0.58199999999999996</v>
      </c>
      <c r="E32">
        <v>0.21299999999999999</v>
      </c>
      <c r="F32">
        <v>0.111</v>
      </c>
      <c r="G32">
        <v>4.2999999999999997E-2</v>
      </c>
      <c r="H32">
        <v>0.111571001</v>
      </c>
      <c r="J32">
        <v>65471</v>
      </c>
      <c r="K32">
        <v>11.08936257548986</v>
      </c>
      <c r="L32" s="4">
        <v>510.2</v>
      </c>
      <c r="M32" s="2">
        <v>54.3</v>
      </c>
      <c r="N32">
        <f t="shared" si="0"/>
        <v>137.922</v>
      </c>
      <c r="O32" s="1">
        <f t="shared" si="1"/>
        <v>178.30799999999999</v>
      </c>
      <c r="P32">
        <v>53129</v>
      </c>
      <c r="Q32">
        <f t="shared" si="2"/>
        <v>10.880478197509905</v>
      </c>
    </row>
    <row r="33" spans="1:18" x14ac:dyDescent="0.2">
      <c r="A33" t="s">
        <v>16</v>
      </c>
      <c r="B33">
        <v>66.947999999999993</v>
      </c>
      <c r="C33">
        <v>0.37092310899999997</v>
      </c>
      <c r="D33">
        <v>0.61399999999999999</v>
      </c>
      <c r="E33">
        <v>9.8000000000000004E-2</v>
      </c>
      <c r="F33">
        <v>0.187</v>
      </c>
      <c r="G33">
        <v>4.7E-2</v>
      </c>
      <c r="H33">
        <v>0.163278757</v>
      </c>
      <c r="J33">
        <v>77561</v>
      </c>
      <c r="K33">
        <v>11.25882000251741</v>
      </c>
      <c r="L33" s="5">
        <v>510.2</v>
      </c>
      <c r="M33" s="3">
        <v>54.3</v>
      </c>
      <c r="N33">
        <f t="shared" si="0"/>
        <v>137.922</v>
      </c>
      <c r="O33" s="1">
        <f t="shared" si="1"/>
        <v>178.30799999999999</v>
      </c>
      <c r="P33">
        <v>65679</v>
      </c>
      <c r="Q33">
        <f t="shared" si="2"/>
        <v>11.092534518675446</v>
      </c>
    </row>
    <row r="34" spans="1:18" x14ac:dyDescent="0.2">
      <c r="A34" t="s">
        <v>54</v>
      </c>
      <c r="B34">
        <v>66.947999999999993</v>
      </c>
      <c r="C34">
        <v>0.409918055</v>
      </c>
      <c r="D34">
        <v>0.89200000000000002</v>
      </c>
      <c r="E34">
        <v>1.2999999999999999E-2</v>
      </c>
      <c r="F34">
        <v>2.4E-2</v>
      </c>
      <c r="G34">
        <v>1.6E-2</v>
      </c>
      <c r="H34">
        <v>4.4862725999999999E-2</v>
      </c>
      <c r="J34">
        <v>63127</v>
      </c>
      <c r="K34">
        <v>11.05290384924408</v>
      </c>
      <c r="L34" s="4">
        <v>510.2</v>
      </c>
      <c r="M34" s="2">
        <v>54.3</v>
      </c>
      <c r="N34">
        <f t="shared" si="0"/>
        <v>137.922</v>
      </c>
      <c r="O34" s="1">
        <f t="shared" si="1"/>
        <v>178.30799999999999</v>
      </c>
      <c r="P34">
        <v>57556</v>
      </c>
      <c r="Q34">
        <f t="shared" si="2"/>
        <v>10.960513665883308</v>
      </c>
    </row>
    <row r="35" spans="1:18" x14ac:dyDescent="0.2">
      <c r="A35" t="s">
        <v>57</v>
      </c>
      <c r="B35">
        <v>66.947999999999993</v>
      </c>
      <c r="C35">
        <v>0.35650398799999999</v>
      </c>
      <c r="D35">
        <v>0.90200000000000002</v>
      </c>
      <c r="E35">
        <v>2.5999999999999999E-2</v>
      </c>
      <c r="F35">
        <v>0.02</v>
      </c>
      <c r="G35">
        <v>7.0000000000000001E-3</v>
      </c>
      <c r="H35">
        <v>1.8262543999999999E-2</v>
      </c>
      <c r="J35">
        <v>57183</v>
      </c>
      <c r="K35">
        <v>10.954011930397179</v>
      </c>
      <c r="L35" s="5">
        <v>510.1</v>
      </c>
      <c r="M35" s="3">
        <v>54.3</v>
      </c>
      <c r="N35">
        <f t="shared" si="0"/>
        <v>137.922</v>
      </c>
      <c r="O35" s="1">
        <f t="shared" si="1"/>
        <v>178.05400000000006</v>
      </c>
      <c r="P35">
        <v>43666</v>
      </c>
      <c r="Q35">
        <f t="shared" si="2"/>
        <v>10.684325046223062</v>
      </c>
    </row>
    <row r="36" spans="1:18" x14ac:dyDescent="0.2">
      <c r="A36" t="s">
        <v>33</v>
      </c>
      <c r="B36">
        <v>66.947999999999993</v>
      </c>
      <c r="C36">
        <v>0.43108026799999999</v>
      </c>
      <c r="D36">
        <v>0.55200000000000005</v>
      </c>
      <c r="E36">
        <v>0.35499999999999998</v>
      </c>
      <c r="F36">
        <v>3.5999999999999997E-2</v>
      </c>
      <c r="G36">
        <v>8.9999999999999993E-3</v>
      </c>
      <c r="H36">
        <v>2.5569023E-2</v>
      </c>
      <c r="J36">
        <v>52207</v>
      </c>
      <c r="K36">
        <v>10.862971864497039</v>
      </c>
      <c r="L36" s="4">
        <v>510.1</v>
      </c>
      <c r="M36" s="2">
        <v>54.3</v>
      </c>
      <c r="N36">
        <f t="shared" si="0"/>
        <v>137.922</v>
      </c>
      <c r="O36" s="1">
        <f t="shared" si="1"/>
        <v>178.05400000000006</v>
      </c>
      <c r="P36">
        <v>40341</v>
      </c>
      <c r="Q36">
        <f t="shared" si="2"/>
        <v>10.60512360049198</v>
      </c>
    </row>
    <row r="37" spans="1:18" x14ac:dyDescent="0.2">
      <c r="A37" t="s">
        <v>27</v>
      </c>
      <c r="B37">
        <v>66.936000000000007</v>
      </c>
      <c r="C37">
        <v>0.41337194999999999</v>
      </c>
      <c r="D37">
        <v>0.56000000000000005</v>
      </c>
      <c r="E37">
        <v>0.29799999999999999</v>
      </c>
      <c r="F37">
        <v>7.0999999999999994E-2</v>
      </c>
      <c r="G37">
        <v>1.7000000000000001E-2</v>
      </c>
      <c r="H37">
        <v>4.8684788E-2</v>
      </c>
      <c r="J37">
        <v>59105</v>
      </c>
      <c r="K37">
        <v>10.98707080218448</v>
      </c>
      <c r="L37" s="5">
        <v>510.1</v>
      </c>
      <c r="M37" s="3">
        <v>54.3</v>
      </c>
      <c r="N37">
        <f t="shared" si="0"/>
        <v>137.922</v>
      </c>
      <c r="O37" s="1">
        <f t="shared" si="1"/>
        <v>178.05400000000006</v>
      </c>
      <c r="P37">
        <v>43414</v>
      </c>
      <c r="Q37">
        <f t="shared" si="2"/>
        <v>10.678537248715708</v>
      </c>
    </row>
    <row r="38" spans="1:18" x14ac:dyDescent="0.2">
      <c r="A38" t="s">
        <v>52</v>
      </c>
      <c r="B38">
        <v>66.924000000000007</v>
      </c>
      <c r="C38">
        <v>0.38048239099999998</v>
      </c>
      <c r="D38">
        <v>0.38800000000000001</v>
      </c>
      <c r="E38">
        <v>0.11799999999999999</v>
      </c>
      <c r="F38">
        <v>0.4</v>
      </c>
      <c r="G38">
        <v>5.6000000000000001E-2</v>
      </c>
      <c r="H38">
        <v>0.178842683</v>
      </c>
      <c r="J38">
        <v>61431</v>
      </c>
      <c r="K38">
        <v>11.025669872716669</v>
      </c>
      <c r="L38" s="4">
        <v>510.1</v>
      </c>
      <c r="M38" s="2">
        <v>54.3</v>
      </c>
      <c r="N38">
        <f t="shared" si="0"/>
        <v>137.922</v>
      </c>
      <c r="O38" s="1">
        <f t="shared" si="1"/>
        <v>178.05400000000006</v>
      </c>
      <c r="P38">
        <v>49693</v>
      </c>
      <c r="Q38">
        <f t="shared" si="2"/>
        <v>10.8136193570947</v>
      </c>
    </row>
    <row r="39" spans="1:18" x14ac:dyDescent="0.2">
      <c r="A39" t="s">
        <v>10</v>
      </c>
      <c r="B39">
        <v>66.924000000000007</v>
      </c>
      <c r="C39">
        <v>0.405091121</v>
      </c>
      <c r="D39">
        <v>0.63600000000000001</v>
      </c>
      <c r="E39">
        <v>0.25</v>
      </c>
      <c r="F39">
        <v>5.8000000000000003E-2</v>
      </c>
      <c r="G39">
        <v>1.6E-2</v>
      </c>
      <c r="H39">
        <v>3.9765934000000003E-2</v>
      </c>
      <c r="J39">
        <v>58293</v>
      </c>
      <c r="K39">
        <v>10.973237296519139</v>
      </c>
      <c r="L39" s="5">
        <v>510</v>
      </c>
      <c r="M39" s="3">
        <v>54.2</v>
      </c>
      <c r="N39">
        <f t="shared" si="0"/>
        <v>137.66800000000001</v>
      </c>
      <c r="O39" s="1">
        <f t="shared" si="1"/>
        <v>177.8</v>
      </c>
      <c r="P39">
        <v>43218</v>
      </c>
      <c r="Q39">
        <f t="shared" si="2"/>
        <v>10.674012354117417</v>
      </c>
    </row>
    <row r="40" spans="1:18" x14ac:dyDescent="0.2">
      <c r="A40" t="s">
        <v>28</v>
      </c>
      <c r="B40">
        <v>66.876000000000005</v>
      </c>
      <c r="C40">
        <v>0.38026320600000002</v>
      </c>
      <c r="D40">
        <v>0.9</v>
      </c>
      <c r="E40">
        <v>1.7999999999999999E-2</v>
      </c>
      <c r="F40">
        <v>2.1000000000000001E-2</v>
      </c>
      <c r="G40">
        <v>8.9999999999999993E-3</v>
      </c>
      <c r="H40">
        <v>3.8294159000000001E-2</v>
      </c>
      <c r="J40">
        <v>61295</v>
      </c>
      <c r="K40">
        <v>11.023453552529091</v>
      </c>
      <c r="L40" s="4">
        <v>510</v>
      </c>
      <c r="M40" s="2">
        <v>54.2</v>
      </c>
      <c r="N40">
        <f t="shared" si="0"/>
        <v>137.66800000000001</v>
      </c>
      <c r="O40" s="1">
        <f t="shared" si="1"/>
        <v>177.8</v>
      </c>
      <c r="P40">
        <v>50893</v>
      </c>
      <c r="Q40">
        <f t="shared" si="2"/>
        <v>10.837480668523288</v>
      </c>
    </row>
    <row r="41" spans="1:18" x14ac:dyDescent="0.2">
      <c r="A41" t="s">
        <v>19</v>
      </c>
      <c r="B41">
        <v>66.864000000000004</v>
      </c>
      <c r="C41">
        <v>0.36847223800000001</v>
      </c>
      <c r="D41">
        <v>0.48799999999999999</v>
      </c>
      <c r="E41">
        <v>0.30399999999999999</v>
      </c>
      <c r="F41">
        <v>0.111</v>
      </c>
      <c r="G41">
        <v>4.4999999999999998E-2</v>
      </c>
      <c r="H41">
        <v>0.115553157</v>
      </c>
      <c r="J41">
        <v>61086</v>
      </c>
      <c r="K41">
        <v>11.02003798633525</v>
      </c>
      <c r="L41" s="5">
        <v>509.9</v>
      </c>
      <c r="M41" s="3">
        <v>54.2</v>
      </c>
      <c r="N41">
        <f t="shared" si="0"/>
        <v>137.66800000000001</v>
      </c>
      <c r="O41" s="1">
        <f t="shared" si="1"/>
        <v>177.54599999999994</v>
      </c>
      <c r="P41">
        <v>49872</v>
      </c>
      <c r="Q41">
        <f t="shared" si="2"/>
        <v>10.817215002007119</v>
      </c>
    </row>
    <row r="42" spans="1:18" x14ac:dyDescent="0.2">
      <c r="A42" t="s">
        <v>39</v>
      </c>
      <c r="B42">
        <v>66.828000000000003</v>
      </c>
      <c r="C42">
        <v>0.36370467000000001</v>
      </c>
      <c r="D42">
        <v>0.50600000000000001</v>
      </c>
      <c r="E42">
        <v>0.11899999999999999</v>
      </c>
      <c r="F42">
        <v>0.22700000000000001</v>
      </c>
      <c r="G42">
        <v>0.10199999999999999</v>
      </c>
      <c r="H42">
        <v>0.24222037599999999</v>
      </c>
      <c r="J42">
        <v>78423</v>
      </c>
      <c r="K42">
        <v>11.269872530661649</v>
      </c>
      <c r="L42" s="4">
        <v>509.9</v>
      </c>
      <c r="M42" s="2">
        <v>54.2</v>
      </c>
      <c r="N42">
        <f t="shared" si="0"/>
        <v>137.66800000000001</v>
      </c>
      <c r="O42" s="1">
        <f t="shared" si="1"/>
        <v>177.54599999999994</v>
      </c>
      <c r="P42">
        <v>64922</v>
      </c>
      <c r="Q42">
        <f t="shared" si="2"/>
        <v>11.080941828301254</v>
      </c>
    </row>
    <row r="43" spans="1:18" x14ac:dyDescent="0.2">
      <c r="A43" t="s">
        <v>30</v>
      </c>
      <c r="B43">
        <v>66.78</v>
      </c>
      <c r="C43">
        <v>0.37268986300000001</v>
      </c>
      <c r="D43">
        <v>0.66200000000000003</v>
      </c>
      <c r="E43">
        <v>6.5000000000000002E-2</v>
      </c>
      <c r="F43">
        <v>0.13500000000000001</v>
      </c>
      <c r="G43">
        <v>7.1999999999999995E-2</v>
      </c>
      <c r="H43">
        <v>0.180475359</v>
      </c>
      <c r="J43">
        <v>81751</v>
      </c>
      <c r="K43">
        <v>11.311433321100591</v>
      </c>
      <c r="L43" s="5">
        <v>509.9</v>
      </c>
      <c r="M43" s="3">
        <v>54.1</v>
      </c>
      <c r="N43">
        <f t="shared" si="0"/>
        <v>137.41400000000002</v>
      </c>
      <c r="O43" s="1">
        <f t="shared" si="1"/>
        <v>177.54599999999994</v>
      </c>
      <c r="P43">
        <v>69248</v>
      </c>
      <c r="Q43">
        <f t="shared" si="2"/>
        <v>11.145449542766098</v>
      </c>
      <c r="R43" t="str" cm="1">
        <f t="array" ref="R43:R47">TEXT(B46:B50, "0.0") &amp; " cm"</f>
        <v>66.7 cm</v>
      </c>
    </row>
    <row r="44" spans="1:18" x14ac:dyDescent="0.2">
      <c r="A44" t="s">
        <v>13</v>
      </c>
      <c r="B44">
        <v>66.756</v>
      </c>
      <c r="C44">
        <v>0.37698707100000001</v>
      </c>
      <c r="D44">
        <v>0.67300000000000004</v>
      </c>
      <c r="E44">
        <v>0.14099999999999999</v>
      </c>
      <c r="F44">
        <v>9.1999999999999998E-2</v>
      </c>
      <c r="G44">
        <v>1.7000000000000001E-2</v>
      </c>
      <c r="H44">
        <v>5.2918572999999997E-2</v>
      </c>
      <c r="J44">
        <v>52577</v>
      </c>
      <c r="K44">
        <v>10.87003404074132</v>
      </c>
      <c r="L44" s="4">
        <v>509.8</v>
      </c>
      <c r="M44" s="2">
        <v>54.1</v>
      </c>
      <c r="N44">
        <f t="shared" si="0"/>
        <v>137.41400000000002</v>
      </c>
      <c r="O44" s="1">
        <f t="shared" si="1"/>
        <v>177.29200000000003</v>
      </c>
      <c r="P44">
        <v>42123</v>
      </c>
      <c r="Q44">
        <f t="shared" si="2"/>
        <v>10.648349188782753</v>
      </c>
      <c r="R44" t="str">
        <v>66.6 cm</v>
      </c>
    </row>
    <row r="45" spans="1:18" x14ac:dyDescent="0.2">
      <c r="A45" t="s">
        <v>41</v>
      </c>
      <c r="B45">
        <v>66.695999999999998</v>
      </c>
      <c r="C45">
        <v>0.39954832299999998</v>
      </c>
      <c r="D45">
        <v>0.52800000000000002</v>
      </c>
      <c r="E45">
        <v>0.13200000000000001</v>
      </c>
      <c r="F45">
        <v>0.19900000000000001</v>
      </c>
      <c r="G45">
        <v>0.09</v>
      </c>
      <c r="H45">
        <v>0.23084901799999999</v>
      </c>
      <c r="J45">
        <v>71516</v>
      </c>
      <c r="K45">
        <v>11.17767647987171</v>
      </c>
      <c r="L45" s="5">
        <v>509.7</v>
      </c>
      <c r="M45" s="3">
        <v>54</v>
      </c>
      <c r="N45">
        <f t="shared" si="0"/>
        <v>137.16</v>
      </c>
      <c r="O45" s="1">
        <f t="shared" si="1"/>
        <v>177.03799999999998</v>
      </c>
      <c r="P45">
        <v>62234</v>
      </c>
      <c r="Q45">
        <f t="shared" si="2"/>
        <v>11.038656753177118</v>
      </c>
      <c r="R45" t="str">
        <v>66.5 cm</v>
      </c>
    </row>
    <row r="46" spans="1:18" x14ac:dyDescent="0.2">
      <c r="A46" t="s">
        <v>14</v>
      </c>
      <c r="B46">
        <v>66.66</v>
      </c>
      <c r="C46">
        <v>0.410174765</v>
      </c>
      <c r="D46">
        <v>0.33300000000000002</v>
      </c>
      <c r="E46">
        <v>0.05</v>
      </c>
      <c r="F46">
        <v>0.40600000000000003</v>
      </c>
      <c r="G46">
        <v>0.156</v>
      </c>
      <c r="H46">
        <v>0.27306466200000001</v>
      </c>
      <c r="J46">
        <v>69343</v>
      </c>
      <c r="K46">
        <v>11.14682048337378</v>
      </c>
      <c r="L46" s="4">
        <v>509.7</v>
      </c>
      <c r="M46" s="2">
        <v>54</v>
      </c>
      <c r="N46">
        <f t="shared" si="0"/>
        <v>137.16</v>
      </c>
      <c r="O46" s="1">
        <f t="shared" si="1"/>
        <v>177.03799999999998</v>
      </c>
      <c r="P46">
        <v>60893</v>
      </c>
      <c r="Q46">
        <f t="shared" si="2"/>
        <v>11.016873504562854</v>
      </c>
      <c r="R46" t="str">
        <v>66.4 cm</v>
      </c>
    </row>
    <row r="47" spans="1:18" x14ac:dyDescent="0.2">
      <c r="A47" t="s">
        <v>38</v>
      </c>
      <c r="B47">
        <v>66.623999999999995</v>
      </c>
      <c r="C47">
        <v>0.39624005200000001</v>
      </c>
      <c r="D47">
        <v>0.86499999999999999</v>
      </c>
      <c r="E47">
        <v>1.2E-2</v>
      </c>
      <c r="F47">
        <v>4.4999999999999998E-2</v>
      </c>
      <c r="G47">
        <v>2.5999999999999999E-2</v>
      </c>
      <c r="H47">
        <v>6.7667150999999995E-2</v>
      </c>
      <c r="J47">
        <v>75549</v>
      </c>
      <c r="K47">
        <v>11.23253673134591</v>
      </c>
      <c r="L47" s="5">
        <v>509.7</v>
      </c>
      <c r="M47" s="3">
        <v>53.9</v>
      </c>
      <c r="N47">
        <f t="shared" si="0"/>
        <v>136.90600000000001</v>
      </c>
      <c r="O47" s="1">
        <f t="shared" si="1"/>
        <v>177.03799999999998</v>
      </c>
      <c r="P47">
        <v>56748</v>
      </c>
      <c r="Q47">
        <f t="shared" si="2"/>
        <v>10.946375692431877</v>
      </c>
      <c r="R47" t="str">
        <v>66.0 cm</v>
      </c>
    </row>
    <row r="48" spans="1:18" x14ac:dyDescent="0.2">
      <c r="A48" t="s">
        <v>48</v>
      </c>
      <c r="B48">
        <v>66.516000000000005</v>
      </c>
      <c r="C48">
        <v>0.39236621100000002</v>
      </c>
      <c r="D48">
        <v>0.67600000000000005</v>
      </c>
      <c r="E48">
        <v>4.5999999999999999E-2</v>
      </c>
      <c r="F48">
        <v>0.182</v>
      </c>
      <c r="G48">
        <v>3.2000000000000001E-2</v>
      </c>
      <c r="H48">
        <v>0.14708174199999999</v>
      </c>
      <c r="J48">
        <v>71118</v>
      </c>
      <c r="K48">
        <v>11.17209574830756</v>
      </c>
      <c r="L48" s="4">
        <v>509.6</v>
      </c>
      <c r="M48" s="2">
        <v>53.8</v>
      </c>
      <c r="N48">
        <f t="shared" si="0"/>
        <v>136.65199999999999</v>
      </c>
      <c r="O48" s="1">
        <f t="shared" si="1"/>
        <v>176.78400000000005</v>
      </c>
      <c r="P48">
        <v>58454</v>
      </c>
      <c r="Q48">
        <f t="shared" si="2"/>
        <v>10.97599539911813</v>
      </c>
    </row>
    <row r="49" spans="1:17" x14ac:dyDescent="0.2">
      <c r="A49" t="s">
        <v>40</v>
      </c>
      <c r="B49">
        <v>66.408000000000001</v>
      </c>
      <c r="C49">
        <v>0.35255910000000001</v>
      </c>
      <c r="D49">
        <v>0.36099999999999999</v>
      </c>
      <c r="E49">
        <v>1.6E-2</v>
      </c>
      <c r="F49">
        <v>0.48699999999999999</v>
      </c>
      <c r="G49">
        <v>1.7000000000000001E-2</v>
      </c>
      <c r="H49">
        <v>0.10201473599999999</v>
      </c>
      <c r="J49">
        <v>55924</v>
      </c>
      <c r="K49">
        <v>10.931748905107719</v>
      </c>
      <c r="L49" s="5">
        <v>509.4</v>
      </c>
      <c r="M49" s="3">
        <v>53.7</v>
      </c>
      <c r="N49">
        <f t="shared" si="0"/>
        <v>136.398</v>
      </c>
      <c r="O49" s="1">
        <f t="shared" si="1"/>
        <v>176.27599999999995</v>
      </c>
      <c r="P49">
        <v>47645</v>
      </c>
      <c r="Q49">
        <f t="shared" si="2"/>
        <v>10.771532971782289</v>
      </c>
    </row>
    <row r="50" spans="1:17" x14ac:dyDescent="0.2">
      <c r="A50" t="s">
        <v>20</v>
      </c>
      <c r="B50">
        <v>65.975999999999999</v>
      </c>
      <c r="C50">
        <v>0.37161593100000001</v>
      </c>
      <c r="D50">
        <v>0.19800000000000001</v>
      </c>
      <c r="E50">
        <v>1.4E-2</v>
      </c>
      <c r="F50">
        <v>9.8000000000000004E-2</v>
      </c>
      <c r="G50">
        <v>0.36599999999999999</v>
      </c>
      <c r="H50">
        <v>0.17820934299999999</v>
      </c>
      <c r="J50">
        <v>64848</v>
      </c>
      <c r="K50">
        <v>11.07980134886809</v>
      </c>
      <c r="L50" s="4">
        <v>509</v>
      </c>
      <c r="M50" s="2">
        <v>53.4</v>
      </c>
      <c r="N50">
        <f t="shared" si="0"/>
        <v>135.636</v>
      </c>
      <c r="O50" s="1">
        <f t="shared" si="1"/>
        <v>175.26</v>
      </c>
      <c r="P50">
        <v>53780</v>
      </c>
      <c r="Q50">
        <f t="shared" si="2"/>
        <v>10.892656929822856</v>
      </c>
    </row>
    <row r="51" spans="1:17" x14ac:dyDescent="0.2">
      <c r="A51" t="s">
        <v>18</v>
      </c>
      <c r="C51">
        <v>0.40646023999999997</v>
      </c>
      <c r="D51">
        <v>0.503</v>
      </c>
      <c r="E51">
        <v>0.14199999999999999</v>
      </c>
      <c r="F51">
        <v>0.27600000000000002</v>
      </c>
      <c r="G51">
        <v>2.9000000000000001E-2</v>
      </c>
      <c r="H51">
        <v>0.220995735</v>
      </c>
      <c r="J51">
        <v>55918</v>
      </c>
      <c r="K51">
        <v>10.931641610888979</v>
      </c>
      <c r="N51">
        <f t="shared" si="0"/>
        <v>0</v>
      </c>
      <c r="O51" s="1">
        <f t="shared" si="1"/>
        <v>0</v>
      </c>
      <c r="P51">
        <v>47125</v>
      </c>
      <c r="Q51">
        <f t="shared" si="2"/>
        <v>10.760558924750312</v>
      </c>
    </row>
  </sheetData>
  <sortState xmlns:xlrd2="http://schemas.microsoft.com/office/spreadsheetml/2017/richdata2" ref="A2:M101">
    <sortCondition descending="1" ref="I2:I101"/>
    <sortCondition descending="1" ref="B2:B101"/>
    <sortCondition descending="1" ref="J2:J101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480D45-B34B-9346-837D-0BD86D7F3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Sosa Vidal</cp:lastModifiedBy>
  <dcterms:created xsi:type="dcterms:W3CDTF">2025-04-24T00:53:13Z</dcterms:created>
  <dcterms:modified xsi:type="dcterms:W3CDTF">2025-04-26T19:00:28Z</dcterms:modified>
</cp:coreProperties>
</file>