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David Gallusser\switchdrive\Übriges\SGB\Verteilung\"/>
    </mc:Choice>
  </mc:AlternateContent>
  <xr:revisionPtr revIDLastSave="0" documentId="13_ncr:1_{ACCBB396-E94D-44A6-9F48-1E1FE6F720FF}" xr6:coauthVersionLast="28" xr6:coauthVersionMax="28" xr10:uidLastSave="{00000000-0000-0000-0000-000000000000}"/>
  <bookViews>
    <workbookView xWindow="0" yWindow="0" windowWidth="19200" windowHeight="6370" xr2:uid="{00000000-000D-0000-FFFF-FFFF00000000}"/>
  </bookViews>
  <sheets>
    <sheet name="AHV-Einkommen_SGB_1982_2014" sheetId="2" r:id="rId1"/>
    <sheet name="Dezile_Percentile_1981_2014" sheetId="3" r:id="rId2"/>
  </sheets>
  <definedNames>
    <definedName name="_xlnm._FilterDatabase" localSheetId="1" hidden="1">Dezile_Percentile_1981_2014!$A$6:$P$237</definedName>
    <definedName name="IDX" localSheetId="0">'AHV-Einkommen_SGB_1982_2014'!$A$1</definedName>
  </definedNames>
  <calcPr calcId="171027"/>
</workbook>
</file>

<file path=xl/calcChain.xml><?xml version="1.0" encoding="utf-8"?>
<calcChain xmlns="http://schemas.openxmlformats.org/spreadsheetml/2006/main">
  <c r="J173" i="3" l="1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172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39" i="3"/>
  <c r="H88" i="2" l="1"/>
  <c r="I88" i="2"/>
  <c r="J88" i="2"/>
  <c r="K88" i="2"/>
  <c r="H89" i="2"/>
  <c r="I89" i="2"/>
  <c r="J89" i="2"/>
  <c r="K89" i="2"/>
  <c r="H90" i="2"/>
  <c r="I90" i="2"/>
  <c r="J90" i="2"/>
  <c r="K90" i="2"/>
  <c r="H91" i="2"/>
  <c r="I91" i="2"/>
  <c r="J91" i="2"/>
  <c r="K91" i="2"/>
  <c r="H92" i="2"/>
  <c r="I92" i="2"/>
  <c r="J92" i="2"/>
  <c r="K92" i="2"/>
  <c r="H93" i="2"/>
  <c r="I93" i="2"/>
  <c r="J93" i="2"/>
  <c r="K93" i="2"/>
  <c r="H94" i="2"/>
  <c r="I94" i="2"/>
  <c r="J94" i="2"/>
  <c r="K94" i="2"/>
  <c r="H95" i="2"/>
  <c r="I95" i="2"/>
  <c r="J95" i="2"/>
  <c r="K95" i="2"/>
  <c r="H96" i="2"/>
  <c r="I96" i="2"/>
  <c r="J96" i="2"/>
  <c r="K96" i="2"/>
  <c r="H97" i="2"/>
  <c r="I97" i="2"/>
  <c r="J97" i="2"/>
  <c r="K97" i="2"/>
  <c r="H98" i="2"/>
  <c r="I98" i="2"/>
  <c r="J98" i="2"/>
  <c r="K98" i="2"/>
  <c r="H99" i="2"/>
  <c r="I99" i="2"/>
  <c r="J99" i="2"/>
  <c r="K99" i="2"/>
  <c r="H100" i="2"/>
  <c r="I100" i="2"/>
  <c r="J100" i="2"/>
  <c r="K100" i="2"/>
  <c r="H101" i="2"/>
  <c r="I101" i="2"/>
  <c r="J101" i="2"/>
  <c r="K101" i="2"/>
  <c r="H102" i="2"/>
  <c r="I102" i="2"/>
  <c r="L102" i="2" s="1"/>
  <c r="J102" i="2"/>
  <c r="K102" i="2"/>
  <c r="M102" i="2" s="1"/>
  <c r="H103" i="2"/>
  <c r="I103" i="2"/>
  <c r="L103" i="2" s="1"/>
  <c r="J103" i="2"/>
  <c r="K103" i="2"/>
  <c r="M103" i="2" s="1"/>
  <c r="H104" i="2"/>
  <c r="I104" i="2"/>
  <c r="L104" i="2" s="1"/>
  <c r="J104" i="2"/>
  <c r="K104" i="2"/>
  <c r="M104" i="2" s="1"/>
  <c r="H105" i="2"/>
  <c r="I105" i="2"/>
  <c r="L105" i="2" s="1"/>
  <c r="J105" i="2"/>
  <c r="K105" i="2"/>
  <c r="M105" i="2" s="1"/>
  <c r="H106" i="2"/>
  <c r="I106" i="2"/>
  <c r="L106" i="2" s="1"/>
  <c r="J106" i="2"/>
  <c r="K106" i="2"/>
  <c r="M106" i="2" s="1"/>
  <c r="H107" i="2"/>
  <c r="I107" i="2"/>
  <c r="L107" i="2" s="1"/>
  <c r="J107" i="2"/>
  <c r="K107" i="2"/>
  <c r="M107" i="2" s="1"/>
  <c r="H108" i="2"/>
  <c r="I108" i="2"/>
  <c r="L108" i="2" s="1"/>
  <c r="J108" i="2"/>
  <c r="K108" i="2"/>
  <c r="M108" i="2" s="1"/>
  <c r="H109" i="2"/>
  <c r="I109" i="2"/>
  <c r="L109" i="2" s="1"/>
  <c r="J109" i="2"/>
  <c r="K109" i="2"/>
  <c r="M109" i="2" s="1"/>
  <c r="H110" i="2"/>
  <c r="I110" i="2"/>
  <c r="L110" i="2" s="1"/>
  <c r="J110" i="2"/>
  <c r="K110" i="2"/>
  <c r="M110" i="2" s="1"/>
  <c r="H111" i="2"/>
  <c r="I111" i="2"/>
  <c r="L111" i="2" s="1"/>
  <c r="J111" i="2"/>
  <c r="K111" i="2"/>
  <c r="M111" i="2" s="1"/>
  <c r="H112" i="2"/>
  <c r="I112" i="2"/>
  <c r="L112" i="2" s="1"/>
  <c r="J112" i="2"/>
  <c r="K112" i="2"/>
  <c r="M112" i="2" s="1"/>
  <c r="H113" i="2"/>
  <c r="I113" i="2"/>
  <c r="L113" i="2" s="1"/>
  <c r="J113" i="2"/>
  <c r="K113" i="2"/>
  <c r="M113" i="2" s="1"/>
  <c r="H114" i="2"/>
  <c r="I114" i="2"/>
  <c r="L114" i="2" s="1"/>
  <c r="J114" i="2"/>
  <c r="K114" i="2"/>
  <c r="M114" i="2" s="1"/>
  <c r="H115" i="2"/>
  <c r="I115" i="2"/>
  <c r="L115" i="2" s="1"/>
  <c r="J115" i="2"/>
  <c r="K115" i="2"/>
  <c r="M115" i="2" s="1"/>
  <c r="H116" i="2"/>
  <c r="I116" i="2"/>
  <c r="L116" i="2" s="1"/>
  <c r="J116" i="2"/>
  <c r="K116" i="2"/>
  <c r="M116" i="2" s="1"/>
  <c r="H117" i="2"/>
  <c r="I117" i="2"/>
  <c r="L117" i="2" s="1"/>
  <c r="J117" i="2"/>
  <c r="K117" i="2"/>
  <c r="M117" i="2" s="1"/>
  <c r="H118" i="2"/>
  <c r="I118" i="2"/>
  <c r="L118" i="2" s="1"/>
  <c r="J118" i="2"/>
  <c r="K118" i="2"/>
  <c r="M118" i="2" s="1"/>
  <c r="H119" i="2"/>
  <c r="I119" i="2"/>
  <c r="L119" i="2" s="1"/>
  <c r="J119" i="2"/>
  <c r="K119" i="2"/>
  <c r="M119" i="2" s="1"/>
  <c r="K87" i="2"/>
  <c r="J87" i="2"/>
  <c r="I87" i="2"/>
  <c r="H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E87" i="2"/>
  <c r="D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87" i="2"/>
  <c r="B119" i="2"/>
  <c r="B118" i="2"/>
  <c r="B11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87" i="2"/>
  <c r="W47" i="2"/>
  <c r="P237" i="3" l="1"/>
  <c r="M237" i="3"/>
  <c r="K237" i="3"/>
  <c r="O237" i="3"/>
  <c r="L237" i="3"/>
  <c r="P236" i="3"/>
  <c r="M236" i="3"/>
  <c r="K236" i="3"/>
  <c r="O236" i="3"/>
  <c r="L236" i="3"/>
  <c r="P235" i="3"/>
  <c r="M235" i="3"/>
  <c r="K235" i="3"/>
  <c r="O235" i="3"/>
  <c r="L235" i="3"/>
  <c r="P234" i="3"/>
  <c r="M234" i="3"/>
  <c r="K234" i="3"/>
  <c r="O234" i="3"/>
  <c r="L234" i="3"/>
  <c r="P233" i="3"/>
  <c r="M233" i="3"/>
  <c r="K233" i="3"/>
  <c r="O233" i="3"/>
  <c r="L233" i="3"/>
  <c r="P232" i="3"/>
  <c r="M232" i="3"/>
  <c r="K232" i="3"/>
  <c r="O232" i="3"/>
  <c r="L232" i="3"/>
  <c r="P231" i="3" l="1"/>
  <c r="M231" i="3"/>
  <c r="K231" i="3"/>
  <c r="O231" i="3"/>
  <c r="L231" i="3"/>
  <c r="P230" i="3"/>
  <c r="M230" i="3"/>
  <c r="K230" i="3"/>
  <c r="O230" i="3"/>
  <c r="L230" i="3"/>
  <c r="P229" i="3"/>
  <c r="M229" i="3"/>
  <c r="K229" i="3"/>
  <c r="O229" i="3"/>
  <c r="L229" i="3"/>
  <c r="P228" i="3"/>
  <c r="M228" i="3"/>
  <c r="K228" i="3"/>
  <c r="O228" i="3"/>
  <c r="L228" i="3"/>
  <c r="P227" i="3"/>
  <c r="M227" i="3"/>
  <c r="K227" i="3"/>
  <c r="O227" i="3"/>
  <c r="L227" i="3"/>
  <c r="P226" i="3"/>
  <c r="M226" i="3"/>
  <c r="K226" i="3"/>
  <c r="O226" i="3"/>
  <c r="L226" i="3"/>
  <c r="P225" i="3"/>
  <c r="M225" i="3"/>
  <c r="K225" i="3"/>
  <c r="O225" i="3"/>
  <c r="L225" i="3"/>
  <c r="P224" i="3"/>
  <c r="M224" i="3"/>
  <c r="K224" i="3"/>
  <c r="O224" i="3"/>
  <c r="L224" i="3"/>
  <c r="P223" i="3"/>
  <c r="M223" i="3"/>
  <c r="K223" i="3"/>
  <c r="O223" i="3"/>
  <c r="L223" i="3"/>
  <c r="P222" i="3"/>
  <c r="M222" i="3"/>
  <c r="K222" i="3"/>
  <c r="O222" i="3"/>
  <c r="L222" i="3"/>
  <c r="P221" i="3"/>
  <c r="M221" i="3"/>
  <c r="K221" i="3"/>
  <c r="O221" i="3"/>
  <c r="L221" i="3"/>
  <c r="M220" i="3"/>
  <c r="K220" i="3"/>
  <c r="P220" i="3"/>
  <c r="O220" i="3"/>
  <c r="L220" i="3"/>
  <c r="P219" i="3"/>
  <c r="M219" i="3"/>
  <c r="K219" i="3"/>
  <c r="O219" i="3"/>
  <c r="L219" i="3"/>
  <c r="P218" i="3"/>
  <c r="M218" i="3"/>
  <c r="K218" i="3"/>
  <c r="O218" i="3"/>
  <c r="L218" i="3"/>
  <c r="P217" i="3"/>
  <c r="M217" i="3"/>
  <c r="K217" i="3"/>
  <c r="O217" i="3"/>
  <c r="L217" i="3"/>
  <c r="P216" i="3"/>
  <c r="M216" i="3"/>
  <c r="K216" i="3"/>
  <c r="O216" i="3"/>
  <c r="L216" i="3"/>
  <c r="P215" i="3"/>
  <c r="M215" i="3"/>
  <c r="K215" i="3"/>
  <c r="O215" i="3"/>
  <c r="L215" i="3"/>
  <c r="P214" i="3"/>
  <c r="M214" i="3"/>
  <c r="K214" i="3"/>
  <c r="O214" i="3"/>
  <c r="L214" i="3"/>
  <c r="P213" i="3"/>
  <c r="M213" i="3"/>
  <c r="K213" i="3"/>
  <c r="O213" i="3"/>
  <c r="L213" i="3"/>
  <c r="P212" i="3"/>
  <c r="M212" i="3"/>
  <c r="K212" i="3"/>
  <c r="O212" i="3"/>
  <c r="L212" i="3"/>
  <c r="P211" i="3"/>
  <c r="M211" i="3"/>
  <c r="K211" i="3"/>
  <c r="O211" i="3"/>
  <c r="L211" i="3"/>
  <c r="P210" i="3"/>
  <c r="M210" i="3"/>
  <c r="K210" i="3"/>
  <c r="O210" i="3"/>
  <c r="L210" i="3"/>
  <c r="P209" i="3"/>
  <c r="M209" i="3"/>
  <c r="K209" i="3"/>
  <c r="O209" i="3"/>
  <c r="L209" i="3"/>
  <c r="P208" i="3"/>
  <c r="M208" i="3"/>
  <c r="K208" i="3"/>
  <c r="O208" i="3"/>
  <c r="L208" i="3"/>
  <c r="P207" i="3"/>
  <c r="M207" i="3"/>
  <c r="K207" i="3"/>
  <c r="O207" i="3"/>
  <c r="L207" i="3"/>
  <c r="P206" i="3"/>
  <c r="M206" i="3"/>
  <c r="K206" i="3"/>
  <c r="O206" i="3"/>
  <c r="L206" i="3"/>
  <c r="P205" i="3"/>
  <c r="O205" i="3"/>
  <c r="M205" i="3"/>
  <c r="L205" i="3"/>
  <c r="K205" i="3"/>
  <c r="W48" i="2" l="1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</calcChain>
</file>

<file path=xl/sharedStrings.xml><?xml version="1.0" encoding="utf-8"?>
<sst xmlns="http://schemas.openxmlformats.org/spreadsheetml/2006/main" count="284" uniqueCount="54">
  <si>
    <t>Beitragsart</t>
  </si>
  <si>
    <t>Beitragszahlende</t>
  </si>
  <si>
    <t>AHV-Einkommen</t>
  </si>
  <si>
    <t>Total</t>
  </si>
  <si>
    <t>1.Arbeitnehmer</t>
  </si>
  <si>
    <t>LIK - BASIS (1977=100 , Jahredurchschnitt)</t>
  </si>
  <si>
    <t>0. Weniger als 100'000</t>
  </si>
  <si>
    <t>1. 100'000 - 200'000</t>
  </si>
  <si>
    <t>2. 200'000 - 500'000</t>
  </si>
  <si>
    <t>3. 500'000 - 750'000</t>
  </si>
  <si>
    <t>4. 750'000 - 1 Mio.</t>
  </si>
  <si>
    <t>10. 1 Mio. - 2 Mio.</t>
  </si>
  <si>
    <t>20. 2 Mio. - 3 Mio.</t>
  </si>
  <si>
    <t>30. 3 Mio. CHF und mehr</t>
  </si>
  <si>
    <t>LIK (1977=100)</t>
  </si>
  <si>
    <t>Jahresdurschnitt</t>
  </si>
  <si>
    <t>Kontrolle</t>
  </si>
  <si>
    <t>Dezile, Percentile, Median - Einkommen 1981-2011 - Nominal / LIK-bereinigt 2011</t>
  </si>
  <si>
    <t>*)= Median pro Gruppe: 1%,10%,50% =&gt; 0-Grenzwert / 90%,99%,99,9% =&gt; Grenzwert bis Max.</t>
  </si>
  <si>
    <t>IK-Percentile</t>
  </si>
  <si>
    <t>NOMINAL</t>
  </si>
  <si>
    <t>REAL - LIK-Stand 2014 (Basis 1997=100)</t>
  </si>
  <si>
    <t>1. ARBEITNEHMER</t>
  </si>
  <si>
    <t>Anzahl Personen</t>
  </si>
  <si>
    <t>AHV-Einkommen-Summe</t>
  </si>
  <si>
    <t>Median Gruppe *)</t>
  </si>
  <si>
    <t>99,9%</t>
  </si>
  <si>
    <t>TOTAL</t>
  </si>
  <si>
    <t>.</t>
  </si>
  <si>
    <t>Kontollen</t>
  </si>
  <si>
    <t>Nominal</t>
  </si>
  <si>
    <t>Real</t>
  </si>
  <si>
    <t>Anzahl</t>
  </si>
  <si>
    <t>Median</t>
  </si>
  <si>
    <t>Summe</t>
  </si>
  <si>
    <t>AHV-Einkommen ARBEITNEHMEREINKOMMEN 1982-2014 (pro Einkommensklasse)</t>
  </si>
  <si>
    <t>LIK-bereinigt (Stand 2014) - AHV-Einkommen ARBEITNEHMEREINKOMMEN 1982-2014 (pro Einkommensklasse)</t>
  </si>
  <si>
    <t>AHV-Einkommen LIK2014</t>
  </si>
  <si>
    <t>AHV-Einkommen-Summe LIK2014</t>
  </si>
  <si>
    <t>Median Gruppe LIK2014 *)</t>
  </si>
  <si>
    <t>Einkommensgrenzen nominal</t>
  </si>
  <si>
    <t>Kummuliert - Nominal</t>
  </si>
  <si>
    <t>Anzahl ARBEITNEHMER</t>
  </si>
  <si>
    <t>UNTER 200'000</t>
  </si>
  <si>
    <t>&gt;= 500'000</t>
  </si>
  <si>
    <t>&gt;= 750'000</t>
  </si>
  <si>
    <t>1 Mio. CHF und mehr</t>
  </si>
  <si>
    <t>&gt;= 500'000 (Preise 2012)</t>
  </si>
  <si>
    <t>&gt;= 750'000 (Preise 2012)</t>
  </si>
  <si>
    <t>1 Mio. CHF und mehr (Preise 2012)</t>
  </si>
  <si>
    <t>Kummuliert - Real (LIK 2014)</t>
  </si>
  <si>
    <t>Perzentil</t>
  </si>
  <si>
    <t>Jahr</t>
  </si>
  <si>
    <t>Durchschnitts-Einkommen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</si>
</sst>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rgb="FF0066AA"/>
      <name val="Arial"/>
      <family val="2"/>
    </font>
    <font>
      <u/>
      <sz val="11"/>
      <color rgb="FF00448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4"/>
      <color rgb="FF000000"/>
      <name val="Arial"/>
      <family val="2"/>
    </font>
    <font>
      <sz val="8"/>
      <color rgb="FFFF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i/>
      <sz val="9"/>
      <color rgb="FFFF0000"/>
      <name val="Arial"/>
      <family val="2"/>
    </font>
    <font>
      <b/>
      <sz val="10"/>
      <color theme="1"/>
      <name val="Arial"/>
      <family val="2"/>
    </font>
    <font>
      <b/>
      <i/>
      <sz val="8"/>
      <color rgb="FFFF0000"/>
      <name val="Arial"/>
      <family val="2"/>
    </font>
    <font>
      <i/>
      <sz val="8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color rgb="FFFF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9">
    <xf numFmtId="0" fontId="0" fillId="0" borderId="0" xfId="0"/>
    <xf numFmtId="0" fontId="20" fillId="33" borderId="0" xfId="0" applyFont="1" applyFill="1" applyAlignment="1"/>
    <xf numFmtId="0" fontId="21" fillId="34" borderId="11" xfId="0" applyFont="1" applyFill="1" applyBorder="1" applyAlignment="1">
      <alignment horizontal="left" vertical="top"/>
    </xf>
    <xf numFmtId="0" fontId="21" fillId="34" borderId="12" xfId="0" applyFont="1" applyFill="1" applyBorder="1" applyAlignment="1">
      <alignment horizontal="left" vertical="top"/>
    </xf>
    <xf numFmtId="0" fontId="21" fillId="34" borderId="15" xfId="0" applyFont="1" applyFill="1" applyBorder="1" applyAlignment="1">
      <alignment horizontal="left" vertical="top"/>
    </xf>
    <xf numFmtId="0" fontId="21" fillId="34" borderId="16" xfId="0" applyFont="1" applyFill="1" applyBorder="1" applyAlignment="1">
      <alignment horizontal="left" vertical="top"/>
    </xf>
    <xf numFmtId="0" fontId="21" fillId="34" borderId="17" xfId="0" applyFont="1" applyFill="1" applyBorder="1" applyAlignment="1">
      <alignment horizontal="left" vertical="top"/>
    </xf>
    <xf numFmtId="0" fontId="20" fillId="33" borderId="0" xfId="0" applyFont="1" applyFill="1" applyAlignment="1">
      <alignment horizontal="left"/>
    </xf>
    <xf numFmtId="0" fontId="21" fillId="34" borderId="13" xfId="0" applyFont="1" applyFill="1" applyBorder="1" applyAlignment="1">
      <alignment horizontal="left" vertical="top"/>
    </xf>
    <xf numFmtId="0" fontId="21" fillId="34" borderId="14" xfId="0" applyFont="1" applyFill="1" applyBorder="1" applyAlignment="1">
      <alignment horizontal="left" vertical="top"/>
    </xf>
    <xf numFmtId="0" fontId="21" fillId="34" borderId="10" xfId="0" applyFont="1" applyFill="1" applyBorder="1" applyAlignment="1">
      <alignment horizontal="left" vertical="top"/>
    </xf>
    <xf numFmtId="3" fontId="20" fillId="34" borderId="10" xfId="0" applyNumberFormat="1" applyFont="1" applyFill="1" applyBorder="1" applyAlignment="1">
      <alignment vertical="top"/>
    </xf>
    <xf numFmtId="0" fontId="20" fillId="34" borderId="10" xfId="0" applyFont="1" applyFill="1" applyBorder="1" applyAlignment="1">
      <alignment vertical="top"/>
    </xf>
    <xf numFmtId="0" fontId="20" fillId="33" borderId="18" xfId="0" applyFont="1" applyFill="1" applyBorder="1" applyAlignment="1"/>
    <xf numFmtId="0" fontId="20" fillId="33" borderId="18" xfId="0" applyFont="1" applyFill="1" applyBorder="1" applyAlignment="1">
      <alignment horizontal="left"/>
    </xf>
    <xf numFmtId="0" fontId="21" fillId="35" borderId="10" xfId="0" applyFont="1" applyFill="1" applyBorder="1" applyAlignment="1">
      <alignment horizontal="left" vertical="top"/>
    </xf>
    <xf numFmtId="3" fontId="20" fillId="35" borderId="10" xfId="0" applyNumberFormat="1" applyFont="1" applyFill="1" applyBorder="1" applyAlignment="1">
      <alignment vertical="top"/>
    </xf>
    <xf numFmtId="0" fontId="20" fillId="35" borderId="10" xfId="0" applyFont="1" applyFill="1" applyBorder="1" applyAlignment="1">
      <alignment vertical="top"/>
    </xf>
    <xf numFmtId="0" fontId="22" fillId="33" borderId="0" xfId="0" applyFont="1" applyFill="1" applyAlignment="1">
      <alignment horizontal="left" vertical="top"/>
    </xf>
    <xf numFmtId="0" fontId="23" fillId="36" borderId="0" xfId="0" applyFont="1" applyFill="1" applyAlignment="1">
      <alignment horizontal="left"/>
    </xf>
    <xf numFmtId="164" fontId="23" fillId="36" borderId="0" xfId="0" applyNumberFormat="1" applyFont="1" applyFill="1" applyAlignment="1"/>
    <xf numFmtId="0" fontId="20" fillId="36" borderId="0" xfId="0" applyFont="1" applyFill="1" applyAlignment="1">
      <alignment horizontal="left"/>
    </xf>
    <xf numFmtId="3" fontId="23" fillId="36" borderId="0" xfId="0" applyNumberFormat="1" applyFont="1" applyFill="1" applyAlignment="1"/>
    <xf numFmtId="0" fontId="20" fillId="37" borderId="0" xfId="0" applyFont="1" applyFill="1" applyAlignment="1">
      <alignment horizontal="left"/>
    </xf>
    <xf numFmtId="0" fontId="20" fillId="37" borderId="0" xfId="0" applyFont="1" applyFill="1" applyAlignment="1"/>
    <xf numFmtId="0" fontId="21" fillId="37" borderId="11" xfId="0" applyFont="1" applyFill="1" applyBorder="1" applyAlignment="1">
      <alignment horizontal="left" vertical="top"/>
    </xf>
    <xf numFmtId="0" fontId="21" fillId="37" borderId="12" xfId="0" applyFont="1" applyFill="1" applyBorder="1" applyAlignment="1">
      <alignment horizontal="left" vertical="top"/>
    </xf>
    <xf numFmtId="0" fontId="21" fillId="37" borderId="15" xfId="0" applyFont="1" applyFill="1" applyBorder="1" applyAlignment="1">
      <alignment horizontal="left" vertical="top"/>
    </xf>
    <xf numFmtId="0" fontId="21" fillId="37" borderId="16" xfId="0" applyFont="1" applyFill="1" applyBorder="1" applyAlignment="1">
      <alignment horizontal="left" vertical="top"/>
    </xf>
    <xf numFmtId="0" fontId="21" fillId="37" borderId="17" xfId="0" applyFont="1" applyFill="1" applyBorder="1" applyAlignment="1">
      <alignment horizontal="left" vertical="top"/>
    </xf>
    <xf numFmtId="0" fontId="21" fillId="37" borderId="13" xfId="0" applyFont="1" applyFill="1" applyBorder="1" applyAlignment="1">
      <alignment horizontal="left" vertical="top"/>
    </xf>
    <xf numFmtId="0" fontId="21" fillId="37" borderId="14" xfId="0" applyFont="1" applyFill="1" applyBorder="1" applyAlignment="1">
      <alignment horizontal="left" vertical="top"/>
    </xf>
    <xf numFmtId="0" fontId="21" fillId="37" borderId="10" xfId="0" applyFont="1" applyFill="1" applyBorder="1" applyAlignment="1">
      <alignment horizontal="left" vertical="top"/>
    </xf>
    <xf numFmtId="3" fontId="20" fillId="37" borderId="10" xfId="0" applyNumberFormat="1" applyFont="1" applyFill="1" applyBorder="1" applyAlignment="1">
      <alignment vertical="top"/>
    </xf>
    <xf numFmtId="0" fontId="20" fillId="37" borderId="10" xfId="0" applyFont="1" applyFill="1" applyBorder="1" applyAlignment="1">
      <alignment vertical="top"/>
    </xf>
    <xf numFmtId="0" fontId="22" fillId="33" borderId="0" xfId="0" applyFont="1" applyFill="1" applyAlignment="1">
      <alignment vertical="top"/>
    </xf>
    <xf numFmtId="0" fontId="24" fillId="0" borderId="0" xfId="0" applyFont="1" applyAlignment="1"/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left" wrapText="1"/>
    </xf>
    <xf numFmtId="0" fontId="27" fillId="0" borderId="0" xfId="0" applyFont="1" applyAlignment="1"/>
    <xf numFmtId="0" fontId="28" fillId="0" borderId="0" xfId="0" applyFont="1" applyAlignment="1"/>
    <xf numFmtId="0" fontId="29" fillId="37" borderId="15" xfId="0" applyFont="1" applyFill="1" applyBorder="1" applyAlignment="1">
      <alignment horizontal="left" vertical="top"/>
    </xf>
    <xf numFmtId="0" fontId="29" fillId="37" borderId="16" xfId="0" applyFont="1" applyFill="1" applyBorder="1" applyAlignment="1">
      <alignment horizontal="left" vertical="top"/>
    </xf>
    <xf numFmtId="0" fontId="29" fillId="37" borderId="17" xfId="0" applyFont="1" applyFill="1" applyBorder="1" applyAlignment="1">
      <alignment horizontal="left" vertical="top"/>
    </xf>
    <xf numFmtId="0" fontId="21" fillId="34" borderId="19" xfId="0" applyFont="1" applyFill="1" applyBorder="1" applyAlignment="1">
      <alignment horizontal="left" vertical="top"/>
    </xf>
    <xf numFmtId="0" fontId="21" fillId="34" borderId="20" xfId="0" applyFont="1" applyFill="1" applyBorder="1" applyAlignment="1">
      <alignment horizontal="left" vertical="top"/>
    </xf>
    <xf numFmtId="0" fontId="21" fillId="34" borderId="13" xfId="0" applyFont="1" applyFill="1" applyBorder="1" applyAlignment="1">
      <alignment horizontal="left" vertical="top" wrapText="1"/>
    </xf>
    <xf numFmtId="0" fontId="21" fillId="34" borderId="14" xfId="0" applyFont="1" applyFill="1" applyBorder="1" applyAlignment="1">
      <alignment horizontal="left" vertical="top" wrapText="1"/>
    </xf>
    <xf numFmtId="0" fontId="21" fillId="34" borderId="10" xfId="0" applyFont="1" applyFill="1" applyBorder="1" applyAlignment="1">
      <alignment horizontal="left" vertical="top" wrapText="1"/>
    </xf>
    <xf numFmtId="0" fontId="29" fillId="37" borderId="10" xfId="0" applyFont="1" applyFill="1" applyBorder="1" applyAlignment="1">
      <alignment horizontal="left" vertical="top" wrapText="1"/>
    </xf>
    <xf numFmtId="0" fontId="21" fillId="34" borderId="21" xfId="0" applyFont="1" applyFill="1" applyBorder="1" applyAlignment="1">
      <alignment horizontal="center" vertical="top"/>
    </xf>
    <xf numFmtId="9" fontId="21" fillId="34" borderId="10" xfId="0" applyNumberFormat="1" applyFont="1" applyFill="1" applyBorder="1" applyAlignment="1">
      <alignment horizontal="center" vertical="top"/>
    </xf>
    <xf numFmtId="0" fontId="30" fillId="37" borderId="10" xfId="0" applyFont="1" applyFill="1" applyBorder="1" applyAlignment="1">
      <alignment vertical="top"/>
    </xf>
    <xf numFmtId="3" fontId="30" fillId="37" borderId="10" xfId="0" applyNumberFormat="1" applyFont="1" applyFill="1" applyBorder="1" applyAlignment="1">
      <alignment vertical="top"/>
    </xf>
    <xf numFmtId="0" fontId="21" fillId="34" borderId="10" xfId="0" applyFont="1" applyFill="1" applyBorder="1" applyAlignment="1">
      <alignment horizontal="center" vertical="top"/>
    </xf>
    <xf numFmtId="3" fontId="21" fillId="34" borderId="10" xfId="0" applyNumberFormat="1" applyFont="1" applyFill="1" applyBorder="1" applyAlignment="1">
      <alignment vertical="top"/>
    </xf>
    <xf numFmtId="0" fontId="21" fillId="34" borderId="10" xfId="0" applyFont="1" applyFill="1" applyBorder="1" applyAlignment="1">
      <alignment vertical="top"/>
    </xf>
    <xf numFmtId="0" fontId="29" fillId="37" borderId="10" xfId="0" applyFont="1" applyFill="1" applyBorder="1" applyAlignment="1">
      <alignment vertical="top"/>
    </xf>
    <xf numFmtId="3" fontId="29" fillId="37" borderId="10" xfId="0" applyNumberFormat="1" applyFont="1" applyFill="1" applyBorder="1" applyAlignment="1">
      <alignment vertical="top"/>
    </xf>
    <xf numFmtId="3" fontId="23" fillId="0" borderId="0" xfId="0" applyNumberFormat="1" applyFont="1" applyAlignment="1"/>
    <xf numFmtId="0" fontId="24" fillId="0" borderId="0" xfId="0" applyFont="1" applyAlignment="1">
      <alignment wrapText="1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wrapText="1"/>
    </xf>
    <xf numFmtId="0" fontId="31" fillId="37" borderId="0" xfId="0" applyFont="1" applyFill="1" applyAlignment="1">
      <alignment horizontal="left" vertical="top"/>
    </xf>
    <xf numFmtId="3" fontId="20" fillId="33" borderId="0" xfId="0" applyNumberFormat="1" applyFont="1" applyFill="1" applyAlignment="1"/>
    <xf numFmtId="0" fontId="32" fillId="35" borderId="0" xfId="0" applyFont="1" applyFill="1" applyBorder="1" applyAlignment="1">
      <alignment horizontal="left" vertical="top"/>
    </xf>
    <xf numFmtId="3" fontId="14" fillId="35" borderId="0" xfId="0" applyNumberFormat="1" applyFont="1" applyFill="1" applyBorder="1" applyAlignment="1">
      <alignment horizontal="left" vertical="top"/>
    </xf>
    <xf numFmtId="0" fontId="32" fillId="38" borderId="0" xfId="0" applyFont="1" applyFill="1" applyBorder="1" applyAlignment="1">
      <alignment horizontal="left" vertical="top"/>
    </xf>
    <xf numFmtId="0" fontId="14" fillId="38" borderId="0" xfId="0" applyFont="1" applyFill="1" applyBorder="1" applyAlignment="1">
      <alignment horizontal="left" vertical="top"/>
    </xf>
    <xf numFmtId="3" fontId="14" fillId="38" borderId="0" xfId="0" applyNumberFormat="1" applyFont="1" applyFill="1" applyBorder="1" applyAlignment="1">
      <alignment horizontal="left" vertical="top"/>
    </xf>
    <xf numFmtId="0" fontId="21" fillId="35" borderId="0" xfId="0" applyFont="1" applyFill="1" applyBorder="1" applyAlignment="1">
      <alignment horizontal="left" vertical="top"/>
    </xf>
    <xf numFmtId="3" fontId="20" fillId="35" borderId="0" xfId="0" applyNumberFormat="1" applyFont="1" applyFill="1" applyBorder="1" applyAlignment="1">
      <alignment vertical="top"/>
    </xf>
    <xf numFmtId="0" fontId="21" fillId="38" borderId="0" xfId="0" applyFont="1" applyFill="1" applyBorder="1" applyAlignment="1">
      <alignment horizontal="left" vertical="top"/>
    </xf>
    <xf numFmtId="0" fontId="20" fillId="38" borderId="0" xfId="0" applyFont="1" applyFill="1" applyBorder="1" applyAlignment="1">
      <alignment vertical="top"/>
    </xf>
    <xf numFmtId="3" fontId="20" fillId="38" borderId="0" xfId="0" applyNumberFormat="1" applyFont="1" applyFill="1" applyBorder="1" applyAlignment="1">
      <alignment vertical="top"/>
    </xf>
    <xf numFmtId="0" fontId="20" fillId="33" borderId="0" xfId="0" applyFont="1" applyFill="1" applyAlignment="1">
      <alignment wrapText="1"/>
    </xf>
    <xf numFmtId="0" fontId="20" fillId="33" borderId="22" xfId="0" applyFont="1" applyFill="1" applyBorder="1" applyAlignment="1">
      <alignment wrapText="1"/>
    </xf>
    <xf numFmtId="3" fontId="24" fillId="0" borderId="0" xfId="0" applyNumberFormat="1" applyFont="1" applyAlignment="1"/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Hyperlink" xfId="43" builtinId="9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62489063867016"/>
          <c:y val="0.12313889989570097"/>
          <c:w val="0.84055905511811024"/>
          <c:h val="0.7520184758287155"/>
        </c:manualLayout>
      </c:layout>
      <c:lineChart>
        <c:grouping val="standard"/>
        <c:varyColors val="0"/>
        <c:ser>
          <c:idx val="1"/>
          <c:order val="1"/>
          <c:tx>
            <c:v>Lohnmillionäre</c:v>
          </c:tx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cat>
            <c:numRef>
              <c:f>'AHV-Einkommen_SGB_1982_2014'!$A$87:$A$119</c:f>
              <c:numCache>
                <c:formatCode>General</c:formatCode>
                <c:ptCount val="33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</c:numCache>
            </c:numRef>
          </c:cat>
          <c:val>
            <c:numRef>
              <c:f>'AHV-Einkommen_SGB_1982_2014'!$K$87:$K$119</c:f>
              <c:numCache>
                <c:formatCode>General</c:formatCode>
                <c:ptCount val="33"/>
                <c:pt idx="0">
                  <c:v>198</c:v>
                </c:pt>
                <c:pt idx="1">
                  <c:v>200</c:v>
                </c:pt>
                <c:pt idx="2">
                  <c:v>232</c:v>
                </c:pt>
                <c:pt idx="3">
                  <c:v>266</c:v>
                </c:pt>
                <c:pt idx="4">
                  <c:v>324</c:v>
                </c:pt>
                <c:pt idx="5">
                  <c:v>370</c:v>
                </c:pt>
                <c:pt idx="6">
                  <c:v>375</c:v>
                </c:pt>
                <c:pt idx="7">
                  <c:v>430</c:v>
                </c:pt>
                <c:pt idx="8">
                  <c:v>469</c:v>
                </c:pt>
                <c:pt idx="9">
                  <c:v>391</c:v>
                </c:pt>
                <c:pt idx="10">
                  <c:v>403</c:v>
                </c:pt>
                <c:pt idx="11">
                  <c:v>394</c:v>
                </c:pt>
                <c:pt idx="12">
                  <c:v>491</c:v>
                </c:pt>
                <c:pt idx="13">
                  <c:v>415</c:v>
                </c:pt>
                <c:pt idx="14">
                  <c:v>518</c:v>
                </c:pt>
                <c:pt idx="15">
                  <c:v>606</c:v>
                </c:pt>
                <c:pt idx="16">
                  <c:v>891</c:v>
                </c:pt>
                <c:pt idx="17">
                  <c:v>997</c:v>
                </c:pt>
                <c:pt idx="18">
                  <c:v>1467</c:v>
                </c:pt>
                <c:pt idx="19">
                  <c:v>1461</c:v>
                </c:pt>
                <c:pt idx="20">
                  <c:v>1311</c:v>
                </c:pt>
                <c:pt idx="21">
                  <c:v>1172</c:v>
                </c:pt>
                <c:pt idx="22">
                  <c:v>1394</c:v>
                </c:pt>
                <c:pt idx="23">
                  <c:v>1767</c:v>
                </c:pt>
                <c:pt idx="24">
                  <c:v>2278</c:v>
                </c:pt>
                <c:pt idx="25">
                  <c:v>2858</c:v>
                </c:pt>
                <c:pt idx="26">
                  <c:v>2801</c:v>
                </c:pt>
                <c:pt idx="27">
                  <c:v>2369</c:v>
                </c:pt>
                <c:pt idx="28">
                  <c:v>2549</c:v>
                </c:pt>
                <c:pt idx="29">
                  <c:v>2514</c:v>
                </c:pt>
                <c:pt idx="30">
                  <c:v>2620</c:v>
                </c:pt>
                <c:pt idx="31">
                  <c:v>2744</c:v>
                </c:pt>
                <c:pt idx="32">
                  <c:v>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3-4E49-B19C-D8343B38F789}"/>
            </c:ext>
          </c:extLst>
        </c:ser>
        <c:ser>
          <c:idx val="2"/>
          <c:order val="2"/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'AHV-Einkommen_SGB_1982_2014'!$A$87:$A$119</c:f>
              <c:numCache>
                <c:formatCode>General</c:formatCode>
                <c:ptCount val="33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</c:numCache>
            </c:numRef>
          </c:cat>
          <c:val>
            <c:numRef>
              <c:f>'AHV-Einkommen_SGB_1982_2014'!$I$87:$I$119</c:f>
              <c:numCache>
                <c:formatCode>#,##0</c:formatCode>
                <c:ptCount val="33"/>
                <c:pt idx="0">
                  <c:v>1449</c:v>
                </c:pt>
                <c:pt idx="1">
                  <c:v>1523</c:v>
                </c:pt>
                <c:pt idx="2">
                  <c:v>1621</c:v>
                </c:pt>
                <c:pt idx="3">
                  <c:v>1885</c:v>
                </c:pt>
                <c:pt idx="4">
                  <c:v>2235</c:v>
                </c:pt>
                <c:pt idx="5">
                  <c:v>2546</c:v>
                </c:pt>
                <c:pt idx="6">
                  <c:v>2733</c:v>
                </c:pt>
                <c:pt idx="7">
                  <c:v>2999</c:v>
                </c:pt>
                <c:pt idx="8">
                  <c:v>3013</c:v>
                </c:pt>
                <c:pt idx="9">
                  <c:v>2869</c:v>
                </c:pt>
                <c:pt idx="10">
                  <c:v>2835</c:v>
                </c:pt>
                <c:pt idx="11">
                  <c:v>2738</c:v>
                </c:pt>
                <c:pt idx="12">
                  <c:v>3366</c:v>
                </c:pt>
                <c:pt idx="13">
                  <c:v>2894</c:v>
                </c:pt>
                <c:pt idx="14">
                  <c:v>3196</c:v>
                </c:pt>
                <c:pt idx="15">
                  <c:v>3603</c:v>
                </c:pt>
                <c:pt idx="16">
                  <c:v>4639</c:v>
                </c:pt>
                <c:pt idx="17">
                  <c:v>5321</c:v>
                </c:pt>
                <c:pt idx="18">
                  <c:v>6996</c:v>
                </c:pt>
                <c:pt idx="19">
                  <c:v>7574</c:v>
                </c:pt>
                <c:pt idx="20">
                  <c:v>7088</c:v>
                </c:pt>
                <c:pt idx="21">
                  <c:v>6640</c:v>
                </c:pt>
                <c:pt idx="22">
                  <c:v>7293</c:v>
                </c:pt>
                <c:pt idx="23">
                  <c:v>8443</c:v>
                </c:pt>
                <c:pt idx="24">
                  <c:v>10011</c:v>
                </c:pt>
                <c:pt idx="25">
                  <c:v>12126</c:v>
                </c:pt>
                <c:pt idx="26">
                  <c:v>12270</c:v>
                </c:pt>
                <c:pt idx="27">
                  <c:v>10911</c:v>
                </c:pt>
                <c:pt idx="28">
                  <c:v>11650</c:v>
                </c:pt>
                <c:pt idx="29">
                  <c:v>11937</c:v>
                </c:pt>
                <c:pt idx="30">
                  <c:v>12177</c:v>
                </c:pt>
                <c:pt idx="31">
                  <c:v>12826</c:v>
                </c:pt>
                <c:pt idx="32">
                  <c:v>13099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3-4E49-B19C-D8343B38F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27712"/>
        <c:axId val="171429248"/>
      </c:lineChart>
      <c:lineChart>
        <c:grouping val="standard"/>
        <c:varyColors val="0"/>
        <c:ser>
          <c:idx val="0"/>
          <c:order val="0"/>
          <c:tx>
            <c:v>Lohnhalbmillionäre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'AHV-Einkommen_SGB_1982_2014'!$A$87:$A$119</c:f>
              <c:numCache>
                <c:formatCode>General</c:formatCode>
                <c:ptCount val="33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</c:numCache>
            </c:numRef>
          </c:cat>
          <c:val>
            <c:numRef>
              <c:f>'AHV-Einkommen_SGB_1982_2014'!$L$87:$L$119</c:f>
              <c:numCache>
                <c:formatCode>General</c:formatCode>
                <c:ptCount val="33"/>
                <c:pt idx="15" formatCode="#,##0">
                  <c:v>3603</c:v>
                </c:pt>
                <c:pt idx="16" formatCode="#,##0">
                  <c:v>4639</c:v>
                </c:pt>
                <c:pt idx="17" formatCode="#,##0">
                  <c:v>5321</c:v>
                </c:pt>
                <c:pt idx="18" formatCode="#,##0">
                  <c:v>6996</c:v>
                </c:pt>
                <c:pt idx="19" formatCode="#,##0">
                  <c:v>7574</c:v>
                </c:pt>
                <c:pt idx="20" formatCode="#,##0">
                  <c:v>7088</c:v>
                </c:pt>
                <c:pt idx="21" formatCode="#,##0">
                  <c:v>6640</c:v>
                </c:pt>
                <c:pt idx="22" formatCode="#,##0">
                  <c:v>7293</c:v>
                </c:pt>
                <c:pt idx="23" formatCode="#,##0">
                  <c:v>8443</c:v>
                </c:pt>
                <c:pt idx="24" formatCode="#,##0">
                  <c:v>10011</c:v>
                </c:pt>
                <c:pt idx="25" formatCode="#,##0">
                  <c:v>12126</c:v>
                </c:pt>
                <c:pt idx="26" formatCode="#,##0">
                  <c:v>12270</c:v>
                </c:pt>
                <c:pt idx="27" formatCode="#,##0">
                  <c:v>10911</c:v>
                </c:pt>
                <c:pt idx="28" formatCode="#,##0">
                  <c:v>11650</c:v>
                </c:pt>
                <c:pt idx="29" formatCode="#,##0">
                  <c:v>11937</c:v>
                </c:pt>
                <c:pt idx="30" formatCode="#,##0">
                  <c:v>12177</c:v>
                </c:pt>
                <c:pt idx="31" formatCode="#,##0">
                  <c:v>12826</c:v>
                </c:pt>
                <c:pt idx="32" formatCode="#,##0">
                  <c:v>13099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3-4E49-B19C-D8343B38F789}"/>
            </c:ext>
          </c:extLst>
        </c:ser>
        <c:ser>
          <c:idx val="3"/>
          <c:order val="3"/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'AHV-Einkommen_SGB_1982_2014'!$M$87:$M$119</c:f>
              <c:numCache>
                <c:formatCode>General</c:formatCode>
                <c:ptCount val="33"/>
                <c:pt idx="15">
                  <c:v>606</c:v>
                </c:pt>
                <c:pt idx="16">
                  <c:v>891</c:v>
                </c:pt>
                <c:pt idx="17">
                  <c:v>997</c:v>
                </c:pt>
                <c:pt idx="18">
                  <c:v>1467</c:v>
                </c:pt>
                <c:pt idx="19">
                  <c:v>1461</c:v>
                </c:pt>
                <c:pt idx="20">
                  <c:v>1311</c:v>
                </c:pt>
                <c:pt idx="21">
                  <c:v>1172</c:v>
                </c:pt>
                <c:pt idx="22">
                  <c:v>1394</c:v>
                </c:pt>
                <c:pt idx="23">
                  <c:v>1767</c:v>
                </c:pt>
                <c:pt idx="24">
                  <c:v>2278</c:v>
                </c:pt>
                <c:pt idx="25">
                  <c:v>2858</c:v>
                </c:pt>
                <c:pt idx="26">
                  <c:v>2801</c:v>
                </c:pt>
                <c:pt idx="27">
                  <c:v>2369</c:v>
                </c:pt>
                <c:pt idx="28">
                  <c:v>2549</c:v>
                </c:pt>
                <c:pt idx="29">
                  <c:v>2514</c:v>
                </c:pt>
                <c:pt idx="30">
                  <c:v>2620</c:v>
                </c:pt>
                <c:pt idx="31">
                  <c:v>2744</c:v>
                </c:pt>
                <c:pt idx="32">
                  <c:v>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3-4E49-B19C-D8343B38F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67872"/>
        <c:axId val="174538752"/>
      </c:lineChart>
      <c:catAx>
        <c:axId val="171427712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>
            <a:solidFill>
              <a:sysClr val="windowText" lastClr="000000">
                <a:lumMod val="75000"/>
                <a:lumOff val="25000"/>
              </a:sysClr>
            </a:solidFill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de-DE"/>
          </a:p>
        </c:txPr>
        <c:crossAx val="1714292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1429248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>
                <a:lumMod val="75000"/>
                <a:lumOff val="25000"/>
              </a:sysClr>
            </a:solidFill>
          </a:ln>
        </c:spPr>
        <c:crossAx val="171427712"/>
        <c:crosses val="autoZero"/>
        <c:crossBetween val="between"/>
      </c:valAx>
      <c:valAx>
        <c:axId val="1745387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4367872"/>
        <c:crosses val="max"/>
        <c:crossBetween val="between"/>
      </c:valAx>
      <c:catAx>
        <c:axId val="17436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8752"/>
        <c:crosses val="autoZero"/>
        <c:auto val="1"/>
        <c:lblAlgn val="ctr"/>
        <c:lblOffset val="100"/>
        <c:noMultiLvlLbl val="0"/>
      </c:catAx>
      <c:spPr>
        <a:solidFill>
          <a:sysClr val="window" lastClr="FFFFFF">
            <a:lumMod val="95000"/>
          </a:sysClr>
        </a:solidFill>
        <a:ln w="25400">
          <a:solidFill>
            <a:sysClr val="window" lastClr="FFFFFF">
              <a:lumMod val="95000"/>
            </a:sysClr>
          </a:solidFill>
        </a:ln>
      </c:spPr>
    </c:plotArea>
    <c:legend>
      <c:legendPos val="t"/>
      <c:legendEntry>
        <c:idx val="1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>
      <a:noFill/>
    </a:ln>
  </c:spPr>
  <c:txPr>
    <a:bodyPr/>
    <a:lstStyle/>
    <a:p>
      <a:pPr>
        <a:defRPr>
          <a:latin typeface="NimbusSanNov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62489063867016"/>
          <c:y val="0.12313889989570097"/>
          <c:w val="0.84055905511811024"/>
          <c:h val="0.7520184758287155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'AHV-Einkommen_SGB_1982_2014'!$A$102:$A$119</c:f>
              <c:numCache>
                <c:formatCode>General</c:formatCode>
                <c:ptCount val="18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</c:numCache>
            </c:numRef>
          </c:cat>
          <c:val>
            <c:numRef>
              <c:f>'AHV-Einkommen_SGB_1982_2014'!$I$102:$I$119</c:f>
              <c:numCache>
                <c:formatCode>#,##0</c:formatCode>
                <c:ptCount val="18"/>
                <c:pt idx="0">
                  <c:v>3603</c:v>
                </c:pt>
                <c:pt idx="1">
                  <c:v>4639</c:v>
                </c:pt>
                <c:pt idx="2">
                  <c:v>5321</c:v>
                </c:pt>
                <c:pt idx="3">
                  <c:v>6996</c:v>
                </c:pt>
                <c:pt idx="4">
                  <c:v>7574</c:v>
                </c:pt>
                <c:pt idx="5">
                  <c:v>7088</c:v>
                </c:pt>
                <c:pt idx="6">
                  <c:v>6640</c:v>
                </c:pt>
                <c:pt idx="7">
                  <c:v>7293</c:v>
                </c:pt>
                <c:pt idx="8">
                  <c:v>8443</c:v>
                </c:pt>
                <c:pt idx="9">
                  <c:v>10011</c:v>
                </c:pt>
                <c:pt idx="10">
                  <c:v>12126</c:v>
                </c:pt>
                <c:pt idx="11">
                  <c:v>12270</c:v>
                </c:pt>
                <c:pt idx="12">
                  <c:v>10911</c:v>
                </c:pt>
                <c:pt idx="13">
                  <c:v>11650</c:v>
                </c:pt>
                <c:pt idx="14">
                  <c:v>11937</c:v>
                </c:pt>
                <c:pt idx="15">
                  <c:v>12177</c:v>
                </c:pt>
                <c:pt idx="16">
                  <c:v>12826</c:v>
                </c:pt>
                <c:pt idx="17">
                  <c:v>13099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A-4FDB-BD97-C55E21FDA23B}"/>
            </c:ext>
          </c:extLst>
        </c:ser>
        <c:ser>
          <c:idx val="1"/>
          <c:order val="1"/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'AHV-Einkommen_SGB_1982_2014'!$A$102:$A$119</c:f>
              <c:numCache>
                <c:formatCode>General</c:formatCode>
                <c:ptCount val="18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</c:numCache>
            </c:numRef>
          </c:cat>
          <c:val>
            <c:numRef>
              <c:f>'AHV-Einkommen_SGB_1982_2014'!$K$102:$K$119</c:f>
              <c:numCache>
                <c:formatCode>General</c:formatCode>
                <c:ptCount val="18"/>
                <c:pt idx="0">
                  <c:v>606</c:v>
                </c:pt>
                <c:pt idx="1">
                  <c:v>891</c:v>
                </c:pt>
                <c:pt idx="2">
                  <c:v>997</c:v>
                </c:pt>
                <c:pt idx="3">
                  <c:v>1467</c:v>
                </c:pt>
                <c:pt idx="4">
                  <c:v>1461</c:v>
                </c:pt>
                <c:pt idx="5">
                  <c:v>1311</c:v>
                </c:pt>
                <c:pt idx="6">
                  <c:v>1172</c:v>
                </c:pt>
                <c:pt idx="7">
                  <c:v>1394</c:v>
                </c:pt>
                <c:pt idx="8">
                  <c:v>1767</c:v>
                </c:pt>
                <c:pt idx="9">
                  <c:v>2278</c:v>
                </c:pt>
                <c:pt idx="10">
                  <c:v>2858</c:v>
                </c:pt>
                <c:pt idx="11">
                  <c:v>2801</c:v>
                </c:pt>
                <c:pt idx="12">
                  <c:v>2369</c:v>
                </c:pt>
                <c:pt idx="13">
                  <c:v>2549</c:v>
                </c:pt>
                <c:pt idx="14">
                  <c:v>2514</c:v>
                </c:pt>
                <c:pt idx="15">
                  <c:v>2620</c:v>
                </c:pt>
                <c:pt idx="16">
                  <c:v>2744</c:v>
                </c:pt>
                <c:pt idx="17">
                  <c:v>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A-4FDB-BD97-C55E21FDA23B}"/>
            </c:ext>
          </c:extLst>
        </c:ser>
        <c:ser>
          <c:idx val="2"/>
          <c:order val="2"/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'AHV-Einkommen_SGB_1982_2014'!$A$102:$A$119</c:f>
              <c:numCache>
                <c:formatCode>General</c:formatCode>
                <c:ptCount val="18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</c:numCache>
            </c:numRef>
          </c:cat>
          <c:val>
            <c:numRef>
              <c:f>'AHV-Einkommen_SGB_1982_2014'!$C$102:$C$119</c:f>
              <c:numCache>
                <c:formatCode>#,##0</c:formatCode>
                <c:ptCount val="18"/>
                <c:pt idx="0">
                  <c:v>2763</c:v>
                </c:pt>
                <c:pt idx="1">
                  <c:v>3567</c:v>
                </c:pt>
                <c:pt idx="2">
                  <c:v>4229</c:v>
                </c:pt>
                <c:pt idx="3">
                  <c:v>5764</c:v>
                </c:pt>
                <c:pt idx="4">
                  <c:v>6423</c:v>
                </c:pt>
                <c:pt idx="5">
                  <c:v>6070</c:v>
                </c:pt>
                <c:pt idx="6">
                  <c:v>5768</c:v>
                </c:pt>
                <c:pt idx="7">
                  <c:v>6447</c:v>
                </c:pt>
                <c:pt idx="8">
                  <c:v>7752</c:v>
                </c:pt>
                <c:pt idx="9">
                  <c:v>9417</c:v>
                </c:pt>
                <c:pt idx="10">
                  <c:v>11582</c:v>
                </c:pt>
                <c:pt idx="11">
                  <c:v>12439</c:v>
                </c:pt>
                <c:pt idx="12">
                  <c:v>10911</c:v>
                </c:pt>
                <c:pt idx="13">
                  <c:v>11844</c:v>
                </c:pt>
                <c:pt idx="14">
                  <c:v>12215</c:v>
                </c:pt>
                <c:pt idx="15">
                  <c:v>12266</c:v>
                </c:pt>
                <c:pt idx="16">
                  <c:v>12826</c:v>
                </c:pt>
                <c:pt idx="17">
                  <c:v>13099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A-4FDB-BD97-C55E21FDA23B}"/>
            </c:ext>
          </c:extLst>
        </c:ser>
        <c:ser>
          <c:idx val="3"/>
          <c:order val="3"/>
          <c:spPr>
            <a:ln>
              <a:solidFill>
                <a:srgbClr val="00B0F0"/>
              </a:solidFill>
              <a:prstDash val="sysDot"/>
            </a:ln>
          </c:spPr>
          <c:marker>
            <c:symbol val="none"/>
          </c:marker>
          <c:cat>
            <c:numRef>
              <c:f>'AHV-Einkommen_SGB_1982_2014'!$A$102:$A$119</c:f>
              <c:numCache>
                <c:formatCode>General</c:formatCode>
                <c:ptCount val="18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</c:numCache>
            </c:numRef>
          </c:cat>
          <c:val>
            <c:numRef>
              <c:f>'AHV-Einkommen_SGB_1982_2014'!$E$102:$E$119</c:f>
              <c:numCache>
                <c:formatCode>General</c:formatCode>
                <c:ptCount val="18"/>
                <c:pt idx="0">
                  <c:v>496</c:v>
                </c:pt>
                <c:pt idx="1">
                  <c:v>734</c:v>
                </c:pt>
                <c:pt idx="2">
                  <c:v>812</c:v>
                </c:pt>
                <c:pt idx="3">
                  <c:v>1228</c:v>
                </c:pt>
                <c:pt idx="4">
                  <c:v>1267</c:v>
                </c:pt>
                <c:pt idx="5">
                  <c:v>1158</c:v>
                </c:pt>
                <c:pt idx="6">
                  <c:v>1037</c:v>
                </c:pt>
                <c:pt idx="7">
                  <c:v>1258</c:v>
                </c:pt>
                <c:pt idx="8">
                  <c:v>1645</c:v>
                </c:pt>
                <c:pt idx="9">
                  <c:v>2154</c:v>
                </c:pt>
                <c:pt idx="10">
                  <c:v>2755</c:v>
                </c:pt>
                <c:pt idx="11">
                  <c:v>2833</c:v>
                </c:pt>
                <c:pt idx="12">
                  <c:v>2369</c:v>
                </c:pt>
                <c:pt idx="13">
                  <c:v>2602</c:v>
                </c:pt>
                <c:pt idx="14">
                  <c:v>2566</c:v>
                </c:pt>
                <c:pt idx="15">
                  <c:v>2638</c:v>
                </c:pt>
                <c:pt idx="16">
                  <c:v>2744</c:v>
                </c:pt>
                <c:pt idx="17">
                  <c:v>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A-4FDB-BD97-C55E21FDA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33824"/>
        <c:axId val="171535360"/>
      </c:lineChart>
      <c:catAx>
        <c:axId val="17153382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General" sourceLinked="1"/>
        <c:majorTickMark val="none"/>
        <c:minorTickMark val="none"/>
        <c:tickLblPos val="low"/>
        <c:spPr>
          <a:ln>
            <a:solidFill>
              <a:sysClr val="windowText" lastClr="000000">
                <a:lumMod val="75000"/>
                <a:lumOff val="25000"/>
              </a:sysClr>
            </a:solidFill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de-DE"/>
          </a:p>
        </c:txPr>
        <c:crossAx val="1715353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1535360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ysClr val="windowText" lastClr="000000">
                <a:lumMod val="75000"/>
                <a:lumOff val="25000"/>
              </a:sysClr>
            </a:solidFill>
          </a:ln>
        </c:spPr>
        <c:crossAx val="171533824"/>
        <c:crosses val="autoZero"/>
        <c:crossBetween val="between"/>
      </c:valAx>
      <c:spPr>
        <a:solidFill>
          <a:sysClr val="window" lastClr="FFFFFF">
            <a:lumMod val="95000"/>
          </a:sysClr>
        </a:solidFill>
        <a:ln w="25400">
          <a:solidFill>
            <a:sysClr val="window" lastClr="FFFFFF">
              <a:lumMod val="95000"/>
            </a:sysClr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>
      <a:noFill/>
    </a:ln>
  </c:spPr>
  <c:txPr>
    <a:bodyPr/>
    <a:lstStyle/>
    <a:p>
      <a:pPr>
        <a:defRPr>
          <a:latin typeface="NimbusSanNov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412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'AHV-Einkommen_SGB_1982_2014'!$A$87:$A$119</c:f>
              <c:numCache>
                <c:formatCode>General</c:formatCode>
                <c:ptCount val="33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</c:numCache>
            </c:numRef>
          </c:cat>
          <c:val>
            <c:numRef>
              <c:f>'AHV-Einkommen_SGB_1982_2014'!$K$87:$K$119</c:f>
              <c:numCache>
                <c:formatCode>General</c:formatCode>
                <c:ptCount val="33"/>
                <c:pt idx="0">
                  <c:v>198</c:v>
                </c:pt>
                <c:pt idx="1">
                  <c:v>200</c:v>
                </c:pt>
                <c:pt idx="2">
                  <c:v>232</c:v>
                </c:pt>
                <c:pt idx="3">
                  <c:v>266</c:v>
                </c:pt>
                <c:pt idx="4">
                  <c:v>324</c:v>
                </c:pt>
                <c:pt idx="5">
                  <c:v>370</c:v>
                </c:pt>
                <c:pt idx="6">
                  <c:v>375</c:v>
                </c:pt>
                <c:pt idx="7">
                  <c:v>430</c:v>
                </c:pt>
                <c:pt idx="8">
                  <c:v>469</c:v>
                </c:pt>
                <c:pt idx="9">
                  <c:v>391</c:v>
                </c:pt>
                <c:pt idx="10">
                  <c:v>403</c:v>
                </c:pt>
                <c:pt idx="11">
                  <c:v>394</c:v>
                </c:pt>
                <c:pt idx="12">
                  <c:v>491</c:v>
                </c:pt>
                <c:pt idx="13">
                  <c:v>415</c:v>
                </c:pt>
                <c:pt idx="14">
                  <c:v>518</c:v>
                </c:pt>
                <c:pt idx="15">
                  <c:v>606</c:v>
                </c:pt>
                <c:pt idx="16">
                  <c:v>891</c:v>
                </c:pt>
                <c:pt idx="17">
                  <c:v>997</c:v>
                </c:pt>
                <c:pt idx="18">
                  <c:v>1467</c:v>
                </c:pt>
                <c:pt idx="19">
                  <c:v>1461</c:v>
                </c:pt>
                <c:pt idx="20">
                  <c:v>1311</c:v>
                </c:pt>
                <c:pt idx="21">
                  <c:v>1172</c:v>
                </c:pt>
                <c:pt idx="22">
                  <c:v>1394</c:v>
                </c:pt>
                <c:pt idx="23">
                  <c:v>1767</c:v>
                </c:pt>
                <c:pt idx="24">
                  <c:v>2278</c:v>
                </c:pt>
                <c:pt idx="25">
                  <c:v>2858</c:v>
                </c:pt>
                <c:pt idx="26">
                  <c:v>2801</c:v>
                </c:pt>
                <c:pt idx="27">
                  <c:v>2369</c:v>
                </c:pt>
                <c:pt idx="28">
                  <c:v>2549</c:v>
                </c:pt>
                <c:pt idx="29">
                  <c:v>2514</c:v>
                </c:pt>
                <c:pt idx="30">
                  <c:v>2620</c:v>
                </c:pt>
                <c:pt idx="31">
                  <c:v>2744</c:v>
                </c:pt>
                <c:pt idx="32">
                  <c:v>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E-4468-8890-063364895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604816"/>
        <c:axId val="684603504"/>
      </c:lineChart>
      <c:catAx>
        <c:axId val="6846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603504"/>
        <c:crosses val="autoZero"/>
        <c:auto val="1"/>
        <c:lblAlgn val="ctr"/>
        <c:lblOffset val="100"/>
        <c:noMultiLvlLbl val="0"/>
      </c:catAx>
      <c:valAx>
        <c:axId val="6846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6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692150</xdr:colOff>
      <xdr:row>85</xdr:row>
      <xdr:rowOff>319087</xdr:rowOff>
    </xdr:from>
    <xdr:to>
      <xdr:col>18</xdr:col>
      <xdr:colOff>180975</xdr:colOff>
      <xdr:row>104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113</xdr:row>
      <xdr:rowOff>133350</xdr:rowOff>
    </xdr:from>
    <xdr:to>
      <xdr:col>19</xdr:col>
      <xdr:colOff>76200</xdr:colOff>
      <xdr:row>132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196850</xdr:colOff>
      <xdr:row>97</xdr:row>
      <xdr:rowOff>101600</xdr:rowOff>
    </xdr:from>
    <xdr:to>
      <xdr:col>14</xdr:col>
      <xdr:colOff>546100</xdr:colOff>
      <xdr:row>118</xdr:row>
      <xdr:rowOff>44450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D6EC4FB-16BF-4DFD-AA82-2C6BF311F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Larissa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Larissa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Larissa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2"/>
  <sheetViews>
    <sheetView showGridLines="0" tabSelected="1" topLeftCell="D90" zoomScaleNormal="100" workbookViewId="0">
      <selection activeCell="I97" sqref="I97"/>
    </sheetView>
  </sheetViews>
  <sheetFormatPr baseColWidth="10" defaultColWidth="11.08203125" defaultRowHeight="14" x14ac:dyDescent="0.3"/>
  <cols>
    <col min="1" max="2" width="11.08203125" style="7"/>
    <col min="3" max="11" width="11.08203125" style="1"/>
    <col min="13" max="16384" width="11.08203125" style="1"/>
  </cols>
  <sheetData>
    <row r="1" spans="1:21" ht="18" x14ac:dyDescent="0.2">
      <c r="A1" s="18" t="s">
        <v>35</v>
      </c>
      <c r="L1" s="1"/>
    </row>
    <row r="2" spans="1:21" ht="10" x14ac:dyDescent="0.2">
      <c r="L2" s="1"/>
    </row>
    <row r="3" spans="1:21" s="7" customFormat="1" ht="12.75" customHeight="1" x14ac:dyDescent="0.2">
      <c r="A3" s="2" t="s">
        <v>0</v>
      </c>
      <c r="B3" s="3"/>
      <c r="C3" s="4" t="s">
        <v>1</v>
      </c>
      <c r="D3" s="5" t="s">
        <v>40</v>
      </c>
      <c r="E3" s="5"/>
      <c r="F3" s="5"/>
      <c r="G3" s="5"/>
      <c r="H3" s="5"/>
      <c r="I3" s="5"/>
      <c r="J3" s="5"/>
      <c r="K3" s="6"/>
      <c r="L3" s="1"/>
      <c r="M3" s="4" t="s">
        <v>2</v>
      </c>
      <c r="N3" s="5"/>
      <c r="O3" s="5"/>
      <c r="P3" s="5"/>
      <c r="Q3" s="5"/>
      <c r="R3" s="5"/>
      <c r="S3" s="5"/>
      <c r="T3" s="5"/>
      <c r="U3" s="6"/>
    </row>
    <row r="4" spans="1:21" s="7" customFormat="1" ht="10.5" x14ac:dyDescent="0.2">
      <c r="A4" s="8"/>
      <c r="B4" s="9"/>
      <c r="C4" s="10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0" t="s">
        <v>12</v>
      </c>
      <c r="J4" s="10" t="s">
        <v>13</v>
      </c>
      <c r="K4" s="10" t="s">
        <v>3</v>
      </c>
      <c r="L4" s="1"/>
      <c r="M4" s="10" t="s">
        <v>6</v>
      </c>
      <c r="N4" s="10" t="s">
        <v>7</v>
      </c>
      <c r="O4" s="10" t="s">
        <v>8</v>
      </c>
      <c r="P4" s="10" t="s">
        <v>9</v>
      </c>
      <c r="Q4" s="10" t="s">
        <v>10</v>
      </c>
      <c r="R4" s="10" t="s">
        <v>11</v>
      </c>
      <c r="S4" s="10" t="s">
        <v>12</v>
      </c>
      <c r="T4" s="10" t="s">
        <v>13</v>
      </c>
      <c r="U4" s="10" t="s">
        <v>3</v>
      </c>
    </row>
    <row r="5" spans="1:21" ht="10.5" x14ac:dyDescent="0.2">
      <c r="A5" s="10">
        <v>1982</v>
      </c>
      <c r="B5" s="10" t="s">
        <v>4</v>
      </c>
      <c r="C5" s="11">
        <v>3174423</v>
      </c>
      <c r="D5" s="11">
        <v>49654</v>
      </c>
      <c r="E5" s="11">
        <v>5232</v>
      </c>
      <c r="F5" s="12">
        <v>242</v>
      </c>
      <c r="G5" s="12">
        <v>65</v>
      </c>
      <c r="H5" s="12">
        <v>44</v>
      </c>
      <c r="I5" s="12">
        <v>3</v>
      </c>
      <c r="J5" s="12">
        <v>5</v>
      </c>
      <c r="K5" s="11">
        <v>3229668</v>
      </c>
      <c r="L5" s="1"/>
      <c r="M5" s="11">
        <v>96392452580</v>
      </c>
      <c r="N5" s="11">
        <v>6295417119</v>
      </c>
      <c r="O5" s="11">
        <v>1393488220</v>
      </c>
      <c r="P5" s="11">
        <v>142854486</v>
      </c>
      <c r="Q5" s="11">
        <v>54570475</v>
      </c>
      <c r="R5" s="11">
        <v>57500617</v>
      </c>
      <c r="S5" s="11">
        <v>6912614</v>
      </c>
      <c r="T5" s="11">
        <v>42707228</v>
      </c>
      <c r="U5" s="11">
        <v>104385903339</v>
      </c>
    </row>
    <row r="6" spans="1:21" ht="10.5" x14ac:dyDescent="0.2">
      <c r="A6" s="10">
        <v>1983</v>
      </c>
      <c r="B6" s="10" t="s">
        <v>4</v>
      </c>
      <c r="C6" s="11">
        <v>3188692</v>
      </c>
      <c r="D6" s="11">
        <v>58066</v>
      </c>
      <c r="E6" s="11">
        <v>6047</v>
      </c>
      <c r="F6" s="12">
        <v>279</v>
      </c>
      <c r="G6" s="12">
        <v>82</v>
      </c>
      <c r="H6" s="12">
        <v>43</v>
      </c>
      <c r="I6" s="12">
        <v>6</v>
      </c>
      <c r="J6" s="12">
        <v>4</v>
      </c>
      <c r="K6" s="11">
        <v>3253219</v>
      </c>
      <c r="L6" s="1"/>
      <c r="M6" s="11">
        <v>99878138611</v>
      </c>
      <c r="N6" s="11">
        <v>7360369313</v>
      </c>
      <c r="O6" s="11">
        <v>1610789954</v>
      </c>
      <c r="P6" s="11">
        <v>163216308</v>
      </c>
      <c r="Q6" s="11">
        <v>70701654</v>
      </c>
      <c r="R6" s="11">
        <v>53763394</v>
      </c>
      <c r="S6" s="11">
        <v>14235006</v>
      </c>
      <c r="T6" s="11">
        <v>24847644</v>
      </c>
      <c r="U6" s="11">
        <v>109176061884</v>
      </c>
    </row>
    <row r="7" spans="1:21" ht="10.5" x14ac:dyDescent="0.2">
      <c r="A7" s="10">
        <v>1984</v>
      </c>
      <c r="B7" s="10" t="s">
        <v>4</v>
      </c>
      <c r="C7" s="11">
        <v>3218692</v>
      </c>
      <c r="D7" s="11">
        <v>65677</v>
      </c>
      <c r="E7" s="11">
        <v>7114</v>
      </c>
      <c r="F7" s="12">
        <v>330</v>
      </c>
      <c r="G7" s="12">
        <v>85</v>
      </c>
      <c r="H7" s="12">
        <v>54</v>
      </c>
      <c r="I7" s="12">
        <v>5</v>
      </c>
      <c r="J7" s="12">
        <v>5</v>
      </c>
      <c r="K7" s="11">
        <v>3291962</v>
      </c>
      <c r="L7" s="1"/>
      <c r="M7" s="11">
        <v>103852009730</v>
      </c>
      <c r="N7" s="11">
        <v>8324260376</v>
      </c>
      <c r="O7" s="11">
        <v>1890424755</v>
      </c>
      <c r="P7" s="11">
        <v>196233990</v>
      </c>
      <c r="Q7" s="11">
        <v>73720023</v>
      </c>
      <c r="R7" s="11">
        <v>67486339</v>
      </c>
      <c r="S7" s="11">
        <v>12552436</v>
      </c>
      <c r="T7" s="11">
        <v>25821056</v>
      </c>
      <c r="U7" s="11">
        <v>114442508705</v>
      </c>
    </row>
    <row r="8" spans="1:21" ht="10.5" x14ac:dyDescent="0.2">
      <c r="A8" s="10">
        <v>1985</v>
      </c>
      <c r="B8" s="10" t="s">
        <v>4</v>
      </c>
      <c r="C8" s="11">
        <v>3306455</v>
      </c>
      <c r="D8" s="11">
        <v>78758</v>
      </c>
      <c r="E8" s="11">
        <v>8748</v>
      </c>
      <c r="F8" s="12">
        <v>432</v>
      </c>
      <c r="G8" s="12">
        <v>95</v>
      </c>
      <c r="H8" s="12">
        <v>77</v>
      </c>
      <c r="I8" s="12">
        <v>12</v>
      </c>
      <c r="J8" s="12">
        <v>5</v>
      </c>
      <c r="K8" s="11">
        <v>3394582</v>
      </c>
      <c r="L8" s="1"/>
      <c r="M8" s="11">
        <v>109504453457</v>
      </c>
      <c r="N8" s="11">
        <v>9967184577</v>
      </c>
      <c r="O8" s="11">
        <v>2328538006</v>
      </c>
      <c r="P8" s="11">
        <v>256161276</v>
      </c>
      <c r="Q8" s="11">
        <v>82528251</v>
      </c>
      <c r="R8" s="11">
        <v>97893237</v>
      </c>
      <c r="S8" s="11">
        <v>27526325</v>
      </c>
      <c r="T8" s="11">
        <v>22854930</v>
      </c>
      <c r="U8" s="11">
        <v>122287140059</v>
      </c>
    </row>
    <row r="9" spans="1:21" ht="10.5" x14ac:dyDescent="0.2">
      <c r="A9" s="10">
        <v>1986</v>
      </c>
      <c r="B9" s="10" t="s">
        <v>4</v>
      </c>
      <c r="C9" s="11">
        <v>3376766</v>
      </c>
      <c r="D9" s="11">
        <v>91546</v>
      </c>
      <c r="E9" s="11">
        <v>10271</v>
      </c>
      <c r="F9" s="12">
        <v>509</v>
      </c>
      <c r="G9" s="12">
        <v>141</v>
      </c>
      <c r="H9" s="12">
        <v>95</v>
      </c>
      <c r="I9" s="12">
        <v>7</v>
      </c>
      <c r="J9" s="12">
        <v>5</v>
      </c>
      <c r="K9" s="11">
        <v>3479340</v>
      </c>
      <c r="L9" s="1"/>
      <c r="M9" s="11">
        <v>114825647069</v>
      </c>
      <c r="N9" s="11">
        <v>11588563300</v>
      </c>
      <c r="O9" s="11">
        <v>2747530375</v>
      </c>
      <c r="P9" s="11">
        <v>300211445</v>
      </c>
      <c r="Q9" s="11">
        <v>121636076</v>
      </c>
      <c r="R9" s="11">
        <v>125580736</v>
      </c>
      <c r="S9" s="11">
        <v>17218519</v>
      </c>
      <c r="T9" s="11">
        <v>20818948</v>
      </c>
      <c r="U9" s="11">
        <v>129747206468</v>
      </c>
    </row>
    <row r="10" spans="1:21" ht="10.5" x14ac:dyDescent="0.2">
      <c r="A10" s="10">
        <v>1987</v>
      </c>
      <c r="B10" s="10" t="s">
        <v>4</v>
      </c>
      <c r="C10" s="11">
        <v>3462270</v>
      </c>
      <c r="D10" s="11">
        <v>102949</v>
      </c>
      <c r="E10" s="11">
        <v>12025</v>
      </c>
      <c r="F10" s="12">
        <v>600</v>
      </c>
      <c r="G10" s="12">
        <v>167</v>
      </c>
      <c r="H10" s="12">
        <v>108</v>
      </c>
      <c r="I10" s="12">
        <v>11</v>
      </c>
      <c r="J10" s="12">
        <v>11</v>
      </c>
      <c r="K10" s="11">
        <v>3578141</v>
      </c>
      <c r="L10" s="1"/>
      <c r="M10" s="11">
        <v>119493833772</v>
      </c>
      <c r="N10" s="11">
        <v>13083311921</v>
      </c>
      <c r="O10" s="11">
        <v>3208542275</v>
      </c>
      <c r="P10" s="11">
        <v>355167197</v>
      </c>
      <c r="Q10" s="11">
        <v>141765463</v>
      </c>
      <c r="R10" s="11">
        <v>134449358</v>
      </c>
      <c r="S10" s="11">
        <v>26196653</v>
      </c>
      <c r="T10" s="11">
        <v>116114769</v>
      </c>
      <c r="U10" s="11">
        <v>136559381408</v>
      </c>
    </row>
    <row r="11" spans="1:21" ht="10.5" x14ac:dyDescent="0.2">
      <c r="A11" s="10">
        <v>1988</v>
      </c>
      <c r="B11" s="10" t="s">
        <v>4</v>
      </c>
      <c r="C11" s="11">
        <v>3560572</v>
      </c>
      <c r="D11" s="11">
        <v>120420</v>
      </c>
      <c r="E11" s="11">
        <v>14015</v>
      </c>
      <c r="F11" s="12">
        <v>682</v>
      </c>
      <c r="G11" s="12">
        <v>178</v>
      </c>
      <c r="H11" s="12">
        <v>118</v>
      </c>
      <c r="I11" s="12">
        <v>11</v>
      </c>
      <c r="J11" s="12">
        <v>7</v>
      </c>
      <c r="K11" s="11">
        <v>3696003</v>
      </c>
      <c r="L11" s="1"/>
      <c r="M11" s="11">
        <v>126271080727</v>
      </c>
      <c r="N11" s="11">
        <v>15262547521</v>
      </c>
      <c r="O11" s="11">
        <v>3742756235</v>
      </c>
      <c r="P11" s="11">
        <v>403098624</v>
      </c>
      <c r="Q11" s="11">
        <v>152772539</v>
      </c>
      <c r="R11" s="11">
        <v>153822346</v>
      </c>
      <c r="S11" s="11">
        <v>25966150</v>
      </c>
      <c r="T11" s="11">
        <v>33806456</v>
      </c>
      <c r="U11" s="11">
        <v>146045850598</v>
      </c>
    </row>
    <row r="12" spans="1:21" ht="10.5" x14ac:dyDescent="0.2">
      <c r="A12" s="10">
        <v>1989</v>
      </c>
      <c r="B12" s="10" t="s">
        <v>4</v>
      </c>
      <c r="C12" s="11">
        <v>3604740</v>
      </c>
      <c r="D12" s="11">
        <v>137897</v>
      </c>
      <c r="E12" s="11">
        <v>16986</v>
      </c>
      <c r="F12" s="12">
        <v>821</v>
      </c>
      <c r="G12" s="12">
        <v>205</v>
      </c>
      <c r="H12" s="12">
        <v>148</v>
      </c>
      <c r="I12" s="12">
        <v>15</v>
      </c>
      <c r="J12" s="12">
        <v>6</v>
      </c>
      <c r="K12" s="11">
        <v>3760818</v>
      </c>
      <c r="L12" s="1"/>
      <c r="M12" s="11">
        <v>130596801782</v>
      </c>
      <c r="N12" s="11">
        <v>17506283582</v>
      </c>
      <c r="O12" s="11">
        <v>4548559707</v>
      </c>
      <c r="P12" s="11">
        <v>487063708</v>
      </c>
      <c r="Q12" s="11">
        <v>174533368</v>
      </c>
      <c r="R12" s="11">
        <v>191159732</v>
      </c>
      <c r="S12" s="11">
        <v>35442906</v>
      </c>
      <c r="T12" s="11">
        <v>32776527</v>
      </c>
      <c r="U12" s="11">
        <v>153572621313</v>
      </c>
    </row>
    <row r="13" spans="1:21" ht="10.5" x14ac:dyDescent="0.2">
      <c r="A13" s="10">
        <v>1990</v>
      </c>
      <c r="B13" s="10" t="s">
        <v>4</v>
      </c>
      <c r="C13" s="11">
        <v>3729850</v>
      </c>
      <c r="D13" s="11">
        <v>174267</v>
      </c>
      <c r="E13" s="11">
        <v>19978</v>
      </c>
      <c r="F13" s="12">
        <v>908</v>
      </c>
      <c r="G13" s="12">
        <v>240</v>
      </c>
      <c r="H13" s="12">
        <v>212</v>
      </c>
      <c r="I13" s="12">
        <v>16</v>
      </c>
      <c r="J13" s="12">
        <v>13</v>
      </c>
      <c r="K13" s="11">
        <v>3925484</v>
      </c>
      <c r="L13" s="1"/>
      <c r="M13" s="11">
        <v>141693165541</v>
      </c>
      <c r="N13" s="11">
        <v>22056229750</v>
      </c>
      <c r="O13" s="11">
        <v>5343587493</v>
      </c>
      <c r="P13" s="11">
        <v>532469378</v>
      </c>
      <c r="Q13" s="11">
        <v>207320405</v>
      </c>
      <c r="R13" s="11">
        <v>274136035</v>
      </c>
      <c r="S13" s="11">
        <v>36804630</v>
      </c>
      <c r="T13" s="11">
        <v>75171368</v>
      </c>
      <c r="U13" s="11">
        <v>170218884602</v>
      </c>
    </row>
    <row r="14" spans="1:21" ht="10.5" x14ac:dyDescent="0.2">
      <c r="A14" s="10">
        <v>1991</v>
      </c>
      <c r="B14" s="10" t="s">
        <v>4</v>
      </c>
      <c r="C14" s="11">
        <v>3714605</v>
      </c>
      <c r="D14" s="11">
        <v>222058</v>
      </c>
      <c r="E14" s="11">
        <v>23296</v>
      </c>
      <c r="F14" s="11">
        <v>1039</v>
      </c>
      <c r="G14" s="12">
        <v>265</v>
      </c>
      <c r="H14" s="12">
        <v>166</v>
      </c>
      <c r="I14" s="12">
        <v>18</v>
      </c>
      <c r="J14" s="12">
        <v>12</v>
      </c>
      <c r="K14" s="11">
        <v>3961459</v>
      </c>
      <c r="L14" s="1"/>
      <c r="M14" s="11">
        <v>148873693729</v>
      </c>
      <c r="N14" s="11">
        <v>28149574446</v>
      </c>
      <c r="O14" s="11">
        <v>6215194902</v>
      </c>
      <c r="P14" s="11">
        <v>614970043</v>
      </c>
      <c r="Q14" s="11">
        <v>227460205</v>
      </c>
      <c r="R14" s="11">
        <v>210847749</v>
      </c>
      <c r="S14" s="11">
        <v>42313522</v>
      </c>
      <c r="T14" s="11">
        <v>59074110</v>
      </c>
      <c r="U14" s="11">
        <v>184393128708</v>
      </c>
    </row>
    <row r="15" spans="1:21" ht="10.5" x14ac:dyDescent="0.2">
      <c r="A15" s="10">
        <v>1992</v>
      </c>
      <c r="B15" s="10" t="s">
        <v>4</v>
      </c>
      <c r="C15" s="11">
        <v>3628716</v>
      </c>
      <c r="D15" s="11">
        <v>256786</v>
      </c>
      <c r="E15" s="11">
        <v>26600</v>
      </c>
      <c r="F15" s="11">
        <v>1148</v>
      </c>
      <c r="G15" s="12">
        <v>261</v>
      </c>
      <c r="H15" s="12">
        <v>224</v>
      </c>
      <c r="I15" s="12">
        <v>30</v>
      </c>
      <c r="J15" s="12">
        <v>14</v>
      </c>
      <c r="K15" s="11">
        <v>3913779</v>
      </c>
      <c r="L15" s="1"/>
      <c r="M15" s="11">
        <v>151336931035</v>
      </c>
      <c r="N15" s="11">
        <v>32575445058</v>
      </c>
      <c r="O15" s="11">
        <v>7083419076</v>
      </c>
      <c r="P15" s="11">
        <v>675372341</v>
      </c>
      <c r="Q15" s="11">
        <v>223279900</v>
      </c>
      <c r="R15" s="11">
        <v>283607597</v>
      </c>
      <c r="S15" s="11">
        <v>71053333</v>
      </c>
      <c r="T15" s="11">
        <v>89876613</v>
      </c>
      <c r="U15" s="11">
        <v>192338984953</v>
      </c>
    </row>
    <row r="16" spans="1:21" ht="10.5" x14ac:dyDescent="0.2">
      <c r="A16" s="10">
        <v>1993</v>
      </c>
      <c r="B16" s="10" t="s">
        <v>4</v>
      </c>
      <c r="C16" s="11">
        <v>3543119</v>
      </c>
      <c r="D16" s="11">
        <v>268925</v>
      </c>
      <c r="E16" s="11">
        <v>27398</v>
      </c>
      <c r="F16" s="11">
        <v>1229</v>
      </c>
      <c r="G16" s="12">
        <v>299</v>
      </c>
      <c r="H16" s="12">
        <v>233</v>
      </c>
      <c r="I16" s="12">
        <v>35</v>
      </c>
      <c r="J16" s="12">
        <v>19</v>
      </c>
      <c r="K16" s="11">
        <v>3841257</v>
      </c>
      <c r="L16" s="1"/>
      <c r="M16" s="11">
        <v>150708596297</v>
      </c>
      <c r="N16" s="11">
        <v>34045797810</v>
      </c>
      <c r="O16" s="11">
        <v>7290396077</v>
      </c>
      <c r="P16" s="11">
        <v>726707694</v>
      </c>
      <c r="Q16" s="11">
        <v>254115742</v>
      </c>
      <c r="R16" s="11">
        <v>298275756</v>
      </c>
      <c r="S16" s="11">
        <v>82808358</v>
      </c>
      <c r="T16" s="11">
        <v>95050733</v>
      </c>
      <c r="U16" s="11">
        <v>193501748467</v>
      </c>
    </row>
    <row r="17" spans="1:21" ht="10.5" x14ac:dyDescent="0.2">
      <c r="A17" s="10">
        <v>1994</v>
      </c>
      <c r="B17" s="10" t="s">
        <v>4</v>
      </c>
      <c r="C17" s="11">
        <v>3525876</v>
      </c>
      <c r="D17" s="11">
        <v>286499</v>
      </c>
      <c r="E17" s="11">
        <v>29877</v>
      </c>
      <c r="F17" s="11">
        <v>1563</v>
      </c>
      <c r="G17" s="12">
        <v>375</v>
      </c>
      <c r="H17" s="12">
        <v>282</v>
      </c>
      <c r="I17" s="12">
        <v>47</v>
      </c>
      <c r="J17" s="12">
        <v>23</v>
      </c>
      <c r="K17" s="11">
        <v>3844542</v>
      </c>
      <c r="L17" s="1"/>
      <c r="M17" s="11">
        <v>150916870149</v>
      </c>
      <c r="N17" s="11">
        <v>36319241281</v>
      </c>
      <c r="O17" s="11">
        <v>8058342024</v>
      </c>
      <c r="P17" s="11">
        <v>923619857</v>
      </c>
      <c r="Q17" s="11">
        <v>318842036</v>
      </c>
      <c r="R17" s="11">
        <v>356818403</v>
      </c>
      <c r="S17" s="11">
        <v>108969655</v>
      </c>
      <c r="T17" s="11">
        <v>104062648</v>
      </c>
      <c r="U17" s="11">
        <v>197106766053</v>
      </c>
    </row>
    <row r="18" spans="1:21" ht="10.5" x14ac:dyDescent="0.2">
      <c r="A18" s="10">
        <v>1995</v>
      </c>
      <c r="B18" s="10" t="s">
        <v>4</v>
      </c>
      <c r="C18" s="11">
        <v>3517041</v>
      </c>
      <c r="D18" s="11">
        <v>301660</v>
      </c>
      <c r="E18" s="11">
        <v>31248</v>
      </c>
      <c r="F18" s="11">
        <v>1399</v>
      </c>
      <c r="G18" s="12">
        <v>358</v>
      </c>
      <c r="H18" s="12">
        <v>262</v>
      </c>
      <c r="I18" s="12">
        <v>27</v>
      </c>
      <c r="J18" s="12">
        <v>17</v>
      </c>
      <c r="K18" s="11">
        <v>3852012</v>
      </c>
      <c r="L18" s="1"/>
      <c r="M18" s="11">
        <v>151202226429</v>
      </c>
      <c r="N18" s="11">
        <v>38338109345</v>
      </c>
      <c r="O18" s="11">
        <v>8353978975</v>
      </c>
      <c r="P18" s="11">
        <v>823334570</v>
      </c>
      <c r="Q18" s="11">
        <v>305528893</v>
      </c>
      <c r="R18" s="11">
        <v>336998166</v>
      </c>
      <c r="S18" s="11">
        <v>67617649</v>
      </c>
      <c r="T18" s="11">
        <v>77024616</v>
      </c>
      <c r="U18" s="11">
        <v>199504818643</v>
      </c>
    </row>
    <row r="19" spans="1:21" ht="10.5" x14ac:dyDescent="0.2">
      <c r="A19" s="10">
        <v>1996</v>
      </c>
      <c r="B19" s="10" t="s">
        <v>4</v>
      </c>
      <c r="C19" s="11">
        <v>3500499</v>
      </c>
      <c r="D19" s="11">
        <v>310077</v>
      </c>
      <c r="E19" s="11">
        <v>31822</v>
      </c>
      <c r="F19" s="11">
        <v>1514</v>
      </c>
      <c r="G19" s="12">
        <v>398</v>
      </c>
      <c r="H19" s="12">
        <v>347</v>
      </c>
      <c r="I19" s="12">
        <v>31</v>
      </c>
      <c r="J19" s="12">
        <v>28</v>
      </c>
      <c r="K19" s="11">
        <v>3844716</v>
      </c>
      <c r="L19" s="1"/>
      <c r="M19" s="11">
        <v>151404577354</v>
      </c>
      <c r="N19" s="11">
        <v>39325808498</v>
      </c>
      <c r="O19" s="11">
        <v>8520287433</v>
      </c>
      <c r="P19" s="11">
        <v>894941993</v>
      </c>
      <c r="Q19" s="11">
        <v>339556921</v>
      </c>
      <c r="R19" s="11">
        <v>450985467</v>
      </c>
      <c r="S19" s="11">
        <v>74885365</v>
      </c>
      <c r="T19" s="11">
        <v>137209434</v>
      </c>
      <c r="U19" s="11">
        <v>201148252465</v>
      </c>
    </row>
    <row r="20" spans="1:21" ht="10.5" x14ac:dyDescent="0.2">
      <c r="A20" s="15">
        <v>1997</v>
      </c>
      <c r="B20" s="15" t="s">
        <v>4</v>
      </c>
      <c r="C20" s="16">
        <v>3454977</v>
      </c>
      <c r="D20" s="16">
        <v>319244</v>
      </c>
      <c r="E20" s="16">
        <v>35857</v>
      </c>
      <c r="F20" s="16">
        <v>1809</v>
      </c>
      <c r="G20" s="17">
        <v>458</v>
      </c>
      <c r="H20" s="17">
        <v>403</v>
      </c>
      <c r="I20" s="17">
        <v>47</v>
      </c>
      <c r="J20" s="17">
        <v>46</v>
      </c>
      <c r="K20" s="16">
        <v>3812841</v>
      </c>
      <c r="L20" s="1"/>
      <c r="M20" s="16">
        <v>148762859918</v>
      </c>
      <c r="N20" s="16">
        <v>40646026642</v>
      </c>
      <c r="O20" s="16">
        <v>9609114052</v>
      </c>
      <c r="P20" s="16">
        <v>1068522568</v>
      </c>
      <c r="Q20" s="16">
        <v>389514165</v>
      </c>
      <c r="R20" s="16">
        <v>536572597</v>
      </c>
      <c r="S20" s="16">
        <v>112612519</v>
      </c>
      <c r="T20" s="16">
        <v>238812632</v>
      </c>
      <c r="U20" s="16">
        <v>201364035093</v>
      </c>
    </row>
    <row r="21" spans="1:21" ht="10.5" x14ac:dyDescent="0.2">
      <c r="A21" s="15">
        <v>1998</v>
      </c>
      <c r="B21" s="15" t="s">
        <v>4</v>
      </c>
      <c r="C21" s="16">
        <v>3308209</v>
      </c>
      <c r="D21" s="16">
        <v>309504</v>
      </c>
      <c r="E21" s="16">
        <v>36457</v>
      </c>
      <c r="F21" s="16">
        <v>2219</v>
      </c>
      <c r="G21" s="17">
        <v>614</v>
      </c>
      <c r="H21" s="17">
        <v>547</v>
      </c>
      <c r="I21" s="17">
        <v>116</v>
      </c>
      <c r="J21" s="17">
        <v>71</v>
      </c>
      <c r="K21" s="16">
        <v>3657737</v>
      </c>
      <c r="L21" s="1"/>
      <c r="M21" s="16">
        <v>140167063161</v>
      </c>
      <c r="N21" s="16">
        <v>39383501397</v>
      </c>
      <c r="O21" s="16">
        <v>9932290930</v>
      </c>
      <c r="P21" s="16">
        <v>1319094900</v>
      </c>
      <c r="Q21" s="16">
        <v>521912745</v>
      </c>
      <c r="R21" s="16">
        <v>722119748</v>
      </c>
      <c r="S21" s="16">
        <v>281485654</v>
      </c>
      <c r="T21" s="16">
        <v>406709271</v>
      </c>
      <c r="U21" s="16">
        <v>192734177806</v>
      </c>
    </row>
    <row r="22" spans="1:21" ht="10.5" x14ac:dyDescent="0.2">
      <c r="A22" s="15">
        <v>1999</v>
      </c>
      <c r="B22" s="15" t="s">
        <v>4</v>
      </c>
      <c r="C22" s="16">
        <v>3476182</v>
      </c>
      <c r="D22" s="16">
        <v>346005</v>
      </c>
      <c r="E22" s="16">
        <v>42605</v>
      </c>
      <c r="F22" s="16">
        <v>2646</v>
      </c>
      <c r="G22" s="17">
        <v>771</v>
      </c>
      <c r="H22" s="17">
        <v>603</v>
      </c>
      <c r="I22" s="17">
        <v>118</v>
      </c>
      <c r="J22" s="17">
        <v>91</v>
      </c>
      <c r="K22" s="16">
        <v>3869021</v>
      </c>
      <c r="L22" s="1"/>
      <c r="M22" s="16">
        <v>149641699549</v>
      </c>
      <c r="N22" s="16">
        <v>44153842513</v>
      </c>
      <c r="O22" s="16">
        <v>11646046249</v>
      </c>
      <c r="P22" s="16">
        <v>1576379011</v>
      </c>
      <c r="Q22" s="16">
        <v>656741442</v>
      </c>
      <c r="R22" s="16">
        <v>791526751</v>
      </c>
      <c r="S22" s="16">
        <v>287093660</v>
      </c>
      <c r="T22" s="16">
        <v>441167166</v>
      </c>
      <c r="U22" s="16">
        <v>209194496341</v>
      </c>
    </row>
    <row r="23" spans="1:21" ht="10.5" x14ac:dyDescent="0.2">
      <c r="A23" s="15">
        <v>2000</v>
      </c>
      <c r="B23" s="15" t="s">
        <v>4</v>
      </c>
      <c r="C23" s="16">
        <v>3516239</v>
      </c>
      <c r="D23" s="16">
        <v>378683</v>
      </c>
      <c r="E23" s="16">
        <v>50173</v>
      </c>
      <c r="F23" s="16">
        <v>3433</v>
      </c>
      <c r="G23" s="16">
        <v>1103</v>
      </c>
      <c r="H23" s="17">
        <v>903</v>
      </c>
      <c r="I23" s="17">
        <v>176</v>
      </c>
      <c r="J23" s="17">
        <v>149</v>
      </c>
      <c r="K23" s="16">
        <v>3950859</v>
      </c>
      <c r="L23" s="1"/>
      <c r="M23" s="16">
        <v>152869271305</v>
      </c>
      <c r="N23" s="16">
        <v>48412822453</v>
      </c>
      <c r="O23" s="16">
        <v>13825539107</v>
      </c>
      <c r="P23" s="16">
        <v>2046471317</v>
      </c>
      <c r="Q23" s="16">
        <v>945295060</v>
      </c>
      <c r="R23" s="16">
        <v>1192504061</v>
      </c>
      <c r="S23" s="16">
        <v>424501830</v>
      </c>
      <c r="T23" s="16">
        <v>810619016</v>
      </c>
      <c r="U23" s="16">
        <v>220527024149</v>
      </c>
    </row>
    <row r="24" spans="1:21" ht="10.5" x14ac:dyDescent="0.2">
      <c r="A24" s="15">
        <v>2001</v>
      </c>
      <c r="B24" s="15" t="s">
        <v>4</v>
      </c>
      <c r="C24" s="16">
        <v>3526454</v>
      </c>
      <c r="D24" s="16">
        <v>399553</v>
      </c>
      <c r="E24" s="16">
        <v>56192</v>
      </c>
      <c r="F24" s="16">
        <v>3997</v>
      </c>
      <c r="G24" s="16">
        <v>1159</v>
      </c>
      <c r="H24" s="17">
        <v>937</v>
      </c>
      <c r="I24" s="17">
        <v>173</v>
      </c>
      <c r="J24" s="17">
        <v>157</v>
      </c>
      <c r="K24" s="16">
        <v>3988622</v>
      </c>
      <c r="L24" s="1"/>
      <c r="M24" s="16">
        <v>154720335028</v>
      </c>
      <c r="N24" s="16">
        <v>51176565093</v>
      </c>
      <c r="O24" s="16">
        <v>15502706808</v>
      </c>
      <c r="P24" s="16">
        <v>2387598468</v>
      </c>
      <c r="Q24" s="16">
        <v>987463219</v>
      </c>
      <c r="R24" s="16">
        <v>1244080882</v>
      </c>
      <c r="S24" s="16">
        <v>416993769</v>
      </c>
      <c r="T24" s="16">
        <v>948543953</v>
      </c>
      <c r="U24" s="16">
        <v>227384287220</v>
      </c>
    </row>
    <row r="25" spans="1:21" ht="10.5" x14ac:dyDescent="0.2">
      <c r="A25" s="15">
        <v>2002</v>
      </c>
      <c r="B25" s="15" t="s">
        <v>4</v>
      </c>
      <c r="C25" s="16">
        <v>3570614</v>
      </c>
      <c r="D25" s="16">
        <v>439403</v>
      </c>
      <c r="E25" s="16">
        <v>56826</v>
      </c>
      <c r="F25" s="16">
        <v>3847</v>
      </c>
      <c r="G25" s="16">
        <v>1065</v>
      </c>
      <c r="H25" s="17">
        <v>899</v>
      </c>
      <c r="I25" s="17">
        <v>145</v>
      </c>
      <c r="J25" s="17">
        <v>114</v>
      </c>
      <c r="K25" s="16">
        <v>4072913</v>
      </c>
      <c r="L25" s="1"/>
      <c r="M25" s="16">
        <v>158953423072</v>
      </c>
      <c r="N25" s="16">
        <v>56341749794</v>
      </c>
      <c r="O25" s="16">
        <v>15553526677</v>
      </c>
      <c r="P25" s="16">
        <v>2290502781</v>
      </c>
      <c r="Q25" s="16">
        <v>904880339</v>
      </c>
      <c r="R25" s="16">
        <v>1185388694</v>
      </c>
      <c r="S25" s="16">
        <v>342497664</v>
      </c>
      <c r="T25" s="16">
        <v>703693187</v>
      </c>
      <c r="U25" s="16">
        <v>236275662208</v>
      </c>
    </row>
    <row r="26" spans="1:21" ht="10.5" x14ac:dyDescent="0.2">
      <c r="A26" s="15">
        <v>2003</v>
      </c>
      <c r="B26" s="15" t="s">
        <v>4</v>
      </c>
      <c r="C26" s="16">
        <v>3582334</v>
      </c>
      <c r="D26" s="16">
        <v>451071</v>
      </c>
      <c r="E26" s="16">
        <v>56958</v>
      </c>
      <c r="F26" s="16">
        <v>3679</v>
      </c>
      <c r="G26" s="16">
        <v>1052</v>
      </c>
      <c r="H26" s="17">
        <v>797</v>
      </c>
      <c r="I26" s="17">
        <v>128</v>
      </c>
      <c r="J26" s="17">
        <v>112</v>
      </c>
      <c r="K26" s="16">
        <v>4096131</v>
      </c>
      <c r="L26" s="1"/>
      <c r="M26" s="16">
        <v>160222364870</v>
      </c>
      <c r="N26" s="16">
        <v>57865814228</v>
      </c>
      <c r="O26" s="16">
        <v>15541088705</v>
      </c>
      <c r="P26" s="16">
        <v>2183127828</v>
      </c>
      <c r="Q26" s="16">
        <v>897231190</v>
      </c>
      <c r="R26" s="16">
        <v>1044422146</v>
      </c>
      <c r="S26" s="16">
        <v>306908541</v>
      </c>
      <c r="T26" s="16">
        <v>698889966</v>
      </c>
      <c r="U26" s="16">
        <v>238759847474</v>
      </c>
    </row>
    <row r="27" spans="1:21" ht="10.5" x14ac:dyDescent="0.2">
      <c r="A27" s="15">
        <v>2004</v>
      </c>
      <c r="B27" s="15" t="s">
        <v>4</v>
      </c>
      <c r="C27" s="16">
        <v>3588445</v>
      </c>
      <c r="D27" s="16">
        <v>461736</v>
      </c>
      <c r="E27" s="16">
        <v>59918</v>
      </c>
      <c r="F27" s="16">
        <v>4077</v>
      </c>
      <c r="G27" s="16">
        <v>1112</v>
      </c>
      <c r="H27" s="17">
        <v>973</v>
      </c>
      <c r="I27" s="17">
        <v>143</v>
      </c>
      <c r="J27" s="17">
        <v>142</v>
      </c>
      <c r="K27" s="16">
        <v>4116546</v>
      </c>
      <c r="L27" s="1"/>
      <c r="M27" s="16">
        <v>160058933408</v>
      </c>
      <c r="N27" s="16">
        <v>59315479583</v>
      </c>
      <c r="O27" s="16">
        <v>16429887680</v>
      </c>
      <c r="P27" s="16">
        <v>2421165691</v>
      </c>
      <c r="Q27" s="16">
        <v>949567767</v>
      </c>
      <c r="R27" s="16">
        <v>1276716929</v>
      </c>
      <c r="S27" s="16">
        <v>343905943</v>
      </c>
      <c r="T27" s="16">
        <v>861659326</v>
      </c>
      <c r="U27" s="16">
        <v>241657316327</v>
      </c>
    </row>
    <row r="28" spans="1:21" ht="10.5" x14ac:dyDescent="0.2">
      <c r="A28" s="15">
        <v>2005</v>
      </c>
      <c r="B28" s="15" t="s">
        <v>4</v>
      </c>
      <c r="C28" s="16">
        <v>3634218</v>
      </c>
      <c r="D28" s="16">
        <v>482462</v>
      </c>
      <c r="E28" s="16">
        <v>65951</v>
      </c>
      <c r="F28" s="16">
        <v>4769</v>
      </c>
      <c r="G28" s="16">
        <v>1338</v>
      </c>
      <c r="H28" s="16">
        <v>1256</v>
      </c>
      <c r="I28" s="17">
        <v>199</v>
      </c>
      <c r="J28" s="17">
        <v>190</v>
      </c>
      <c r="K28" s="16">
        <v>4190383</v>
      </c>
      <c r="L28" s="1"/>
      <c r="M28" s="16">
        <v>162547840415</v>
      </c>
      <c r="N28" s="16">
        <v>62154169157</v>
      </c>
      <c r="O28" s="16">
        <v>18130507831</v>
      </c>
      <c r="P28" s="16">
        <v>2842242744</v>
      </c>
      <c r="Q28" s="16">
        <v>1139689224</v>
      </c>
      <c r="R28" s="16">
        <v>1681588817</v>
      </c>
      <c r="S28" s="16">
        <v>474465148</v>
      </c>
      <c r="T28" s="16">
        <v>1276721112</v>
      </c>
      <c r="U28" s="16">
        <v>250247224448</v>
      </c>
    </row>
    <row r="29" spans="1:21" ht="10.5" x14ac:dyDescent="0.2">
      <c r="A29" s="15">
        <v>2006</v>
      </c>
      <c r="B29" s="15" t="s">
        <v>4</v>
      </c>
      <c r="C29" s="16">
        <v>3667487</v>
      </c>
      <c r="D29" s="16">
        <v>503028</v>
      </c>
      <c r="E29" s="16">
        <v>72080</v>
      </c>
      <c r="F29" s="16">
        <v>5578</v>
      </c>
      <c r="G29" s="16">
        <v>1685</v>
      </c>
      <c r="H29" s="16">
        <v>1604</v>
      </c>
      <c r="I29" s="17">
        <v>297</v>
      </c>
      <c r="J29" s="17">
        <v>253</v>
      </c>
      <c r="K29" s="16">
        <v>4252012</v>
      </c>
      <c r="L29" s="1"/>
      <c r="M29" s="16">
        <v>164431273308</v>
      </c>
      <c r="N29" s="16">
        <v>64919580356</v>
      </c>
      <c r="O29" s="16">
        <v>19902799108</v>
      </c>
      <c r="P29" s="16">
        <v>3331268824</v>
      </c>
      <c r="Q29" s="16">
        <v>1442039583</v>
      </c>
      <c r="R29" s="16">
        <v>2142260647</v>
      </c>
      <c r="S29" s="16">
        <v>718718438</v>
      </c>
      <c r="T29" s="16">
        <v>1853850850</v>
      </c>
      <c r="U29" s="16">
        <v>258741791114</v>
      </c>
    </row>
    <row r="30" spans="1:21" ht="10.5" x14ac:dyDescent="0.2">
      <c r="A30" s="15">
        <v>2007</v>
      </c>
      <c r="B30" s="15" t="s">
        <v>4</v>
      </c>
      <c r="C30" s="16">
        <v>3710452</v>
      </c>
      <c r="D30" s="16">
        <v>544264</v>
      </c>
      <c r="E30" s="16">
        <v>82081</v>
      </c>
      <c r="F30" s="16">
        <v>6656</v>
      </c>
      <c r="G30" s="16">
        <v>2171</v>
      </c>
      <c r="H30" s="16">
        <v>1989</v>
      </c>
      <c r="I30" s="17">
        <v>378</v>
      </c>
      <c r="J30" s="17">
        <v>388</v>
      </c>
      <c r="K30" s="16">
        <v>4348379</v>
      </c>
      <c r="L30" s="1"/>
      <c r="M30" s="16">
        <v>167870644131</v>
      </c>
      <c r="N30" s="16">
        <v>70449693935</v>
      </c>
      <c r="O30" s="16">
        <v>22704676518</v>
      </c>
      <c r="P30" s="16">
        <v>3978289537</v>
      </c>
      <c r="Q30" s="16">
        <v>1856576576</v>
      </c>
      <c r="R30" s="16">
        <v>2666658723</v>
      </c>
      <c r="S30" s="16">
        <v>896694813</v>
      </c>
      <c r="T30" s="16">
        <v>2417077072</v>
      </c>
      <c r="U30" s="16">
        <v>272840311305</v>
      </c>
    </row>
    <row r="31" spans="1:21" ht="10.5" x14ac:dyDescent="0.2">
      <c r="A31" s="15">
        <v>2008</v>
      </c>
      <c r="B31" s="15" t="s">
        <v>4</v>
      </c>
      <c r="C31" s="16">
        <v>3757294</v>
      </c>
      <c r="D31" s="16">
        <v>590342</v>
      </c>
      <c r="E31" s="16">
        <v>89645</v>
      </c>
      <c r="F31" s="16">
        <v>7275</v>
      </c>
      <c r="G31" s="16">
        <v>2331</v>
      </c>
      <c r="H31" s="16">
        <v>2074</v>
      </c>
      <c r="I31" s="17">
        <v>410</v>
      </c>
      <c r="J31" s="17">
        <v>349</v>
      </c>
      <c r="K31" s="16">
        <v>4449720</v>
      </c>
      <c r="L31" s="1"/>
      <c r="M31" s="16">
        <v>172339097200</v>
      </c>
      <c r="N31" s="16">
        <v>76600732594</v>
      </c>
      <c r="O31" s="16">
        <v>24783666618</v>
      </c>
      <c r="P31" s="16">
        <v>4353735573</v>
      </c>
      <c r="Q31" s="16">
        <v>1988269280</v>
      </c>
      <c r="R31" s="16">
        <v>2760928540</v>
      </c>
      <c r="S31" s="16">
        <v>968728952</v>
      </c>
      <c r="T31" s="16">
        <v>2344133499</v>
      </c>
      <c r="U31" s="16">
        <v>286139292256</v>
      </c>
    </row>
    <row r="32" spans="1:21" ht="10.5" x14ac:dyDescent="0.2">
      <c r="A32" s="15">
        <v>2009</v>
      </c>
      <c r="B32" s="15" t="s">
        <v>4</v>
      </c>
      <c r="C32" s="16">
        <v>3758810</v>
      </c>
      <c r="D32" s="16">
        <v>625052</v>
      </c>
      <c r="E32" s="16">
        <v>91399</v>
      </c>
      <c r="F32" s="16">
        <v>6520</v>
      </c>
      <c r="G32" s="16">
        <v>2022</v>
      </c>
      <c r="H32" s="16">
        <v>1794</v>
      </c>
      <c r="I32" s="17">
        <v>299</v>
      </c>
      <c r="J32" s="17">
        <v>276</v>
      </c>
      <c r="K32" s="16">
        <v>4486172</v>
      </c>
      <c r="L32" s="1"/>
      <c r="M32" s="16">
        <v>174050988555</v>
      </c>
      <c r="N32" s="16">
        <v>81195851478</v>
      </c>
      <c r="O32" s="16">
        <v>25095633027</v>
      </c>
      <c r="P32" s="16">
        <v>3881418636</v>
      </c>
      <c r="Q32" s="16">
        <v>1724266979</v>
      </c>
      <c r="R32" s="16">
        <v>2385693887</v>
      </c>
      <c r="S32" s="16">
        <v>721375189</v>
      </c>
      <c r="T32" s="16">
        <v>1607793493</v>
      </c>
      <c r="U32" s="16">
        <v>290663021244</v>
      </c>
    </row>
    <row r="33" spans="1:23" ht="10.5" x14ac:dyDescent="0.2">
      <c r="A33" s="15">
        <v>2010</v>
      </c>
      <c r="B33" s="15" t="s">
        <v>4</v>
      </c>
      <c r="C33" s="16">
        <v>3813723</v>
      </c>
      <c r="D33" s="16">
        <v>642019</v>
      </c>
      <c r="E33" s="16">
        <v>95253</v>
      </c>
      <c r="F33" s="16">
        <v>7112</v>
      </c>
      <c r="G33" s="16">
        <v>2130</v>
      </c>
      <c r="H33" s="16">
        <v>1956</v>
      </c>
      <c r="I33" s="17">
        <v>333</v>
      </c>
      <c r="J33" s="17">
        <v>313</v>
      </c>
      <c r="K33" s="16">
        <v>4562839</v>
      </c>
      <c r="L33" s="1"/>
      <c r="M33" s="16">
        <v>176808710937</v>
      </c>
      <c r="N33" s="16">
        <v>83552223632</v>
      </c>
      <c r="O33" s="16">
        <v>26216993752</v>
      </c>
      <c r="P33" s="16">
        <v>4255394943</v>
      </c>
      <c r="Q33" s="16">
        <v>1818786638</v>
      </c>
      <c r="R33" s="16">
        <v>2594631213</v>
      </c>
      <c r="S33" s="16">
        <v>800244673</v>
      </c>
      <c r="T33" s="16">
        <v>1993784282</v>
      </c>
      <c r="U33" s="16">
        <v>298040770070</v>
      </c>
    </row>
    <row r="34" spans="1:23" ht="10.5" x14ac:dyDescent="0.2">
      <c r="A34" s="15">
        <v>2011</v>
      </c>
      <c r="B34" s="15" t="s">
        <v>4</v>
      </c>
      <c r="C34" s="16">
        <v>3870681</v>
      </c>
      <c r="D34" s="16">
        <v>673170</v>
      </c>
      <c r="E34" s="16">
        <v>101247</v>
      </c>
      <c r="F34" s="16">
        <v>7449</v>
      </c>
      <c r="G34" s="16">
        <v>2200</v>
      </c>
      <c r="H34" s="16">
        <v>1933</v>
      </c>
      <c r="I34" s="17">
        <v>332</v>
      </c>
      <c r="J34" s="17">
        <v>301</v>
      </c>
      <c r="K34" s="16">
        <v>4657313</v>
      </c>
      <c r="L34" s="1"/>
      <c r="M34" s="16">
        <v>179837081653</v>
      </c>
      <c r="N34" s="16">
        <v>87723014116</v>
      </c>
      <c r="O34" s="16">
        <v>27848561140</v>
      </c>
      <c r="P34" s="16">
        <v>4446638957</v>
      </c>
      <c r="Q34" s="16">
        <v>1884199209</v>
      </c>
      <c r="R34" s="16">
        <v>2555993112</v>
      </c>
      <c r="S34" s="16">
        <v>803952013</v>
      </c>
      <c r="T34" s="16">
        <v>1881279303</v>
      </c>
      <c r="U34" s="16">
        <v>306980719503</v>
      </c>
    </row>
    <row r="35" spans="1:23" ht="10.5" x14ac:dyDescent="0.2">
      <c r="A35" s="15">
        <v>2012</v>
      </c>
      <c r="B35" s="15" t="s">
        <v>4</v>
      </c>
      <c r="C35" s="16">
        <v>3912183</v>
      </c>
      <c r="D35" s="16">
        <v>692502</v>
      </c>
      <c r="E35" s="16">
        <v>103231</v>
      </c>
      <c r="F35" s="16">
        <v>7361</v>
      </c>
      <c r="G35" s="16">
        <v>2267</v>
      </c>
      <c r="H35" s="16">
        <v>1978</v>
      </c>
      <c r="I35" s="17">
        <v>341</v>
      </c>
      <c r="J35" s="17">
        <v>319</v>
      </c>
      <c r="K35" s="16">
        <v>4720182</v>
      </c>
      <c r="L35" s="1"/>
      <c r="M35" s="16">
        <v>182829157320</v>
      </c>
      <c r="N35" s="16">
        <v>90232028541</v>
      </c>
      <c r="O35" s="16">
        <v>28346815137</v>
      </c>
      <c r="P35" s="16">
        <v>4382191214</v>
      </c>
      <c r="Q35" s="16">
        <v>1937943941</v>
      </c>
      <c r="R35" s="16">
        <v>2633488350</v>
      </c>
      <c r="S35" s="16">
        <v>814569083</v>
      </c>
      <c r="T35" s="16">
        <v>1938074113</v>
      </c>
      <c r="U35" s="16">
        <v>313114267699</v>
      </c>
    </row>
    <row r="36" spans="1:23" ht="10.5" x14ac:dyDescent="0.2">
      <c r="A36" s="15">
        <v>2013</v>
      </c>
      <c r="B36" s="15" t="s">
        <v>4</v>
      </c>
      <c r="C36" s="16">
        <v>3970994</v>
      </c>
      <c r="D36" s="16">
        <v>708545</v>
      </c>
      <c r="E36" s="16">
        <v>104939</v>
      </c>
      <c r="F36" s="16">
        <v>7710</v>
      </c>
      <c r="G36" s="16">
        <v>2372</v>
      </c>
      <c r="H36" s="16">
        <v>2048</v>
      </c>
      <c r="I36" s="17">
        <v>378</v>
      </c>
      <c r="J36" s="17">
        <v>318</v>
      </c>
      <c r="K36" s="16">
        <v>4797304</v>
      </c>
      <c r="L36" s="1"/>
      <c r="M36" s="16">
        <v>186157859897</v>
      </c>
      <c r="N36" s="16">
        <v>92342672276</v>
      </c>
      <c r="O36" s="16">
        <v>28890233366</v>
      </c>
      <c r="P36" s="16">
        <v>4592509683</v>
      </c>
      <c r="Q36" s="16">
        <v>2022378494</v>
      </c>
      <c r="R36" s="16">
        <v>2751453864</v>
      </c>
      <c r="S36" s="16">
        <v>908097244</v>
      </c>
      <c r="T36" s="16">
        <v>1810346130</v>
      </c>
      <c r="U36" s="16">
        <v>319475550954</v>
      </c>
    </row>
    <row r="37" spans="1:23" ht="10.5" x14ac:dyDescent="0.2">
      <c r="A37" s="15">
        <v>2014</v>
      </c>
      <c r="B37" s="15" t="s">
        <v>4</v>
      </c>
      <c r="C37" s="16">
        <v>4008651</v>
      </c>
      <c r="D37" s="16">
        <v>720843</v>
      </c>
      <c r="E37" s="16">
        <v>107306</v>
      </c>
      <c r="F37" s="16">
        <v>7838</v>
      </c>
      <c r="G37" s="16">
        <v>2381</v>
      </c>
      <c r="H37" s="16">
        <v>2144</v>
      </c>
      <c r="I37" s="17">
        <v>387</v>
      </c>
      <c r="J37" s="17">
        <v>349</v>
      </c>
      <c r="K37" s="16">
        <v>4849899</v>
      </c>
      <c r="L37" s="1"/>
      <c r="M37" s="16">
        <v>188774842226</v>
      </c>
      <c r="N37" s="16">
        <v>93954960409</v>
      </c>
      <c r="O37" s="16">
        <v>29455417621</v>
      </c>
      <c r="P37" s="16">
        <v>4676688342</v>
      </c>
      <c r="Q37" s="16">
        <v>2030964893</v>
      </c>
      <c r="R37" s="16">
        <v>2870514372</v>
      </c>
      <c r="S37" s="16">
        <v>931232192</v>
      </c>
      <c r="T37" s="16">
        <v>2138625772</v>
      </c>
      <c r="U37" s="16">
        <v>324833245827</v>
      </c>
    </row>
    <row r="38" spans="1:23" ht="10" x14ac:dyDescent="0.2">
      <c r="L38" s="1"/>
    </row>
    <row r="39" spans="1:23" ht="10" x14ac:dyDescent="0.2">
      <c r="L39" s="1"/>
    </row>
    <row r="40" spans="1:23" ht="10.5" thickBot="1" x14ac:dyDescent="0.25">
      <c r="A40" s="14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"/>
      <c r="M40" s="13"/>
      <c r="N40" s="13"/>
      <c r="O40" s="13"/>
      <c r="P40" s="13"/>
      <c r="Q40" s="13"/>
      <c r="R40" s="13"/>
      <c r="S40" s="13"/>
      <c r="T40" s="13"/>
      <c r="U40" s="13"/>
    </row>
    <row r="41" spans="1:23" ht="10.5" thickTop="1" x14ac:dyDescent="0.2">
      <c r="A41" s="23"/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1"/>
      <c r="M41" s="24"/>
      <c r="N41" s="24"/>
      <c r="O41" s="24"/>
      <c r="P41" s="24"/>
      <c r="Q41" s="24"/>
      <c r="R41" s="24"/>
      <c r="S41" s="24"/>
      <c r="T41" s="24"/>
      <c r="U41" s="24"/>
    </row>
    <row r="42" spans="1:23" ht="18" x14ac:dyDescent="0.2">
      <c r="A42" s="64" t="s">
        <v>36</v>
      </c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1"/>
      <c r="M42" s="24"/>
      <c r="N42" s="24"/>
      <c r="O42" s="24"/>
      <c r="P42" s="24"/>
      <c r="Q42" s="24"/>
      <c r="R42" s="24"/>
      <c r="S42" s="24"/>
      <c r="T42" s="24"/>
      <c r="U42" s="24"/>
    </row>
    <row r="43" spans="1:23" ht="18" x14ac:dyDescent="0.2">
      <c r="A43" s="64" t="s">
        <v>5</v>
      </c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1"/>
      <c r="M43" s="24"/>
      <c r="N43" s="24"/>
      <c r="O43" s="24"/>
      <c r="P43" s="24"/>
      <c r="Q43" s="24"/>
      <c r="R43" s="24"/>
      <c r="S43" s="24"/>
      <c r="T43" s="24"/>
      <c r="U43" s="24"/>
    </row>
    <row r="44" spans="1:23" ht="10" x14ac:dyDescent="0.2">
      <c r="A44" s="23"/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1"/>
      <c r="M44" s="24"/>
      <c r="N44" s="24"/>
      <c r="O44" s="24"/>
      <c r="P44" s="24"/>
      <c r="Q44" s="24"/>
      <c r="R44" s="24"/>
      <c r="S44" s="24"/>
      <c r="T44" s="24"/>
      <c r="U44" s="24"/>
    </row>
    <row r="45" spans="1:23" s="7" customFormat="1" ht="12.75" customHeight="1" x14ac:dyDescent="0.2">
      <c r="A45" s="25" t="s">
        <v>0</v>
      </c>
      <c r="B45" s="26"/>
      <c r="C45" s="27" t="s">
        <v>1</v>
      </c>
      <c r="D45" s="28"/>
      <c r="E45" s="28"/>
      <c r="F45" s="28"/>
      <c r="G45" s="28"/>
      <c r="H45" s="28"/>
      <c r="I45" s="28"/>
      <c r="J45" s="28"/>
      <c r="K45" s="29"/>
      <c r="L45" s="1"/>
      <c r="M45" s="27" t="s">
        <v>2</v>
      </c>
      <c r="N45" s="28"/>
      <c r="O45" s="28"/>
      <c r="P45" s="28"/>
      <c r="Q45" s="28"/>
      <c r="R45" s="28"/>
      <c r="S45" s="28"/>
      <c r="T45" s="28"/>
      <c r="U45" s="29"/>
      <c r="V45" s="19" t="s">
        <v>14</v>
      </c>
      <c r="W45" s="21"/>
    </row>
    <row r="46" spans="1:23" s="7" customFormat="1" ht="10.5" x14ac:dyDescent="0.2">
      <c r="A46" s="30"/>
      <c r="B46" s="31"/>
      <c r="C46" s="32" t="s">
        <v>6</v>
      </c>
      <c r="D46" s="32" t="s">
        <v>7</v>
      </c>
      <c r="E46" s="32" t="s">
        <v>8</v>
      </c>
      <c r="F46" s="32" t="s">
        <v>9</v>
      </c>
      <c r="G46" s="32" t="s">
        <v>10</v>
      </c>
      <c r="H46" s="32" t="s">
        <v>11</v>
      </c>
      <c r="I46" s="32" t="s">
        <v>12</v>
      </c>
      <c r="J46" s="32" t="s">
        <v>13</v>
      </c>
      <c r="K46" s="32" t="s">
        <v>3</v>
      </c>
      <c r="L46" s="1"/>
      <c r="M46" s="32" t="s">
        <v>6</v>
      </c>
      <c r="N46" s="32" t="s">
        <v>7</v>
      </c>
      <c r="O46" s="32" t="s">
        <v>8</v>
      </c>
      <c r="P46" s="32" t="s">
        <v>9</v>
      </c>
      <c r="Q46" s="32" t="s">
        <v>10</v>
      </c>
      <c r="R46" s="32" t="s">
        <v>11</v>
      </c>
      <c r="S46" s="32" t="s">
        <v>12</v>
      </c>
      <c r="T46" s="32" t="s">
        <v>13</v>
      </c>
      <c r="U46" s="32" t="s">
        <v>3</v>
      </c>
      <c r="V46" s="19" t="s">
        <v>15</v>
      </c>
      <c r="W46" s="19" t="s">
        <v>16</v>
      </c>
    </row>
    <row r="47" spans="1:23" ht="10.5" x14ac:dyDescent="0.2">
      <c r="A47" s="32">
        <v>1982</v>
      </c>
      <c r="B47" s="32" t="s">
        <v>4</v>
      </c>
      <c r="C47" s="33">
        <v>2936615</v>
      </c>
      <c r="D47" s="33">
        <v>265664</v>
      </c>
      <c r="E47" s="33">
        <v>25940</v>
      </c>
      <c r="F47" s="33">
        <v>1009</v>
      </c>
      <c r="G47" s="34">
        <v>242</v>
      </c>
      <c r="H47" s="34">
        <v>164</v>
      </c>
      <c r="I47" s="34">
        <v>23</v>
      </c>
      <c r="J47" s="34">
        <v>11</v>
      </c>
      <c r="K47" s="33">
        <v>3229668</v>
      </c>
      <c r="L47" s="1"/>
      <c r="M47" s="33">
        <v>128054456354</v>
      </c>
      <c r="N47" s="33">
        <v>33804676778</v>
      </c>
      <c r="O47" s="33">
        <v>6884860377</v>
      </c>
      <c r="P47" s="33">
        <v>601557982</v>
      </c>
      <c r="Q47" s="33">
        <v>206679073</v>
      </c>
      <c r="R47" s="33">
        <v>210145845</v>
      </c>
      <c r="S47" s="33">
        <v>52187631</v>
      </c>
      <c r="T47" s="33">
        <v>90150966</v>
      </c>
      <c r="U47" s="33">
        <v>169904715009</v>
      </c>
      <c r="V47" s="20">
        <v>122.2</v>
      </c>
      <c r="W47" s="22">
        <f>U5*($V$79/V47)-U47</f>
        <v>0.223388671875</v>
      </c>
    </row>
    <row r="48" spans="1:23" ht="10.5" x14ac:dyDescent="0.2">
      <c r="A48" s="32">
        <v>1983</v>
      </c>
      <c r="B48" s="32" t="s">
        <v>4</v>
      </c>
      <c r="C48" s="33">
        <v>2947660</v>
      </c>
      <c r="D48" s="33">
        <v>276677</v>
      </c>
      <c r="E48" s="33">
        <v>27359</v>
      </c>
      <c r="F48" s="33">
        <v>1029</v>
      </c>
      <c r="G48" s="34">
        <v>294</v>
      </c>
      <c r="H48" s="34">
        <v>174</v>
      </c>
      <c r="I48" s="34">
        <v>16</v>
      </c>
      <c r="J48" s="34">
        <v>10</v>
      </c>
      <c r="K48" s="33">
        <v>3253219</v>
      </c>
      <c r="L48" s="1"/>
      <c r="M48" s="33">
        <v>128908298954</v>
      </c>
      <c r="N48" s="33">
        <v>35248216924</v>
      </c>
      <c r="O48" s="33">
        <v>7269522628</v>
      </c>
      <c r="P48" s="33">
        <v>612109371</v>
      </c>
      <c r="Q48" s="33">
        <v>248865659</v>
      </c>
      <c r="R48" s="33">
        <v>230031666</v>
      </c>
      <c r="S48" s="33">
        <v>37367907</v>
      </c>
      <c r="T48" s="33">
        <v>61792838</v>
      </c>
      <c r="U48" s="33">
        <v>172616205951</v>
      </c>
      <c r="V48" s="20">
        <v>125.8</v>
      </c>
      <c r="W48" s="22">
        <f t="shared" ref="W48:W79" si="0">U6*($V$79/V48)-U48</f>
        <v>0.729736328125</v>
      </c>
    </row>
    <row r="49" spans="1:23" ht="10.5" x14ac:dyDescent="0.2">
      <c r="A49" s="32">
        <v>1984</v>
      </c>
      <c r="B49" s="32" t="s">
        <v>4</v>
      </c>
      <c r="C49" s="33">
        <v>2981789</v>
      </c>
      <c r="D49" s="33">
        <v>280231</v>
      </c>
      <c r="E49" s="33">
        <v>28321</v>
      </c>
      <c r="F49" s="33">
        <v>1101</v>
      </c>
      <c r="G49" s="34">
        <v>288</v>
      </c>
      <c r="H49" s="34">
        <v>203</v>
      </c>
      <c r="I49" s="34">
        <v>19</v>
      </c>
      <c r="J49" s="34">
        <v>10</v>
      </c>
      <c r="K49" s="33">
        <v>3291962</v>
      </c>
      <c r="L49" s="1"/>
      <c r="M49" s="33">
        <v>131225015841</v>
      </c>
      <c r="N49" s="33">
        <v>35730910508</v>
      </c>
      <c r="O49" s="33">
        <v>7556916262</v>
      </c>
      <c r="P49" s="33">
        <v>651921760</v>
      </c>
      <c r="Q49" s="33">
        <v>243501821</v>
      </c>
      <c r="R49" s="33">
        <v>261957687</v>
      </c>
      <c r="S49" s="33">
        <v>43926648</v>
      </c>
      <c r="T49" s="33">
        <v>58938127</v>
      </c>
      <c r="U49" s="33">
        <v>175773088659</v>
      </c>
      <c r="V49" s="20">
        <v>129.5</v>
      </c>
      <c r="W49" s="22">
        <f t="shared" si="0"/>
        <v>0.648651123046875</v>
      </c>
    </row>
    <row r="50" spans="1:23" ht="10.5" x14ac:dyDescent="0.2">
      <c r="A50" s="32">
        <v>1985</v>
      </c>
      <c r="B50" s="32" t="s">
        <v>4</v>
      </c>
      <c r="C50" s="33">
        <v>3071336</v>
      </c>
      <c r="D50" s="33">
        <v>290925</v>
      </c>
      <c r="E50" s="33">
        <v>30436</v>
      </c>
      <c r="F50" s="33">
        <v>1283</v>
      </c>
      <c r="G50" s="34">
        <v>336</v>
      </c>
      <c r="H50" s="34">
        <v>226</v>
      </c>
      <c r="I50" s="34">
        <v>24</v>
      </c>
      <c r="J50" s="34">
        <v>16</v>
      </c>
      <c r="K50" s="33">
        <v>3394582</v>
      </c>
      <c r="L50" s="1"/>
      <c r="M50" s="33">
        <v>134910287013</v>
      </c>
      <c r="N50" s="33">
        <v>37136990042</v>
      </c>
      <c r="O50" s="33">
        <v>8132542895</v>
      </c>
      <c r="P50" s="33">
        <v>760828884</v>
      </c>
      <c r="Q50" s="33">
        <v>285160201</v>
      </c>
      <c r="R50" s="33">
        <v>294413134</v>
      </c>
      <c r="S50" s="33">
        <v>57748119</v>
      </c>
      <c r="T50" s="33">
        <v>71859116</v>
      </c>
      <c r="U50" s="33">
        <v>181649829408</v>
      </c>
      <c r="V50" s="20">
        <v>133.9</v>
      </c>
      <c r="W50" s="22">
        <f t="shared" si="0"/>
        <v>2.911376953125E-2</v>
      </c>
    </row>
    <row r="51" spans="1:23" ht="10.5" x14ac:dyDescent="0.2">
      <c r="A51" s="32">
        <v>1986</v>
      </c>
      <c r="B51" s="32" t="s">
        <v>4</v>
      </c>
      <c r="C51" s="33">
        <v>3117181</v>
      </c>
      <c r="D51" s="33">
        <v>325441</v>
      </c>
      <c r="E51" s="33">
        <v>34483</v>
      </c>
      <c r="F51" s="33">
        <v>1523</v>
      </c>
      <c r="G51" s="34">
        <v>388</v>
      </c>
      <c r="H51" s="34">
        <v>274</v>
      </c>
      <c r="I51" s="34">
        <v>38</v>
      </c>
      <c r="J51" s="34">
        <v>12</v>
      </c>
      <c r="K51" s="33">
        <v>3479340</v>
      </c>
      <c r="L51" s="1"/>
      <c r="M51" s="33">
        <v>138753025663</v>
      </c>
      <c r="N51" s="33">
        <v>41575351499</v>
      </c>
      <c r="O51" s="33">
        <v>9242091292</v>
      </c>
      <c r="P51" s="33">
        <v>902344522</v>
      </c>
      <c r="Q51" s="33">
        <v>329249660</v>
      </c>
      <c r="R51" s="33">
        <v>355449331</v>
      </c>
      <c r="S51" s="33">
        <v>88994437</v>
      </c>
      <c r="T51" s="33">
        <v>56083411</v>
      </c>
      <c r="U51" s="33">
        <v>191302589819</v>
      </c>
      <c r="V51" s="20">
        <v>134.9</v>
      </c>
      <c r="W51" s="22">
        <f t="shared" si="0"/>
        <v>-0.725738525390625</v>
      </c>
    </row>
    <row r="52" spans="1:23" ht="10.5" x14ac:dyDescent="0.2">
      <c r="A52" s="32">
        <v>1987</v>
      </c>
      <c r="B52" s="32" t="s">
        <v>4</v>
      </c>
      <c r="C52" s="33">
        <v>3198908</v>
      </c>
      <c r="D52" s="33">
        <v>338271</v>
      </c>
      <c r="E52" s="33">
        <v>38416</v>
      </c>
      <c r="F52" s="33">
        <v>1728</v>
      </c>
      <c r="G52" s="34">
        <v>448</v>
      </c>
      <c r="H52" s="34">
        <v>321</v>
      </c>
      <c r="I52" s="34">
        <v>31</v>
      </c>
      <c r="J52" s="34">
        <v>18</v>
      </c>
      <c r="K52" s="33">
        <v>3578141</v>
      </c>
      <c r="L52" s="1"/>
      <c r="M52" s="33">
        <v>142778505894</v>
      </c>
      <c r="N52" s="33">
        <v>43257842777</v>
      </c>
      <c r="O52" s="33">
        <v>10282551488</v>
      </c>
      <c r="P52" s="33">
        <v>1020486096</v>
      </c>
      <c r="Q52" s="33">
        <v>381484867</v>
      </c>
      <c r="R52" s="33">
        <v>414874995</v>
      </c>
      <c r="S52" s="33">
        <v>74380283</v>
      </c>
      <c r="T52" s="33">
        <v>194993845</v>
      </c>
      <c r="U52" s="33">
        <v>198405120249</v>
      </c>
      <c r="V52" s="20">
        <v>136.9</v>
      </c>
      <c r="W52" s="22">
        <f t="shared" si="0"/>
        <v>-0.26953125</v>
      </c>
    </row>
    <row r="53" spans="1:23" ht="10.5" x14ac:dyDescent="0.2">
      <c r="A53" s="32">
        <v>1988</v>
      </c>
      <c r="B53" s="32" t="s">
        <v>4</v>
      </c>
      <c r="C53" s="33">
        <v>3279197</v>
      </c>
      <c r="D53" s="33">
        <v>372615</v>
      </c>
      <c r="E53" s="33">
        <v>41458</v>
      </c>
      <c r="F53" s="33">
        <v>1869</v>
      </c>
      <c r="G53" s="34">
        <v>489</v>
      </c>
      <c r="H53" s="34">
        <v>320</v>
      </c>
      <c r="I53" s="34">
        <v>39</v>
      </c>
      <c r="J53" s="34">
        <v>16</v>
      </c>
      <c r="K53" s="33">
        <v>3696003</v>
      </c>
      <c r="L53" s="1"/>
      <c r="M53" s="33">
        <v>147279328702</v>
      </c>
      <c r="N53" s="33">
        <v>47725158852</v>
      </c>
      <c r="O53" s="33">
        <v>11122454449</v>
      </c>
      <c r="P53" s="33">
        <v>1105488459</v>
      </c>
      <c r="Q53" s="33">
        <v>415225636</v>
      </c>
      <c r="R53" s="33">
        <v>413129512</v>
      </c>
      <c r="S53" s="33">
        <v>93051878</v>
      </c>
      <c r="T53" s="33">
        <v>79278522</v>
      </c>
      <c r="U53" s="33">
        <v>208233116013</v>
      </c>
      <c r="V53" s="20">
        <v>139.5</v>
      </c>
      <c r="W53" s="22">
        <f t="shared" si="0"/>
        <v>0.922576904296875</v>
      </c>
    </row>
    <row r="54" spans="1:23" ht="10.5" x14ac:dyDescent="0.2">
      <c r="A54" s="32">
        <v>1989</v>
      </c>
      <c r="B54" s="32" t="s">
        <v>4</v>
      </c>
      <c r="C54" s="33">
        <v>3330679</v>
      </c>
      <c r="D54" s="33">
        <v>382924</v>
      </c>
      <c r="E54" s="33">
        <v>44216</v>
      </c>
      <c r="F54" s="33">
        <v>2052</v>
      </c>
      <c r="G54" s="34">
        <v>517</v>
      </c>
      <c r="H54" s="34">
        <v>371</v>
      </c>
      <c r="I54" s="34">
        <v>44</v>
      </c>
      <c r="J54" s="34">
        <v>15</v>
      </c>
      <c r="K54" s="33">
        <v>3760818</v>
      </c>
      <c r="L54" s="1"/>
      <c r="M54" s="33">
        <v>148970322701</v>
      </c>
      <c r="N54" s="33">
        <v>49042872523</v>
      </c>
      <c r="O54" s="33">
        <v>11945537683</v>
      </c>
      <c r="P54" s="33">
        <v>1215611794</v>
      </c>
      <c r="Q54" s="33">
        <v>438502139</v>
      </c>
      <c r="R54" s="33">
        <v>476169504</v>
      </c>
      <c r="S54" s="33">
        <v>103607714</v>
      </c>
      <c r="T54" s="33">
        <v>76968566</v>
      </c>
      <c r="U54" s="33">
        <v>212269592628</v>
      </c>
      <c r="V54" s="20">
        <v>143.9</v>
      </c>
      <c r="W54" s="22">
        <f t="shared" si="0"/>
        <v>-9.3841552734375E-2</v>
      </c>
    </row>
    <row r="55" spans="1:23" ht="10.5" x14ac:dyDescent="0.2">
      <c r="A55" s="32">
        <v>1990</v>
      </c>
      <c r="B55" s="32" t="s">
        <v>4</v>
      </c>
      <c r="C55" s="33">
        <v>3464986</v>
      </c>
      <c r="D55" s="33">
        <v>412372</v>
      </c>
      <c r="E55" s="33">
        <v>45113</v>
      </c>
      <c r="F55" s="33">
        <v>2086</v>
      </c>
      <c r="G55" s="34">
        <v>458</v>
      </c>
      <c r="H55" s="34">
        <v>400</v>
      </c>
      <c r="I55" s="34">
        <v>50</v>
      </c>
      <c r="J55" s="34">
        <v>19</v>
      </c>
      <c r="K55" s="33">
        <v>3925484</v>
      </c>
      <c r="L55" s="1"/>
      <c r="M55" s="33">
        <v>156020994602</v>
      </c>
      <c r="N55" s="33">
        <v>52775313645</v>
      </c>
      <c r="O55" s="33">
        <v>12140458413</v>
      </c>
      <c r="P55" s="33">
        <v>1237378411</v>
      </c>
      <c r="Q55" s="33">
        <v>387245362</v>
      </c>
      <c r="R55" s="33">
        <v>528645672</v>
      </c>
      <c r="S55" s="33">
        <v>118856103</v>
      </c>
      <c r="T55" s="33">
        <v>119182639</v>
      </c>
      <c r="U55" s="33">
        <v>223328074851</v>
      </c>
      <c r="V55" s="20">
        <v>151.6</v>
      </c>
      <c r="W55" s="22">
        <f t="shared" si="0"/>
        <v>-0.486785888671875</v>
      </c>
    </row>
    <row r="56" spans="1:23" ht="10.5" x14ac:dyDescent="0.2">
      <c r="A56" s="32">
        <v>1991</v>
      </c>
      <c r="B56" s="32" t="s">
        <v>4</v>
      </c>
      <c r="C56" s="33">
        <v>3480242</v>
      </c>
      <c r="D56" s="33">
        <v>432575</v>
      </c>
      <c r="E56" s="33">
        <v>45773</v>
      </c>
      <c r="F56" s="33">
        <v>2026</v>
      </c>
      <c r="G56" s="34">
        <v>452</v>
      </c>
      <c r="H56" s="34">
        <v>341</v>
      </c>
      <c r="I56" s="34">
        <v>31</v>
      </c>
      <c r="J56" s="34">
        <v>19</v>
      </c>
      <c r="K56" s="33">
        <v>3961459</v>
      </c>
      <c r="L56" s="1"/>
      <c r="M56" s="33">
        <v>158630307811</v>
      </c>
      <c r="N56" s="33">
        <v>55488477731</v>
      </c>
      <c r="O56" s="33">
        <v>12206003567</v>
      </c>
      <c r="P56" s="33">
        <v>1198864833</v>
      </c>
      <c r="Q56" s="33">
        <v>384501202</v>
      </c>
      <c r="R56" s="33">
        <v>431804048</v>
      </c>
      <c r="S56" s="33">
        <v>73639055</v>
      </c>
      <c r="T56" s="33">
        <v>96017325</v>
      </c>
      <c r="U56" s="33">
        <v>228509615577</v>
      </c>
      <c r="V56" s="20">
        <v>160.5</v>
      </c>
      <c r="W56" s="22">
        <f t="shared" si="0"/>
        <v>-0.543914794921875</v>
      </c>
    </row>
    <row r="57" spans="1:23" ht="10.5" x14ac:dyDescent="0.2">
      <c r="A57" s="32">
        <v>1992</v>
      </c>
      <c r="B57" s="32" t="s">
        <v>4</v>
      </c>
      <c r="C57" s="33">
        <v>3420410</v>
      </c>
      <c r="D57" s="33">
        <v>444485</v>
      </c>
      <c r="E57" s="33">
        <v>46049</v>
      </c>
      <c r="F57" s="33">
        <v>1997</v>
      </c>
      <c r="G57" s="34">
        <v>435</v>
      </c>
      <c r="H57" s="34">
        <v>336</v>
      </c>
      <c r="I57" s="34">
        <v>42</v>
      </c>
      <c r="J57" s="34">
        <v>25</v>
      </c>
      <c r="K57" s="33">
        <v>3913779</v>
      </c>
      <c r="L57" s="1"/>
      <c r="M57" s="33">
        <v>157640637583</v>
      </c>
      <c r="N57" s="33">
        <v>56936463550</v>
      </c>
      <c r="O57" s="33">
        <v>12274812090</v>
      </c>
      <c r="P57" s="33">
        <v>1180945874</v>
      </c>
      <c r="Q57" s="33">
        <v>369824039</v>
      </c>
      <c r="R57" s="33">
        <v>435521764</v>
      </c>
      <c r="S57" s="33">
        <v>98711670</v>
      </c>
      <c r="T57" s="33">
        <v>142269696</v>
      </c>
      <c r="U57" s="33">
        <v>229079186270</v>
      </c>
      <c r="V57" s="20">
        <v>167</v>
      </c>
      <c r="W57" s="22">
        <f t="shared" si="0"/>
        <v>0.369476318359375</v>
      </c>
    </row>
    <row r="58" spans="1:23" ht="10.5" x14ac:dyDescent="0.2">
      <c r="A58" s="32">
        <v>1993</v>
      </c>
      <c r="B58" s="32" t="s">
        <v>4</v>
      </c>
      <c r="C58" s="33">
        <v>3372172</v>
      </c>
      <c r="D58" s="33">
        <v>423885</v>
      </c>
      <c r="E58" s="33">
        <v>42462</v>
      </c>
      <c r="F58" s="33">
        <v>1901</v>
      </c>
      <c r="G58" s="34">
        <v>443</v>
      </c>
      <c r="H58" s="34">
        <v>320</v>
      </c>
      <c r="I58" s="34">
        <v>48</v>
      </c>
      <c r="J58" s="34">
        <v>26</v>
      </c>
      <c r="K58" s="33">
        <v>3841257</v>
      </c>
      <c r="L58" s="1"/>
      <c r="M58" s="33">
        <v>155487952973</v>
      </c>
      <c r="N58" s="33">
        <v>54127117605</v>
      </c>
      <c r="O58" s="33">
        <v>11327974480</v>
      </c>
      <c r="P58" s="33">
        <v>1129061393</v>
      </c>
      <c r="Q58" s="33">
        <v>379902158</v>
      </c>
      <c r="R58" s="33">
        <v>415865339</v>
      </c>
      <c r="S58" s="33">
        <v>115671406</v>
      </c>
      <c r="T58" s="33">
        <v>132383744</v>
      </c>
      <c r="U58" s="33">
        <v>223115929101</v>
      </c>
      <c r="V58" s="20">
        <v>172.5</v>
      </c>
      <c r="W58" s="22">
        <f t="shared" si="0"/>
        <v>0.9495849609375</v>
      </c>
    </row>
    <row r="59" spans="1:23" ht="10.5" x14ac:dyDescent="0.2">
      <c r="A59" s="32">
        <v>1994</v>
      </c>
      <c r="B59" s="32" t="s">
        <v>4</v>
      </c>
      <c r="C59" s="33">
        <v>3360224</v>
      </c>
      <c r="D59" s="33">
        <v>436273</v>
      </c>
      <c r="E59" s="33">
        <v>44679</v>
      </c>
      <c r="F59" s="33">
        <v>2309</v>
      </c>
      <c r="G59" s="34">
        <v>566</v>
      </c>
      <c r="H59" s="34">
        <v>411</v>
      </c>
      <c r="I59" s="34">
        <v>52</v>
      </c>
      <c r="J59" s="34">
        <v>28</v>
      </c>
      <c r="K59" s="33">
        <v>3844542</v>
      </c>
      <c r="L59" s="1"/>
      <c r="M59" s="33">
        <v>154858553667</v>
      </c>
      <c r="N59" s="33">
        <v>55795082431</v>
      </c>
      <c r="O59" s="33">
        <v>12015315640</v>
      </c>
      <c r="P59" s="33">
        <v>1365783321</v>
      </c>
      <c r="Q59" s="33">
        <v>479553726</v>
      </c>
      <c r="R59" s="33">
        <v>534394776</v>
      </c>
      <c r="S59" s="33">
        <v>130039852</v>
      </c>
      <c r="T59" s="33">
        <v>134700537</v>
      </c>
      <c r="U59" s="33">
        <v>225313423953</v>
      </c>
      <c r="V59" s="20">
        <v>174</v>
      </c>
      <c r="W59" s="22">
        <f t="shared" si="0"/>
        <v>0.687957763671875</v>
      </c>
    </row>
    <row r="60" spans="1:23" ht="10.5" x14ac:dyDescent="0.2">
      <c r="A60" s="32">
        <v>1995</v>
      </c>
      <c r="B60" s="32" t="s">
        <v>4</v>
      </c>
      <c r="C60" s="33">
        <v>3370704</v>
      </c>
      <c r="D60" s="33">
        <v>433198</v>
      </c>
      <c r="E60" s="33">
        <v>45216</v>
      </c>
      <c r="F60" s="33">
        <v>2004</v>
      </c>
      <c r="G60" s="34">
        <v>475</v>
      </c>
      <c r="H60" s="34">
        <v>353</v>
      </c>
      <c r="I60" s="34">
        <v>36</v>
      </c>
      <c r="J60" s="34">
        <v>26</v>
      </c>
      <c r="K60" s="33">
        <v>3852012</v>
      </c>
      <c r="L60" s="1"/>
      <c r="M60" s="33">
        <v>154346969777</v>
      </c>
      <c r="N60" s="33">
        <v>55398421305</v>
      </c>
      <c r="O60" s="33">
        <v>12069453203</v>
      </c>
      <c r="P60" s="33">
        <v>1185643056</v>
      </c>
      <c r="Q60" s="33">
        <v>405976188</v>
      </c>
      <c r="R60" s="33">
        <v>455904670</v>
      </c>
      <c r="S60" s="33">
        <v>85605791</v>
      </c>
      <c r="T60" s="33">
        <v>114750050</v>
      </c>
      <c r="U60" s="33">
        <v>224062724043</v>
      </c>
      <c r="V60" s="20">
        <v>177.1</v>
      </c>
      <c r="W60" s="22">
        <f t="shared" si="0"/>
        <v>0.437042236328125</v>
      </c>
    </row>
    <row r="61" spans="1:23" ht="10.5" x14ac:dyDescent="0.2">
      <c r="A61" s="32">
        <v>1996</v>
      </c>
      <c r="B61" s="32" t="s">
        <v>4</v>
      </c>
      <c r="C61" s="33">
        <v>3360097</v>
      </c>
      <c r="D61" s="33">
        <v>437026</v>
      </c>
      <c r="E61" s="33">
        <v>44397</v>
      </c>
      <c r="F61" s="33">
        <v>2152</v>
      </c>
      <c r="G61" s="34">
        <v>526</v>
      </c>
      <c r="H61" s="34">
        <v>441</v>
      </c>
      <c r="I61" s="34">
        <v>40</v>
      </c>
      <c r="J61" s="34">
        <v>37</v>
      </c>
      <c r="K61" s="33">
        <v>3844716</v>
      </c>
      <c r="L61" s="1"/>
      <c r="M61" s="33">
        <v>153924025891</v>
      </c>
      <c r="N61" s="33">
        <v>55773732808</v>
      </c>
      <c r="O61" s="33">
        <v>11862739351</v>
      </c>
      <c r="P61" s="33">
        <v>1269776151</v>
      </c>
      <c r="Q61" s="33">
        <v>449072525</v>
      </c>
      <c r="R61" s="33">
        <v>583010002</v>
      </c>
      <c r="S61" s="33">
        <v>93251770</v>
      </c>
      <c r="T61" s="33">
        <v>181015674</v>
      </c>
      <c r="U61" s="33">
        <v>224136624175</v>
      </c>
      <c r="V61" s="20">
        <v>178.5</v>
      </c>
      <c r="W61" s="22">
        <f t="shared" si="0"/>
        <v>0.285736083984375</v>
      </c>
    </row>
    <row r="62" spans="1:23" ht="10.5" x14ac:dyDescent="0.2">
      <c r="A62" s="32">
        <v>1997</v>
      </c>
      <c r="B62" s="32" t="s">
        <v>4</v>
      </c>
      <c r="C62" s="33">
        <v>3323005</v>
      </c>
      <c r="D62" s="33">
        <v>437648</v>
      </c>
      <c r="E62" s="33">
        <v>48585</v>
      </c>
      <c r="F62" s="33">
        <v>2375</v>
      </c>
      <c r="G62" s="34">
        <v>622</v>
      </c>
      <c r="H62" s="34">
        <v>484</v>
      </c>
      <c r="I62" s="34">
        <v>68</v>
      </c>
      <c r="J62" s="34">
        <v>54</v>
      </c>
      <c r="K62" s="33">
        <v>3812841</v>
      </c>
      <c r="L62" s="1"/>
      <c r="M62" s="33">
        <v>150977399512</v>
      </c>
      <c r="N62" s="33">
        <v>56053392700</v>
      </c>
      <c r="O62" s="33">
        <v>13056349069</v>
      </c>
      <c r="P62" s="33">
        <v>1408947668</v>
      </c>
      <c r="Q62" s="33">
        <v>531714919</v>
      </c>
      <c r="R62" s="33">
        <v>648855298</v>
      </c>
      <c r="S62" s="33">
        <v>160621648</v>
      </c>
      <c r="T62" s="33">
        <v>289775337</v>
      </c>
      <c r="U62" s="33">
        <v>223127056156</v>
      </c>
      <c r="V62" s="20">
        <v>179.5</v>
      </c>
      <c r="W62" s="22">
        <f t="shared" si="0"/>
        <v>-2.3956298828125E-2</v>
      </c>
    </row>
    <row r="63" spans="1:23" ht="10.5" x14ac:dyDescent="0.2">
      <c r="A63" s="32">
        <v>1998</v>
      </c>
      <c r="B63" s="32" t="s">
        <v>4</v>
      </c>
      <c r="C63" s="33">
        <v>3180729</v>
      </c>
      <c r="D63" s="33">
        <v>423877</v>
      </c>
      <c r="E63" s="33">
        <v>48492</v>
      </c>
      <c r="F63" s="33">
        <v>2936</v>
      </c>
      <c r="G63" s="34">
        <v>812</v>
      </c>
      <c r="H63" s="34">
        <v>666</v>
      </c>
      <c r="I63" s="34">
        <v>129</v>
      </c>
      <c r="J63" s="34">
        <v>96</v>
      </c>
      <c r="K63" s="33">
        <v>3657737</v>
      </c>
      <c r="L63" s="1"/>
      <c r="M63" s="33">
        <v>141918073904</v>
      </c>
      <c r="N63" s="33">
        <v>54284666159</v>
      </c>
      <c r="O63" s="33">
        <v>13196018066</v>
      </c>
      <c r="P63" s="33">
        <v>1745163397</v>
      </c>
      <c r="Q63" s="33">
        <v>692842668</v>
      </c>
      <c r="R63" s="33">
        <v>885200750</v>
      </c>
      <c r="S63" s="33">
        <v>313001826</v>
      </c>
      <c r="T63" s="33">
        <v>529534428</v>
      </c>
      <c r="U63" s="33">
        <v>213564501201</v>
      </c>
      <c r="V63" s="20">
        <v>179.5</v>
      </c>
      <c r="W63" s="22">
        <f t="shared" si="0"/>
        <v>0.188873291015625</v>
      </c>
    </row>
    <row r="64" spans="1:23" ht="10.5" x14ac:dyDescent="0.2">
      <c r="A64" s="32">
        <v>1999</v>
      </c>
      <c r="B64" s="32" t="s">
        <v>4</v>
      </c>
      <c r="C64" s="33">
        <v>3348611</v>
      </c>
      <c r="D64" s="33">
        <v>459443</v>
      </c>
      <c r="E64" s="33">
        <v>55646</v>
      </c>
      <c r="F64" s="33">
        <v>3327</v>
      </c>
      <c r="G64" s="34">
        <v>997</v>
      </c>
      <c r="H64" s="34">
        <v>752</v>
      </c>
      <c r="I64" s="34">
        <v>131</v>
      </c>
      <c r="J64" s="34">
        <v>114</v>
      </c>
      <c r="K64" s="33">
        <v>3869021</v>
      </c>
      <c r="L64" s="1"/>
      <c r="M64" s="33">
        <v>151175012445</v>
      </c>
      <c r="N64" s="33">
        <v>58945289734</v>
      </c>
      <c r="O64" s="33">
        <v>15191775951</v>
      </c>
      <c r="P64" s="33">
        <v>1981683526</v>
      </c>
      <c r="Q64" s="33">
        <v>851111436</v>
      </c>
      <c r="R64" s="33">
        <v>988810788</v>
      </c>
      <c r="S64" s="33">
        <v>318196898</v>
      </c>
      <c r="T64" s="33">
        <v>557988330</v>
      </c>
      <c r="U64" s="33">
        <v>230009869111</v>
      </c>
      <c r="V64" s="20">
        <v>180.9</v>
      </c>
      <c r="W64" s="22">
        <f t="shared" si="0"/>
        <v>0.248748779296875</v>
      </c>
    </row>
    <row r="65" spans="1:23" ht="10.5" x14ac:dyDescent="0.2">
      <c r="A65" s="32">
        <v>2000</v>
      </c>
      <c r="B65" s="32" t="s">
        <v>4</v>
      </c>
      <c r="C65" s="33">
        <v>3406822</v>
      </c>
      <c r="D65" s="33">
        <v>475190</v>
      </c>
      <c r="E65" s="33">
        <v>61851</v>
      </c>
      <c r="F65" s="33">
        <v>4242</v>
      </c>
      <c r="G65" s="33">
        <v>1287</v>
      </c>
      <c r="H65" s="33">
        <v>1097</v>
      </c>
      <c r="I65" s="34">
        <v>195</v>
      </c>
      <c r="J65" s="34">
        <v>175</v>
      </c>
      <c r="K65" s="33">
        <v>3950859</v>
      </c>
      <c r="L65" s="1"/>
      <c r="M65" s="33">
        <v>154053125663</v>
      </c>
      <c r="N65" s="33">
        <v>61082091239</v>
      </c>
      <c r="O65" s="33">
        <v>17004623926</v>
      </c>
      <c r="P65" s="33">
        <v>2523907160</v>
      </c>
      <c r="Q65" s="33">
        <v>1105309859</v>
      </c>
      <c r="R65" s="33">
        <v>1444823597</v>
      </c>
      <c r="S65" s="33">
        <v>472461729</v>
      </c>
      <c r="T65" s="33">
        <v>957971857</v>
      </c>
      <c r="U65" s="33">
        <v>238644315033</v>
      </c>
      <c r="V65" s="20">
        <v>183.8</v>
      </c>
      <c r="W65" s="22">
        <f t="shared" si="0"/>
        <v>0.9287109375</v>
      </c>
    </row>
    <row r="66" spans="1:23" ht="10.5" x14ac:dyDescent="0.2">
      <c r="A66" s="32">
        <v>2001</v>
      </c>
      <c r="B66" s="32" t="s">
        <v>4</v>
      </c>
      <c r="C66" s="33">
        <v>3425349</v>
      </c>
      <c r="D66" s="33">
        <v>488478</v>
      </c>
      <c r="E66" s="33">
        <v>67221</v>
      </c>
      <c r="F66" s="33">
        <v>4668</v>
      </c>
      <c r="G66" s="33">
        <v>1445</v>
      </c>
      <c r="H66" s="33">
        <v>1090</v>
      </c>
      <c r="I66" s="34">
        <v>188</v>
      </c>
      <c r="J66" s="34">
        <v>183</v>
      </c>
      <c r="K66" s="33">
        <v>3988622</v>
      </c>
      <c r="L66" s="1"/>
      <c r="M66" s="33">
        <v>155351072742</v>
      </c>
      <c r="N66" s="33">
        <v>62780591885</v>
      </c>
      <c r="O66" s="33">
        <v>18538401433</v>
      </c>
      <c r="P66" s="33">
        <v>2781652245</v>
      </c>
      <c r="Q66" s="33">
        <v>1229796706</v>
      </c>
      <c r="R66" s="33">
        <v>1449007352</v>
      </c>
      <c r="S66" s="33">
        <v>450607774</v>
      </c>
      <c r="T66" s="33">
        <v>1097397489</v>
      </c>
      <c r="U66" s="33">
        <v>243678527629</v>
      </c>
      <c r="V66" s="20">
        <v>185.6</v>
      </c>
      <c r="W66" s="22">
        <f t="shared" si="0"/>
        <v>0.62286376953125</v>
      </c>
    </row>
    <row r="67" spans="1:23" ht="10.5" x14ac:dyDescent="0.2">
      <c r="A67" s="32">
        <v>2002</v>
      </c>
      <c r="B67" s="32" t="s">
        <v>4</v>
      </c>
      <c r="C67" s="33">
        <v>3473455</v>
      </c>
      <c r="D67" s="33">
        <v>524806</v>
      </c>
      <c r="E67" s="33">
        <v>67564</v>
      </c>
      <c r="F67" s="33">
        <v>4495</v>
      </c>
      <c r="G67" s="33">
        <v>1282</v>
      </c>
      <c r="H67" s="33">
        <v>1019</v>
      </c>
      <c r="I67" s="34">
        <v>166</v>
      </c>
      <c r="J67" s="34">
        <v>126</v>
      </c>
      <c r="K67" s="33">
        <v>4072913</v>
      </c>
      <c r="L67" s="1"/>
      <c r="M67" s="33">
        <v>159232878321</v>
      </c>
      <c r="N67" s="33">
        <v>67584072201</v>
      </c>
      <c r="O67" s="33">
        <v>18460286135</v>
      </c>
      <c r="P67" s="33">
        <v>2677385843</v>
      </c>
      <c r="Q67" s="33">
        <v>1091971693</v>
      </c>
      <c r="R67" s="33">
        <v>1352001908</v>
      </c>
      <c r="S67" s="33">
        <v>395678906</v>
      </c>
      <c r="T67" s="33">
        <v>786181162</v>
      </c>
      <c r="U67" s="33">
        <v>251580456173</v>
      </c>
      <c r="V67" s="20">
        <v>186.8</v>
      </c>
      <c r="W67" s="22">
        <f t="shared" si="0"/>
        <v>0.2933349609375</v>
      </c>
    </row>
    <row r="68" spans="1:23" ht="10.5" x14ac:dyDescent="0.2">
      <c r="A68" s="32">
        <v>2003</v>
      </c>
      <c r="B68" s="32" t="s">
        <v>4</v>
      </c>
      <c r="C68" s="33">
        <v>3493804</v>
      </c>
      <c r="D68" s="33">
        <v>529003</v>
      </c>
      <c r="E68" s="33">
        <v>66684</v>
      </c>
      <c r="F68" s="33">
        <v>4253</v>
      </c>
      <c r="G68" s="33">
        <v>1215</v>
      </c>
      <c r="H68" s="34">
        <v>905</v>
      </c>
      <c r="I68" s="34">
        <v>143</v>
      </c>
      <c r="J68" s="34">
        <v>124</v>
      </c>
      <c r="K68" s="33">
        <v>4096131</v>
      </c>
      <c r="L68" s="1"/>
      <c r="M68" s="33">
        <v>160411940555</v>
      </c>
      <c r="N68" s="33">
        <v>68142171836</v>
      </c>
      <c r="O68" s="33">
        <v>18172515979</v>
      </c>
      <c r="P68" s="33">
        <v>2528360850</v>
      </c>
      <c r="Q68" s="33">
        <v>1039962566</v>
      </c>
      <c r="R68" s="33">
        <v>1188305321</v>
      </c>
      <c r="S68" s="33">
        <v>342971124</v>
      </c>
      <c r="T68" s="33">
        <v>776610395</v>
      </c>
      <c r="U68" s="33">
        <v>252602838630</v>
      </c>
      <c r="V68" s="20">
        <v>188</v>
      </c>
      <c r="W68" s="22">
        <f t="shared" si="0"/>
        <v>0.737213134765625</v>
      </c>
    </row>
    <row r="69" spans="1:23" ht="10.5" x14ac:dyDescent="0.2">
      <c r="A69" s="32">
        <v>2004</v>
      </c>
      <c r="B69" s="32" t="s">
        <v>4</v>
      </c>
      <c r="C69" s="33">
        <v>3511440</v>
      </c>
      <c r="D69" s="33">
        <v>529283</v>
      </c>
      <c r="E69" s="33">
        <v>68530</v>
      </c>
      <c r="F69" s="33">
        <v>4641</v>
      </c>
      <c r="G69" s="33">
        <v>1258</v>
      </c>
      <c r="H69" s="33">
        <v>1089</v>
      </c>
      <c r="I69" s="34">
        <v>151</v>
      </c>
      <c r="J69" s="34">
        <v>154</v>
      </c>
      <c r="K69" s="33">
        <v>4116546</v>
      </c>
      <c r="L69" s="1"/>
      <c r="M69" s="33">
        <v>160113952020</v>
      </c>
      <c r="N69" s="33">
        <v>68205414026</v>
      </c>
      <c r="O69" s="33">
        <v>18748676767</v>
      </c>
      <c r="P69" s="33">
        <v>2757773061</v>
      </c>
      <c r="Q69" s="33">
        <v>1073942538</v>
      </c>
      <c r="R69" s="33">
        <v>1438154920</v>
      </c>
      <c r="S69" s="33">
        <v>365323693</v>
      </c>
      <c r="T69" s="33">
        <v>941302378</v>
      </c>
      <c r="U69" s="33">
        <v>253644539405</v>
      </c>
      <c r="V69" s="20">
        <v>189.5</v>
      </c>
      <c r="W69" s="22">
        <f t="shared" si="0"/>
        <v>1.01739501953125</v>
      </c>
    </row>
    <row r="70" spans="1:23" ht="10.5" x14ac:dyDescent="0.2">
      <c r="A70" s="32">
        <v>2005</v>
      </c>
      <c r="B70" s="32" t="s">
        <v>4</v>
      </c>
      <c r="C70" s="33">
        <v>3575643</v>
      </c>
      <c r="D70" s="33">
        <v>533309</v>
      </c>
      <c r="E70" s="33">
        <v>72988</v>
      </c>
      <c r="F70" s="33">
        <v>5184</v>
      </c>
      <c r="G70" s="33">
        <v>1492</v>
      </c>
      <c r="H70" s="33">
        <v>1338</v>
      </c>
      <c r="I70" s="34">
        <v>228</v>
      </c>
      <c r="J70" s="34">
        <v>201</v>
      </c>
      <c r="K70" s="33">
        <v>4190383</v>
      </c>
      <c r="L70" s="1"/>
      <c r="M70" s="33">
        <v>162688258389</v>
      </c>
      <c r="N70" s="33">
        <v>68879574414</v>
      </c>
      <c r="O70" s="33">
        <v>20033169075</v>
      </c>
      <c r="P70" s="33">
        <v>3090264037</v>
      </c>
      <c r="Q70" s="33">
        <v>1268739775</v>
      </c>
      <c r="R70" s="33">
        <v>1787572910</v>
      </c>
      <c r="S70" s="33">
        <v>540312259</v>
      </c>
      <c r="T70" s="33">
        <v>1358290371</v>
      </c>
      <c r="U70" s="33">
        <v>259646181234</v>
      </c>
      <c r="V70" s="20">
        <v>191.7</v>
      </c>
      <c r="W70" s="22">
        <f t="shared" si="0"/>
        <v>0.77935791015625</v>
      </c>
    </row>
    <row r="71" spans="1:23" ht="10.5" x14ac:dyDescent="0.2">
      <c r="A71" s="32">
        <v>2006</v>
      </c>
      <c r="B71" s="32" t="s">
        <v>4</v>
      </c>
      <c r="C71" s="33">
        <v>3623905</v>
      </c>
      <c r="D71" s="33">
        <v>540709</v>
      </c>
      <c r="E71" s="33">
        <v>77387</v>
      </c>
      <c r="F71" s="33">
        <v>5935</v>
      </c>
      <c r="G71" s="33">
        <v>1798</v>
      </c>
      <c r="H71" s="33">
        <v>1697</v>
      </c>
      <c r="I71" s="34">
        <v>308</v>
      </c>
      <c r="J71" s="34">
        <v>273</v>
      </c>
      <c r="K71" s="33">
        <v>4252012</v>
      </c>
      <c r="L71" s="1"/>
      <c r="M71" s="33">
        <v>164430859538</v>
      </c>
      <c r="N71" s="33">
        <v>69881837197</v>
      </c>
      <c r="O71" s="33">
        <v>21331341304</v>
      </c>
      <c r="P71" s="33">
        <v>3541711162</v>
      </c>
      <c r="Q71" s="33">
        <v>1535190409</v>
      </c>
      <c r="R71" s="33">
        <v>2262542077</v>
      </c>
      <c r="S71" s="33">
        <v>740026777</v>
      </c>
      <c r="T71" s="33">
        <v>1964370996</v>
      </c>
      <c r="U71" s="33">
        <v>265687879466</v>
      </c>
      <c r="V71" s="20">
        <v>193.7</v>
      </c>
      <c r="W71" s="22">
        <f t="shared" si="0"/>
        <v>5.3741455078125E-2</v>
      </c>
    </row>
    <row r="72" spans="1:23" ht="10.5" x14ac:dyDescent="0.2">
      <c r="A72" s="32">
        <v>2007</v>
      </c>
      <c r="B72" s="32" t="s">
        <v>4</v>
      </c>
      <c r="C72" s="33">
        <v>3677836</v>
      </c>
      <c r="D72" s="33">
        <v>572230</v>
      </c>
      <c r="E72" s="33">
        <v>86187</v>
      </c>
      <c r="F72" s="33">
        <v>7013</v>
      </c>
      <c r="G72" s="33">
        <v>2255</v>
      </c>
      <c r="H72" s="33">
        <v>2068</v>
      </c>
      <c r="I72" s="34">
        <v>389</v>
      </c>
      <c r="J72" s="34">
        <v>401</v>
      </c>
      <c r="K72" s="33">
        <v>4348379</v>
      </c>
      <c r="L72" s="1"/>
      <c r="M72" s="33">
        <v>167847178829</v>
      </c>
      <c r="N72" s="33">
        <v>74175968308</v>
      </c>
      <c r="O72" s="33">
        <v>23811200073</v>
      </c>
      <c r="P72" s="33">
        <v>4188885280</v>
      </c>
      <c r="Q72" s="33">
        <v>1930267584</v>
      </c>
      <c r="R72" s="33">
        <v>2774244997</v>
      </c>
      <c r="S72" s="33">
        <v>923374809</v>
      </c>
      <c r="T72" s="33">
        <v>2503354325</v>
      </c>
      <c r="U72" s="33">
        <v>278154474210</v>
      </c>
      <c r="V72" s="20">
        <v>195.1</v>
      </c>
      <c r="W72" s="22">
        <f t="shared" si="0"/>
        <v>0.9918212890625</v>
      </c>
    </row>
    <row r="73" spans="1:23" ht="10.5" x14ac:dyDescent="0.2">
      <c r="A73" s="32">
        <v>2008</v>
      </c>
      <c r="B73" s="32" t="s">
        <v>4</v>
      </c>
      <c r="C73" s="33">
        <v>3767217</v>
      </c>
      <c r="D73" s="33">
        <v>582069</v>
      </c>
      <c r="E73" s="33">
        <v>88164</v>
      </c>
      <c r="F73" s="33">
        <v>7165</v>
      </c>
      <c r="G73" s="33">
        <v>2304</v>
      </c>
      <c r="H73" s="33">
        <v>2051</v>
      </c>
      <c r="I73" s="34">
        <v>411</v>
      </c>
      <c r="J73" s="34">
        <v>339</v>
      </c>
      <c r="K73" s="33">
        <v>4449720</v>
      </c>
      <c r="L73" s="1"/>
      <c r="M73" s="33">
        <v>172466528316</v>
      </c>
      <c r="N73" s="33">
        <v>75556967985</v>
      </c>
      <c r="O73" s="33">
        <v>24414951220</v>
      </c>
      <c r="P73" s="33">
        <v>4291828174</v>
      </c>
      <c r="Q73" s="33">
        <v>1966095878</v>
      </c>
      <c r="R73" s="33">
        <v>2733160336</v>
      </c>
      <c r="S73" s="33">
        <v>975875122</v>
      </c>
      <c r="T73" s="33">
        <v>2302473054</v>
      </c>
      <c r="U73" s="33">
        <v>284707880088</v>
      </c>
      <c r="V73" s="20">
        <v>199.9</v>
      </c>
      <c r="W73" s="22">
        <f t="shared" si="0"/>
        <v>0.6363525390625</v>
      </c>
    </row>
    <row r="74" spans="1:23" ht="10.5" x14ac:dyDescent="0.2">
      <c r="A74" s="32">
        <v>2009</v>
      </c>
      <c r="B74" s="32" t="s">
        <v>4</v>
      </c>
      <c r="C74" s="33">
        <v>3758810</v>
      </c>
      <c r="D74" s="33">
        <v>625052</v>
      </c>
      <c r="E74" s="33">
        <v>91399</v>
      </c>
      <c r="F74" s="33">
        <v>6520</v>
      </c>
      <c r="G74" s="33">
        <v>2022</v>
      </c>
      <c r="H74" s="33">
        <v>1794</v>
      </c>
      <c r="I74" s="34">
        <v>299</v>
      </c>
      <c r="J74" s="34">
        <v>276</v>
      </c>
      <c r="K74" s="33">
        <v>4486172</v>
      </c>
      <c r="L74" s="1"/>
      <c r="M74" s="33">
        <v>174050988555</v>
      </c>
      <c r="N74" s="33">
        <v>81195851478</v>
      </c>
      <c r="O74" s="33">
        <v>25095633027</v>
      </c>
      <c r="P74" s="33">
        <v>3881418636</v>
      </c>
      <c r="Q74" s="33">
        <v>1724266979</v>
      </c>
      <c r="R74" s="33">
        <v>2385693887</v>
      </c>
      <c r="S74" s="33">
        <v>721375189</v>
      </c>
      <c r="T74" s="33">
        <v>1607793493</v>
      </c>
      <c r="U74" s="33">
        <v>290663021244</v>
      </c>
      <c r="V74" s="20">
        <v>198.9</v>
      </c>
      <c r="W74" s="22">
        <f t="shared" si="0"/>
        <v>0</v>
      </c>
    </row>
    <row r="75" spans="1:23" ht="10.5" x14ac:dyDescent="0.2">
      <c r="A75" s="32">
        <v>2010</v>
      </c>
      <c r="B75" s="32" t="s">
        <v>4</v>
      </c>
      <c r="C75" s="33">
        <v>3828082</v>
      </c>
      <c r="D75" s="33">
        <v>629881</v>
      </c>
      <c r="E75" s="33">
        <v>93226</v>
      </c>
      <c r="F75" s="33">
        <v>6996</v>
      </c>
      <c r="G75" s="33">
        <v>2105</v>
      </c>
      <c r="H75" s="33">
        <v>1912</v>
      </c>
      <c r="I75" s="34">
        <v>328</v>
      </c>
      <c r="J75" s="34">
        <v>309</v>
      </c>
      <c r="K75" s="33">
        <v>4562839</v>
      </c>
      <c r="L75" s="1"/>
      <c r="M75" s="33">
        <v>177003382415</v>
      </c>
      <c r="N75" s="33">
        <v>81980098363</v>
      </c>
      <c r="O75" s="33">
        <v>25687998618</v>
      </c>
      <c r="P75" s="33">
        <v>4187337325</v>
      </c>
      <c r="Q75" s="33">
        <v>1800588358</v>
      </c>
      <c r="R75" s="33">
        <v>2541634741</v>
      </c>
      <c r="S75" s="33">
        <v>788666866</v>
      </c>
      <c r="T75" s="33">
        <v>1967902731</v>
      </c>
      <c r="U75" s="33">
        <v>295957609420</v>
      </c>
      <c r="V75" s="20">
        <v>200.3</v>
      </c>
      <c r="W75" s="22">
        <f t="shared" si="0"/>
        <v>0.4842529296875</v>
      </c>
    </row>
    <row r="76" spans="1:23" ht="10.5" x14ac:dyDescent="0.2">
      <c r="A76" s="32">
        <v>2011</v>
      </c>
      <c r="B76" s="32" t="s">
        <v>4</v>
      </c>
      <c r="C76" s="33">
        <v>3889293</v>
      </c>
      <c r="D76" s="33">
        <v>657579</v>
      </c>
      <c r="E76" s="33">
        <v>98504</v>
      </c>
      <c r="F76" s="33">
        <v>7276</v>
      </c>
      <c r="G76" s="33">
        <v>2147</v>
      </c>
      <c r="H76" s="33">
        <v>1897</v>
      </c>
      <c r="I76" s="34">
        <v>322</v>
      </c>
      <c r="J76" s="34">
        <v>295</v>
      </c>
      <c r="K76" s="33">
        <v>4657313</v>
      </c>
      <c r="L76" s="1"/>
      <c r="M76" s="33">
        <v>180076604278</v>
      </c>
      <c r="N76" s="33">
        <v>85684976542</v>
      </c>
      <c r="O76" s="33">
        <v>27135984239</v>
      </c>
      <c r="P76" s="33">
        <v>4346820966</v>
      </c>
      <c r="Q76" s="33">
        <v>1840683009</v>
      </c>
      <c r="R76" s="33">
        <v>2513162442</v>
      </c>
      <c r="S76" s="33">
        <v>782827382</v>
      </c>
      <c r="T76" s="33">
        <v>1846470332</v>
      </c>
      <c r="U76" s="33">
        <v>304227529193</v>
      </c>
      <c r="V76" s="20">
        <v>200.7</v>
      </c>
      <c r="W76" s="22">
        <f t="shared" si="0"/>
        <v>0.55609130859375</v>
      </c>
    </row>
    <row r="77" spans="1:23" ht="10.5" x14ac:dyDescent="0.2">
      <c r="A77" s="32">
        <v>2012</v>
      </c>
      <c r="B77" s="32" t="s">
        <v>4</v>
      </c>
      <c r="C77" s="33">
        <v>3918589</v>
      </c>
      <c r="D77" s="33">
        <v>687269</v>
      </c>
      <c r="E77" s="33">
        <v>102147</v>
      </c>
      <c r="F77" s="33">
        <v>7308</v>
      </c>
      <c r="G77" s="33">
        <v>2249</v>
      </c>
      <c r="H77" s="33">
        <v>1962</v>
      </c>
      <c r="I77" s="34">
        <v>340</v>
      </c>
      <c r="J77" s="34">
        <v>318</v>
      </c>
      <c r="K77" s="33">
        <v>4720182</v>
      </c>
      <c r="L77" s="1"/>
      <c r="M77" s="33">
        <v>183010353925</v>
      </c>
      <c r="N77" s="33">
        <v>89600321574</v>
      </c>
      <c r="O77" s="33">
        <v>28085968459</v>
      </c>
      <c r="P77" s="33">
        <v>4353730600</v>
      </c>
      <c r="Q77" s="33">
        <v>1924102489</v>
      </c>
      <c r="R77" s="33">
        <v>2612899304</v>
      </c>
      <c r="S77" s="33">
        <v>811533921</v>
      </c>
      <c r="T77" s="33">
        <v>1930216331</v>
      </c>
      <c r="U77" s="33">
        <v>312329126606</v>
      </c>
      <c r="V77" s="20">
        <v>199.4</v>
      </c>
      <c r="W77" s="22">
        <f t="shared" si="0"/>
        <v>0.47491455078125</v>
      </c>
    </row>
    <row r="78" spans="1:23" ht="10.5" x14ac:dyDescent="0.2">
      <c r="A78" s="32">
        <v>2013</v>
      </c>
      <c r="B78" s="32" t="s">
        <v>4</v>
      </c>
      <c r="C78" s="33">
        <v>3970994</v>
      </c>
      <c r="D78" s="33">
        <v>708545</v>
      </c>
      <c r="E78" s="33">
        <v>104939</v>
      </c>
      <c r="F78" s="33">
        <v>7710</v>
      </c>
      <c r="G78" s="33">
        <v>2372</v>
      </c>
      <c r="H78" s="33">
        <v>2048</v>
      </c>
      <c r="I78" s="34">
        <v>378</v>
      </c>
      <c r="J78" s="34">
        <v>318</v>
      </c>
      <c r="K78" s="33">
        <v>4797304</v>
      </c>
      <c r="L78" s="1"/>
      <c r="M78" s="33">
        <v>186157859897</v>
      </c>
      <c r="N78" s="33">
        <v>92342672276</v>
      </c>
      <c r="O78" s="33">
        <v>28890233366</v>
      </c>
      <c r="P78" s="33">
        <v>4592509683</v>
      </c>
      <c r="Q78" s="33">
        <v>2022378494</v>
      </c>
      <c r="R78" s="33">
        <v>2751453864</v>
      </c>
      <c r="S78" s="33">
        <v>908097244</v>
      </c>
      <c r="T78" s="33">
        <v>1810346130</v>
      </c>
      <c r="U78" s="33">
        <v>319475550954</v>
      </c>
      <c r="V78" s="20">
        <v>198.9</v>
      </c>
      <c r="W78" s="22">
        <f t="shared" si="0"/>
        <v>0</v>
      </c>
    </row>
    <row r="79" spans="1:23" ht="10.5" x14ac:dyDescent="0.2">
      <c r="A79" s="32">
        <v>2014</v>
      </c>
      <c r="B79" s="32" t="s">
        <v>4</v>
      </c>
      <c r="C79" s="33">
        <v>4008651</v>
      </c>
      <c r="D79" s="33">
        <v>720843</v>
      </c>
      <c r="E79" s="33">
        <v>107306</v>
      </c>
      <c r="F79" s="33">
        <v>7838</v>
      </c>
      <c r="G79" s="33">
        <v>2381</v>
      </c>
      <c r="H79" s="33">
        <v>2144</v>
      </c>
      <c r="I79" s="34">
        <v>387</v>
      </c>
      <c r="J79" s="34">
        <v>349</v>
      </c>
      <c r="K79" s="33">
        <v>4849899</v>
      </c>
      <c r="L79" s="1"/>
      <c r="M79" s="33">
        <v>188774842226</v>
      </c>
      <c r="N79" s="33">
        <v>93954960409</v>
      </c>
      <c r="O79" s="33">
        <v>29455417621</v>
      </c>
      <c r="P79" s="33">
        <v>4676688342</v>
      </c>
      <c r="Q79" s="33">
        <v>2030964893</v>
      </c>
      <c r="R79" s="33">
        <v>2870514372</v>
      </c>
      <c r="S79" s="33">
        <v>931232192</v>
      </c>
      <c r="T79" s="33">
        <v>2138625772</v>
      </c>
      <c r="U79" s="33">
        <v>324833245827</v>
      </c>
      <c r="V79" s="20">
        <v>198.9</v>
      </c>
      <c r="W79" s="22">
        <f t="shared" si="0"/>
        <v>0</v>
      </c>
    </row>
    <row r="80" spans="1:23" ht="10" x14ac:dyDescent="0.2">
      <c r="L80" s="1"/>
    </row>
    <row r="81" spans="1:12" ht="10" x14ac:dyDescent="0.2">
      <c r="L81" s="1"/>
    </row>
    <row r="82" spans="1:12" ht="10" x14ac:dyDescent="0.2">
      <c r="K82" s="65"/>
      <c r="L82" s="1"/>
    </row>
    <row r="83" spans="1:12" ht="10" x14ac:dyDescent="0.2">
      <c r="K83" s="65"/>
      <c r="L83" s="1"/>
    </row>
    <row r="84" spans="1:12" x14ac:dyDescent="0.2">
      <c r="B84" s="66" t="s">
        <v>41</v>
      </c>
      <c r="C84" s="67"/>
      <c r="D84" s="67"/>
      <c r="E84" s="67"/>
      <c r="H84" s="68" t="s">
        <v>50</v>
      </c>
      <c r="I84" s="69"/>
      <c r="J84" s="69"/>
      <c r="K84" s="70"/>
      <c r="L84" s="1"/>
    </row>
    <row r="85" spans="1:12" ht="10.5" x14ac:dyDescent="0.2">
      <c r="B85" s="71" t="s">
        <v>42</v>
      </c>
      <c r="C85" s="72"/>
      <c r="D85" s="72"/>
      <c r="E85" s="72"/>
      <c r="H85" s="73" t="s">
        <v>42</v>
      </c>
      <c r="I85" s="74"/>
      <c r="J85" s="74"/>
      <c r="K85" s="75"/>
      <c r="L85" s="1"/>
    </row>
    <row r="86" spans="1:12" ht="30" x14ac:dyDescent="0.2">
      <c r="A86" s="76"/>
      <c r="B86" s="77" t="s">
        <v>43</v>
      </c>
      <c r="C86" s="77" t="s">
        <v>44</v>
      </c>
      <c r="D86" s="77" t="s">
        <v>45</v>
      </c>
      <c r="E86" s="77" t="s">
        <v>46</v>
      </c>
      <c r="H86" s="77" t="s">
        <v>43</v>
      </c>
      <c r="I86" s="77" t="s">
        <v>47</v>
      </c>
      <c r="J86" s="77" t="s">
        <v>48</v>
      </c>
      <c r="K86" s="77" t="s">
        <v>49</v>
      </c>
      <c r="L86" s="1"/>
    </row>
    <row r="87" spans="1:12" ht="10.5" x14ac:dyDescent="0.2">
      <c r="A87" s="51">
        <v>1982</v>
      </c>
      <c r="B87" s="65">
        <f>SUM(C5:D5)</f>
        <v>3224077</v>
      </c>
      <c r="C87" s="65">
        <f>SUM(F5:J5)</f>
        <v>359</v>
      </c>
      <c r="D87" s="1">
        <f>SUM(G5:J5)</f>
        <v>117</v>
      </c>
      <c r="E87" s="1">
        <f>SUM(H5:J5)</f>
        <v>52</v>
      </c>
      <c r="H87" s="65">
        <f>SUM(C47:D47)</f>
        <v>3202279</v>
      </c>
      <c r="I87" s="65">
        <f>SUM(F47:J47)</f>
        <v>1449</v>
      </c>
      <c r="J87" s="1">
        <f>SUM(G47:J47)</f>
        <v>440</v>
      </c>
      <c r="K87" s="1">
        <f>SUM(H47:J47)</f>
        <v>198</v>
      </c>
      <c r="L87" s="1"/>
    </row>
    <row r="88" spans="1:12" ht="10.5" x14ac:dyDescent="0.2">
      <c r="A88" s="51">
        <v>1983</v>
      </c>
      <c r="B88" s="65">
        <f t="shared" ref="B88:B116" si="1">SUM(C6:D6)</f>
        <v>3246758</v>
      </c>
      <c r="C88" s="65">
        <f t="shared" ref="C88:C119" si="2">SUM(F6:J6)</f>
        <v>414</v>
      </c>
      <c r="D88" s="1">
        <f t="shared" ref="D88:D119" si="3">SUM(G6:J6)</f>
        <v>135</v>
      </c>
      <c r="E88" s="1">
        <f t="shared" ref="E88:E119" si="4">SUM(H6:J6)</f>
        <v>53</v>
      </c>
      <c r="H88" s="65">
        <f t="shared" ref="H88:H119" si="5">SUM(C48:D48)</f>
        <v>3224337</v>
      </c>
      <c r="I88" s="65">
        <f t="shared" ref="I88:I119" si="6">SUM(F48:J48)</f>
        <v>1523</v>
      </c>
      <c r="J88" s="1">
        <f t="shared" ref="J88:J119" si="7">SUM(G48:J48)</f>
        <v>494</v>
      </c>
      <c r="K88" s="1">
        <f t="shared" ref="K88:K119" si="8">SUM(H48:J48)</f>
        <v>200</v>
      </c>
      <c r="L88" s="1"/>
    </row>
    <row r="89" spans="1:12" ht="10.5" x14ac:dyDescent="0.2">
      <c r="A89" s="51">
        <v>1984</v>
      </c>
      <c r="B89" s="65">
        <f t="shared" si="1"/>
        <v>3284369</v>
      </c>
      <c r="C89" s="65">
        <f t="shared" si="2"/>
        <v>479</v>
      </c>
      <c r="D89" s="1">
        <f t="shared" si="3"/>
        <v>149</v>
      </c>
      <c r="E89" s="1">
        <f t="shared" si="4"/>
        <v>64</v>
      </c>
      <c r="H89" s="65">
        <f t="shared" si="5"/>
        <v>3262020</v>
      </c>
      <c r="I89" s="65">
        <f t="shared" si="6"/>
        <v>1621</v>
      </c>
      <c r="J89" s="1">
        <f t="shared" si="7"/>
        <v>520</v>
      </c>
      <c r="K89" s="1">
        <f t="shared" si="8"/>
        <v>232</v>
      </c>
      <c r="L89" s="1"/>
    </row>
    <row r="90" spans="1:12" ht="10.5" x14ac:dyDescent="0.2">
      <c r="A90" s="51">
        <v>1985</v>
      </c>
      <c r="B90" s="65">
        <f t="shared" si="1"/>
        <v>3385213</v>
      </c>
      <c r="C90" s="65">
        <f t="shared" si="2"/>
        <v>621</v>
      </c>
      <c r="D90" s="1">
        <f t="shared" si="3"/>
        <v>189</v>
      </c>
      <c r="E90" s="1">
        <f t="shared" si="4"/>
        <v>94</v>
      </c>
      <c r="H90" s="65">
        <f t="shared" si="5"/>
        <v>3362261</v>
      </c>
      <c r="I90" s="65">
        <f t="shared" si="6"/>
        <v>1885</v>
      </c>
      <c r="J90" s="1">
        <f t="shared" si="7"/>
        <v>602</v>
      </c>
      <c r="K90" s="1">
        <f t="shared" si="8"/>
        <v>266</v>
      </c>
      <c r="L90" s="1"/>
    </row>
    <row r="91" spans="1:12" ht="10.5" x14ac:dyDescent="0.2">
      <c r="A91" s="51">
        <v>1986</v>
      </c>
      <c r="B91" s="65">
        <f t="shared" si="1"/>
        <v>3468312</v>
      </c>
      <c r="C91" s="65">
        <f t="shared" si="2"/>
        <v>757</v>
      </c>
      <c r="D91" s="1">
        <f t="shared" si="3"/>
        <v>248</v>
      </c>
      <c r="E91" s="1">
        <f t="shared" si="4"/>
        <v>107</v>
      </c>
      <c r="H91" s="65">
        <f t="shared" si="5"/>
        <v>3442622</v>
      </c>
      <c r="I91" s="65">
        <f t="shared" si="6"/>
        <v>2235</v>
      </c>
      <c r="J91" s="1">
        <f t="shared" si="7"/>
        <v>712</v>
      </c>
      <c r="K91" s="1">
        <f t="shared" si="8"/>
        <v>324</v>
      </c>
      <c r="L91" s="1"/>
    </row>
    <row r="92" spans="1:12" ht="10.5" x14ac:dyDescent="0.2">
      <c r="A92" s="51">
        <v>1987</v>
      </c>
      <c r="B92" s="65">
        <f t="shared" si="1"/>
        <v>3565219</v>
      </c>
      <c r="C92" s="65">
        <f t="shared" si="2"/>
        <v>897</v>
      </c>
      <c r="D92" s="1">
        <f t="shared" si="3"/>
        <v>297</v>
      </c>
      <c r="E92" s="1">
        <f t="shared" si="4"/>
        <v>130</v>
      </c>
      <c r="H92" s="65">
        <f t="shared" si="5"/>
        <v>3537179</v>
      </c>
      <c r="I92" s="65">
        <f t="shared" si="6"/>
        <v>2546</v>
      </c>
      <c r="J92" s="1">
        <f t="shared" si="7"/>
        <v>818</v>
      </c>
      <c r="K92" s="1">
        <f t="shared" si="8"/>
        <v>370</v>
      </c>
      <c r="L92" s="1"/>
    </row>
    <row r="93" spans="1:12" ht="10.5" x14ac:dyDescent="0.2">
      <c r="A93" s="51">
        <v>1988</v>
      </c>
      <c r="B93" s="65">
        <f t="shared" si="1"/>
        <v>3680992</v>
      </c>
      <c r="C93" s="65">
        <f t="shared" si="2"/>
        <v>996</v>
      </c>
      <c r="D93" s="1">
        <f t="shared" si="3"/>
        <v>314</v>
      </c>
      <c r="E93" s="1">
        <f t="shared" si="4"/>
        <v>136</v>
      </c>
      <c r="H93" s="65">
        <f t="shared" si="5"/>
        <v>3651812</v>
      </c>
      <c r="I93" s="65">
        <f t="shared" si="6"/>
        <v>2733</v>
      </c>
      <c r="J93" s="1">
        <f t="shared" si="7"/>
        <v>864</v>
      </c>
      <c r="K93" s="1">
        <f t="shared" si="8"/>
        <v>375</v>
      </c>
      <c r="L93" s="1"/>
    </row>
    <row r="94" spans="1:12" ht="10.5" x14ac:dyDescent="0.2">
      <c r="A94" s="51">
        <v>1989</v>
      </c>
      <c r="B94" s="65">
        <f t="shared" si="1"/>
        <v>3742637</v>
      </c>
      <c r="C94" s="65">
        <f t="shared" si="2"/>
        <v>1195</v>
      </c>
      <c r="D94" s="1">
        <f t="shared" si="3"/>
        <v>374</v>
      </c>
      <c r="E94" s="1">
        <f t="shared" si="4"/>
        <v>169</v>
      </c>
      <c r="H94" s="65">
        <f t="shared" si="5"/>
        <v>3713603</v>
      </c>
      <c r="I94" s="65">
        <f t="shared" si="6"/>
        <v>2999</v>
      </c>
      <c r="J94" s="1">
        <f t="shared" si="7"/>
        <v>947</v>
      </c>
      <c r="K94" s="1">
        <f t="shared" si="8"/>
        <v>430</v>
      </c>
      <c r="L94" s="1"/>
    </row>
    <row r="95" spans="1:12" ht="10.5" x14ac:dyDescent="0.2">
      <c r="A95" s="51">
        <v>1990</v>
      </c>
      <c r="B95" s="65">
        <f t="shared" si="1"/>
        <v>3904117</v>
      </c>
      <c r="C95" s="65">
        <f t="shared" si="2"/>
        <v>1389</v>
      </c>
      <c r="D95" s="1">
        <f t="shared" si="3"/>
        <v>481</v>
      </c>
      <c r="E95" s="1">
        <f t="shared" si="4"/>
        <v>241</v>
      </c>
      <c r="H95" s="65">
        <f t="shared" si="5"/>
        <v>3877358</v>
      </c>
      <c r="I95" s="65">
        <f t="shared" si="6"/>
        <v>3013</v>
      </c>
      <c r="J95" s="1">
        <f t="shared" si="7"/>
        <v>927</v>
      </c>
      <c r="K95" s="1">
        <f t="shared" si="8"/>
        <v>469</v>
      </c>
      <c r="L95" s="1"/>
    </row>
    <row r="96" spans="1:12" ht="10.5" x14ac:dyDescent="0.2">
      <c r="A96" s="51">
        <v>1991</v>
      </c>
      <c r="B96" s="65">
        <f t="shared" si="1"/>
        <v>3936663</v>
      </c>
      <c r="C96" s="65">
        <f t="shared" si="2"/>
        <v>1500</v>
      </c>
      <c r="D96" s="1">
        <f t="shared" si="3"/>
        <v>461</v>
      </c>
      <c r="E96" s="1">
        <f t="shared" si="4"/>
        <v>196</v>
      </c>
      <c r="H96" s="65">
        <f t="shared" si="5"/>
        <v>3912817</v>
      </c>
      <c r="I96" s="65">
        <f t="shared" si="6"/>
        <v>2869</v>
      </c>
      <c r="J96" s="1">
        <f t="shared" si="7"/>
        <v>843</v>
      </c>
      <c r="K96" s="1">
        <f t="shared" si="8"/>
        <v>391</v>
      </c>
      <c r="L96" s="1"/>
    </row>
    <row r="97" spans="1:13" ht="10.5" x14ac:dyDescent="0.2">
      <c r="A97" s="51">
        <v>1992</v>
      </c>
      <c r="B97" s="65">
        <f t="shared" si="1"/>
        <v>3885502</v>
      </c>
      <c r="C97" s="65">
        <f t="shared" si="2"/>
        <v>1677</v>
      </c>
      <c r="D97" s="1">
        <f t="shared" si="3"/>
        <v>529</v>
      </c>
      <c r="E97" s="1">
        <f t="shared" si="4"/>
        <v>268</v>
      </c>
      <c r="H97" s="65">
        <f t="shared" si="5"/>
        <v>3864895</v>
      </c>
      <c r="I97" s="65">
        <f t="shared" si="6"/>
        <v>2835</v>
      </c>
      <c r="J97" s="1">
        <f t="shared" si="7"/>
        <v>838</v>
      </c>
      <c r="K97" s="1">
        <f t="shared" si="8"/>
        <v>403</v>
      </c>
      <c r="L97" s="1"/>
    </row>
    <row r="98" spans="1:13" ht="10.5" x14ac:dyDescent="0.2">
      <c r="A98" s="51">
        <v>1993</v>
      </c>
      <c r="B98" s="65">
        <f t="shared" si="1"/>
        <v>3812044</v>
      </c>
      <c r="C98" s="65">
        <f t="shared" si="2"/>
        <v>1815</v>
      </c>
      <c r="D98" s="1">
        <f t="shared" si="3"/>
        <v>586</v>
      </c>
      <c r="E98" s="1">
        <f t="shared" si="4"/>
        <v>287</v>
      </c>
      <c r="H98" s="65">
        <f t="shared" si="5"/>
        <v>3796057</v>
      </c>
      <c r="I98" s="65">
        <f t="shared" si="6"/>
        <v>2738</v>
      </c>
      <c r="J98" s="1">
        <f t="shared" si="7"/>
        <v>837</v>
      </c>
      <c r="K98" s="1">
        <f t="shared" si="8"/>
        <v>394</v>
      </c>
      <c r="L98" s="1"/>
    </row>
    <row r="99" spans="1:13" ht="10.5" x14ac:dyDescent="0.2">
      <c r="A99" s="51">
        <v>1994</v>
      </c>
      <c r="B99" s="65">
        <f t="shared" si="1"/>
        <v>3812375</v>
      </c>
      <c r="C99" s="65">
        <f t="shared" si="2"/>
        <v>2290</v>
      </c>
      <c r="D99" s="1">
        <f t="shared" si="3"/>
        <v>727</v>
      </c>
      <c r="E99" s="1">
        <f t="shared" si="4"/>
        <v>352</v>
      </c>
      <c r="H99" s="65">
        <f t="shared" si="5"/>
        <v>3796497</v>
      </c>
      <c r="I99" s="65">
        <f t="shared" si="6"/>
        <v>3366</v>
      </c>
      <c r="J99" s="1">
        <f t="shared" si="7"/>
        <v>1057</v>
      </c>
      <c r="K99" s="1">
        <f t="shared" si="8"/>
        <v>491</v>
      </c>
      <c r="L99" s="1"/>
    </row>
    <row r="100" spans="1:13" ht="10.5" x14ac:dyDescent="0.2">
      <c r="A100" s="51">
        <v>1995</v>
      </c>
      <c r="B100" s="65">
        <f t="shared" si="1"/>
        <v>3818701</v>
      </c>
      <c r="C100" s="65">
        <f t="shared" si="2"/>
        <v>2063</v>
      </c>
      <c r="D100" s="1">
        <f t="shared" si="3"/>
        <v>664</v>
      </c>
      <c r="E100" s="1">
        <f t="shared" si="4"/>
        <v>306</v>
      </c>
      <c r="H100" s="65">
        <f t="shared" si="5"/>
        <v>3803902</v>
      </c>
      <c r="I100" s="65">
        <f t="shared" si="6"/>
        <v>2894</v>
      </c>
      <c r="J100" s="1">
        <f t="shared" si="7"/>
        <v>890</v>
      </c>
      <c r="K100" s="1">
        <f t="shared" si="8"/>
        <v>415</v>
      </c>
      <c r="L100" s="1"/>
    </row>
    <row r="101" spans="1:13" ht="10.5" x14ac:dyDescent="0.2">
      <c r="A101" s="51">
        <v>1996</v>
      </c>
      <c r="B101" s="65">
        <f t="shared" si="1"/>
        <v>3810576</v>
      </c>
      <c r="C101" s="65">
        <f t="shared" si="2"/>
        <v>2318</v>
      </c>
      <c r="D101" s="1">
        <f t="shared" si="3"/>
        <v>804</v>
      </c>
      <c r="E101" s="1">
        <f t="shared" si="4"/>
        <v>406</v>
      </c>
      <c r="H101" s="65">
        <f t="shared" si="5"/>
        <v>3797123</v>
      </c>
      <c r="I101" s="65">
        <f t="shared" si="6"/>
        <v>3196</v>
      </c>
      <c r="J101" s="1">
        <f t="shared" si="7"/>
        <v>1044</v>
      </c>
      <c r="K101" s="1">
        <f t="shared" si="8"/>
        <v>518</v>
      </c>
      <c r="L101" s="1"/>
    </row>
    <row r="102" spans="1:13" ht="10.5" x14ac:dyDescent="0.2">
      <c r="A102" s="51">
        <v>1997</v>
      </c>
      <c r="B102" s="65">
        <f t="shared" si="1"/>
        <v>3774221</v>
      </c>
      <c r="C102" s="65">
        <f t="shared" si="2"/>
        <v>2763</v>
      </c>
      <c r="D102" s="1">
        <f t="shared" si="3"/>
        <v>954</v>
      </c>
      <c r="E102" s="1">
        <f t="shared" si="4"/>
        <v>496</v>
      </c>
      <c r="H102" s="65">
        <f t="shared" si="5"/>
        <v>3760653</v>
      </c>
      <c r="I102" s="65">
        <f t="shared" si="6"/>
        <v>3603</v>
      </c>
      <c r="J102" s="1">
        <f t="shared" si="7"/>
        <v>1228</v>
      </c>
      <c r="K102" s="1">
        <f t="shared" si="8"/>
        <v>606</v>
      </c>
      <c r="L102" s="65">
        <f>I102</f>
        <v>3603</v>
      </c>
      <c r="M102" s="1">
        <f>K102</f>
        <v>606</v>
      </c>
    </row>
    <row r="103" spans="1:13" ht="10.5" x14ac:dyDescent="0.2">
      <c r="A103" s="51">
        <v>1998</v>
      </c>
      <c r="B103" s="65">
        <f t="shared" si="1"/>
        <v>3617713</v>
      </c>
      <c r="C103" s="65">
        <f t="shared" si="2"/>
        <v>3567</v>
      </c>
      <c r="D103" s="1">
        <f t="shared" si="3"/>
        <v>1348</v>
      </c>
      <c r="E103" s="1">
        <f t="shared" si="4"/>
        <v>734</v>
      </c>
      <c r="H103" s="65">
        <f t="shared" si="5"/>
        <v>3604606</v>
      </c>
      <c r="I103" s="65">
        <f t="shared" si="6"/>
        <v>4639</v>
      </c>
      <c r="J103" s="1">
        <f t="shared" si="7"/>
        <v>1703</v>
      </c>
      <c r="K103" s="1">
        <f t="shared" si="8"/>
        <v>891</v>
      </c>
      <c r="L103" s="65">
        <f t="shared" ref="L103:L119" si="9">I103</f>
        <v>4639</v>
      </c>
      <c r="M103" s="1">
        <f t="shared" ref="M103:M119" si="10">K103</f>
        <v>891</v>
      </c>
    </row>
    <row r="104" spans="1:13" ht="10.5" x14ac:dyDescent="0.2">
      <c r="A104" s="51">
        <v>1999</v>
      </c>
      <c r="B104" s="65">
        <f t="shared" si="1"/>
        <v>3822187</v>
      </c>
      <c r="C104" s="65">
        <f t="shared" si="2"/>
        <v>4229</v>
      </c>
      <c r="D104" s="1">
        <f t="shared" si="3"/>
        <v>1583</v>
      </c>
      <c r="E104" s="1">
        <f t="shared" si="4"/>
        <v>812</v>
      </c>
      <c r="H104" s="65">
        <f t="shared" si="5"/>
        <v>3808054</v>
      </c>
      <c r="I104" s="65">
        <f t="shared" si="6"/>
        <v>5321</v>
      </c>
      <c r="J104" s="1">
        <f t="shared" si="7"/>
        <v>1994</v>
      </c>
      <c r="K104" s="1">
        <f t="shared" si="8"/>
        <v>997</v>
      </c>
      <c r="L104" s="65">
        <f t="shared" si="9"/>
        <v>5321</v>
      </c>
      <c r="M104" s="1">
        <f t="shared" si="10"/>
        <v>997</v>
      </c>
    </row>
    <row r="105" spans="1:13" ht="10.5" x14ac:dyDescent="0.2">
      <c r="A105" s="51">
        <v>2000</v>
      </c>
      <c r="B105" s="65">
        <f t="shared" si="1"/>
        <v>3894922</v>
      </c>
      <c r="C105" s="65">
        <f t="shared" si="2"/>
        <v>5764</v>
      </c>
      <c r="D105" s="1">
        <f t="shared" si="3"/>
        <v>2331</v>
      </c>
      <c r="E105" s="1">
        <f t="shared" si="4"/>
        <v>1228</v>
      </c>
      <c r="H105" s="65">
        <f t="shared" si="5"/>
        <v>3882012</v>
      </c>
      <c r="I105" s="65">
        <f t="shared" si="6"/>
        <v>6996</v>
      </c>
      <c r="J105" s="1">
        <f t="shared" si="7"/>
        <v>2754</v>
      </c>
      <c r="K105" s="1">
        <f t="shared" si="8"/>
        <v>1467</v>
      </c>
      <c r="L105" s="65">
        <f t="shared" si="9"/>
        <v>6996</v>
      </c>
      <c r="M105" s="1">
        <f t="shared" si="10"/>
        <v>1467</v>
      </c>
    </row>
    <row r="106" spans="1:13" ht="10.5" x14ac:dyDescent="0.2">
      <c r="A106" s="51">
        <v>2001</v>
      </c>
      <c r="B106" s="65">
        <f t="shared" si="1"/>
        <v>3926007</v>
      </c>
      <c r="C106" s="65">
        <f t="shared" si="2"/>
        <v>6423</v>
      </c>
      <c r="D106" s="1">
        <f t="shared" si="3"/>
        <v>2426</v>
      </c>
      <c r="E106" s="1">
        <f t="shared" si="4"/>
        <v>1267</v>
      </c>
      <c r="H106" s="65">
        <f t="shared" si="5"/>
        <v>3913827</v>
      </c>
      <c r="I106" s="65">
        <f t="shared" si="6"/>
        <v>7574</v>
      </c>
      <c r="J106" s="1">
        <f t="shared" si="7"/>
        <v>2906</v>
      </c>
      <c r="K106" s="1">
        <f t="shared" si="8"/>
        <v>1461</v>
      </c>
      <c r="L106" s="65">
        <f t="shared" si="9"/>
        <v>7574</v>
      </c>
      <c r="M106" s="1">
        <f t="shared" si="10"/>
        <v>1461</v>
      </c>
    </row>
    <row r="107" spans="1:13" ht="10.5" x14ac:dyDescent="0.2">
      <c r="A107" s="51">
        <v>2002</v>
      </c>
      <c r="B107" s="65">
        <f t="shared" si="1"/>
        <v>4010017</v>
      </c>
      <c r="C107" s="65">
        <f t="shared" si="2"/>
        <v>6070</v>
      </c>
      <c r="D107" s="1">
        <f t="shared" si="3"/>
        <v>2223</v>
      </c>
      <c r="E107" s="1">
        <f t="shared" si="4"/>
        <v>1158</v>
      </c>
      <c r="H107" s="65">
        <f t="shared" si="5"/>
        <v>3998261</v>
      </c>
      <c r="I107" s="65">
        <f t="shared" si="6"/>
        <v>7088</v>
      </c>
      <c r="J107" s="1">
        <f t="shared" si="7"/>
        <v>2593</v>
      </c>
      <c r="K107" s="1">
        <f t="shared" si="8"/>
        <v>1311</v>
      </c>
      <c r="L107" s="65">
        <f t="shared" si="9"/>
        <v>7088</v>
      </c>
      <c r="M107" s="1">
        <f t="shared" si="10"/>
        <v>1311</v>
      </c>
    </row>
    <row r="108" spans="1:13" ht="10.5" x14ac:dyDescent="0.2">
      <c r="A108" s="51">
        <v>2003</v>
      </c>
      <c r="B108" s="65">
        <f t="shared" si="1"/>
        <v>4033405</v>
      </c>
      <c r="C108" s="65">
        <f t="shared" si="2"/>
        <v>5768</v>
      </c>
      <c r="D108" s="1">
        <f t="shared" si="3"/>
        <v>2089</v>
      </c>
      <c r="E108" s="1">
        <f t="shared" si="4"/>
        <v>1037</v>
      </c>
      <c r="H108" s="65">
        <f t="shared" si="5"/>
        <v>4022807</v>
      </c>
      <c r="I108" s="65">
        <f t="shared" si="6"/>
        <v>6640</v>
      </c>
      <c r="J108" s="1">
        <f t="shared" si="7"/>
        <v>2387</v>
      </c>
      <c r="K108" s="1">
        <f t="shared" si="8"/>
        <v>1172</v>
      </c>
      <c r="L108" s="65">
        <f t="shared" si="9"/>
        <v>6640</v>
      </c>
      <c r="M108" s="1">
        <f t="shared" si="10"/>
        <v>1172</v>
      </c>
    </row>
    <row r="109" spans="1:13" ht="10.5" x14ac:dyDescent="0.2">
      <c r="A109" s="51">
        <v>2004</v>
      </c>
      <c r="B109" s="65">
        <f t="shared" si="1"/>
        <v>4050181</v>
      </c>
      <c r="C109" s="65">
        <f t="shared" si="2"/>
        <v>6447</v>
      </c>
      <c r="D109" s="1">
        <f t="shared" si="3"/>
        <v>2370</v>
      </c>
      <c r="E109" s="1">
        <f t="shared" si="4"/>
        <v>1258</v>
      </c>
      <c r="H109" s="65">
        <f t="shared" si="5"/>
        <v>4040723</v>
      </c>
      <c r="I109" s="65">
        <f t="shared" si="6"/>
        <v>7293</v>
      </c>
      <c r="J109" s="1">
        <f t="shared" si="7"/>
        <v>2652</v>
      </c>
      <c r="K109" s="1">
        <f t="shared" si="8"/>
        <v>1394</v>
      </c>
      <c r="L109" s="65">
        <f t="shared" si="9"/>
        <v>7293</v>
      </c>
      <c r="M109" s="1">
        <f t="shared" si="10"/>
        <v>1394</v>
      </c>
    </row>
    <row r="110" spans="1:13" ht="10.5" x14ac:dyDescent="0.2">
      <c r="A110" s="51">
        <v>2005</v>
      </c>
      <c r="B110" s="65">
        <f t="shared" si="1"/>
        <v>4116680</v>
      </c>
      <c r="C110" s="65">
        <f t="shared" si="2"/>
        <v>7752</v>
      </c>
      <c r="D110" s="1">
        <f t="shared" si="3"/>
        <v>2983</v>
      </c>
      <c r="E110" s="1">
        <f t="shared" si="4"/>
        <v>1645</v>
      </c>
      <c r="H110" s="65">
        <f t="shared" si="5"/>
        <v>4108952</v>
      </c>
      <c r="I110" s="65">
        <f t="shared" si="6"/>
        <v>8443</v>
      </c>
      <c r="J110" s="1">
        <f t="shared" si="7"/>
        <v>3259</v>
      </c>
      <c r="K110" s="1">
        <f t="shared" si="8"/>
        <v>1767</v>
      </c>
      <c r="L110" s="65">
        <f t="shared" si="9"/>
        <v>8443</v>
      </c>
      <c r="M110" s="1">
        <f t="shared" si="10"/>
        <v>1767</v>
      </c>
    </row>
    <row r="111" spans="1:13" ht="10.5" x14ac:dyDescent="0.2">
      <c r="A111" s="51">
        <v>2006</v>
      </c>
      <c r="B111" s="65">
        <f t="shared" si="1"/>
        <v>4170515</v>
      </c>
      <c r="C111" s="65">
        <f t="shared" si="2"/>
        <v>9417</v>
      </c>
      <c r="D111" s="1">
        <f t="shared" si="3"/>
        <v>3839</v>
      </c>
      <c r="E111" s="1">
        <f t="shared" si="4"/>
        <v>2154</v>
      </c>
      <c r="H111" s="65">
        <f t="shared" si="5"/>
        <v>4164614</v>
      </c>
      <c r="I111" s="65">
        <f t="shared" si="6"/>
        <v>10011</v>
      </c>
      <c r="J111" s="1">
        <f t="shared" si="7"/>
        <v>4076</v>
      </c>
      <c r="K111" s="1">
        <f t="shared" si="8"/>
        <v>2278</v>
      </c>
      <c r="L111" s="65">
        <f t="shared" si="9"/>
        <v>10011</v>
      </c>
      <c r="M111" s="1">
        <f t="shared" si="10"/>
        <v>2278</v>
      </c>
    </row>
    <row r="112" spans="1:13" ht="10.5" x14ac:dyDescent="0.2">
      <c r="A112" s="51">
        <v>2007</v>
      </c>
      <c r="B112" s="65">
        <f t="shared" si="1"/>
        <v>4254716</v>
      </c>
      <c r="C112" s="65">
        <f t="shared" si="2"/>
        <v>11582</v>
      </c>
      <c r="D112" s="1">
        <f t="shared" si="3"/>
        <v>4926</v>
      </c>
      <c r="E112" s="1">
        <f t="shared" si="4"/>
        <v>2755</v>
      </c>
      <c r="H112" s="65">
        <f t="shared" si="5"/>
        <v>4250066</v>
      </c>
      <c r="I112" s="65">
        <f t="shared" si="6"/>
        <v>12126</v>
      </c>
      <c r="J112" s="1">
        <f t="shared" si="7"/>
        <v>5113</v>
      </c>
      <c r="K112" s="1">
        <f t="shared" si="8"/>
        <v>2858</v>
      </c>
      <c r="L112" s="65">
        <f t="shared" si="9"/>
        <v>12126</v>
      </c>
      <c r="M112" s="1">
        <f t="shared" si="10"/>
        <v>2858</v>
      </c>
    </row>
    <row r="113" spans="1:13" ht="10.5" x14ac:dyDescent="0.2">
      <c r="A113" s="51">
        <v>2008</v>
      </c>
      <c r="B113" s="65">
        <f t="shared" si="1"/>
        <v>4347636</v>
      </c>
      <c r="C113" s="65">
        <f t="shared" si="2"/>
        <v>12439</v>
      </c>
      <c r="D113" s="1">
        <f t="shared" si="3"/>
        <v>5164</v>
      </c>
      <c r="E113" s="1">
        <f t="shared" si="4"/>
        <v>2833</v>
      </c>
      <c r="H113" s="65">
        <f t="shared" si="5"/>
        <v>4349286</v>
      </c>
      <c r="I113" s="65">
        <f t="shared" si="6"/>
        <v>12270</v>
      </c>
      <c r="J113" s="1">
        <f t="shared" si="7"/>
        <v>5105</v>
      </c>
      <c r="K113" s="1">
        <f t="shared" si="8"/>
        <v>2801</v>
      </c>
      <c r="L113" s="65">
        <f t="shared" si="9"/>
        <v>12270</v>
      </c>
      <c r="M113" s="1">
        <f t="shared" si="10"/>
        <v>2801</v>
      </c>
    </row>
    <row r="114" spans="1:13" ht="10.5" x14ac:dyDescent="0.2">
      <c r="A114" s="51">
        <v>2009</v>
      </c>
      <c r="B114" s="65">
        <f t="shared" si="1"/>
        <v>4383862</v>
      </c>
      <c r="C114" s="65">
        <f t="shared" si="2"/>
        <v>10911</v>
      </c>
      <c r="D114" s="1">
        <f t="shared" si="3"/>
        <v>4391</v>
      </c>
      <c r="E114" s="1">
        <f t="shared" si="4"/>
        <v>2369</v>
      </c>
      <c r="H114" s="65">
        <f t="shared" si="5"/>
        <v>4383862</v>
      </c>
      <c r="I114" s="65">
        <f t="shared" si="6"/>
        <v>10911</v>
      </c>
      <c r="J114" s="1">
        <f t="shared" si="7"/>
        <v>4391</v>
      </c>
      <c r="K114" s="1">
        <f t="shared" si="8"/>
        <v>2369</v>
      </c>
      <c r="L114" s="65">
        <f t="shared" si="9"/>
        <v>10911</v>
      </c>
      <c r="M114" s="1">
        <f t="shared" si="10"/>
        <v>2369</v>
      </c>
    </row>
    <row r="115" spans="1:13" ht="10.5" x14ac:dyDescent="0.2">
      <c r="A115" s="51">
        <v>2010</v>
      </c>
      <c r="B115" s="65">
        <f t="shared" si="1"/>
        <v>4455742</v>
      </c>
      <c r="C115" s="65">
        <f t="shared" si="2"/>
        <v>11844</v>
      </c>
      <c r="D115" s="1">
        <f t="shared" si="3"/>
        <v>4732</v>
      </c>
      <c r="E115" s="1">
        <f t="shared" si="4"/>
        <v>2602</v>
      </c>
      <c r="H115" s="65">
        <f t="shared" si="5"/>
        <v>4457963</v>
      </c>
      <c r="I115" s="65">
        <f t="shared" si="6"/>
        <v>11650</v>
      </c>
      <c r="J115" s="1">
        <f t="shared" si="7"/>
        <v>4654</v>
      </c>
      <c r="K115" s="1">
        <f t="shared" si="8"/>
        <v>2549</v>
      </c>
      <c r="L115" s="65">
        <f t="shared" si="9"/>
        <v>11650</v>
      </c>
      <c r="M115" s="1">
        <f t="shared" si="10"/>
        <v>2549</v>
      </c>
    </row>
    <row r="116" spans="1:13" ht="10.5" x14ac:dyDescent="0.2">
      <c r="A116" s="51">
        <v>2011</v>
      </c>
      <c r="B116" s="65">
        <f t="shared" si="1"/>
        <v>4543851</v>
      </c>
      <c r="C116" s="65">
        <f t="shared" si="2"/>
        <v>12215</v>
      </c>
      <c r="D116" s="1">
        <f t="shared" si="3"/>
        <v>4766</v>
      </c>
      <c r="E116" s="1">
        <f t="shared" si="4"/>
        <v>2566</v>
      </c>
      <c r="H116" s="65">
        <f t="shared" si="5"/>
        <v>4546872</v>
      </c>
      <c r="I116" s="65">
        <f t="shared" si="6"/>
        <v>11937</v>
      </c>
      <c r="J116" s="1">
        <f t="shared" si="7"/>
        <v>4661</v>
      </c>
      <c r="K116" s="1">
        <f t="shared" si="8"/>
        <v>2514</v>
      </c>
      <c r="L116" s="65">
        <f t="shared" si="9"/>
        <v>11937</v>
      </c>
      <c r="M116" s="1">
        <f t="shared" si="10"/>
        <v>2514</v>
      </c>
    </row>
    <row r="117" spans="1:13" ht="10.5" x14ac:dyDescent="0.2">
      <c r="A117" s="51">
        <v>2012</v>
      </c>
      <c r="B117" s="65">
        <f>SUM(C35:D35)</f>
        <v>4604685</v>
      </c>
      <c r="C117" s="65">
        <f t="shared" si="2"/>
        <v>12266</v>
      </c>
      <c r="D117" s="1">
        <f t="shared" si="3"/>
        <v>4905</v>
      </c>
      <c r="E117" s="1">
        <f t="shared" si="4"/>
        <v>2638</v>
      </c>
      <c r="H117" s="65">
        <f t="shared" si="5"/>
        <v>4605858</v>
      </c>
      <c r="I117" s="65">
        <f t="shared" si="6"/>
        <v>12177</v>
      </c>
      <c r="J117" s="1">
        <f t="shared" si="7"/>
        <v>4869</v>
      </c>
      <c r="K117" s="1">
        <f t="shared" si="8"/>
        <v>2620</v>
      </c>
      <c r="L117" s="65">
        <f t="shared" si="9"/>
        <v>12177</v>
      </c>
      <c r="M117" s="1">
        <f t="shared" si="10"/>
        <v>2620</v>
      </c>
    </row>
    <row r="118" spans="1:13" ht="10.5" x14ac:dyDescent="0.2">
      <c r="A118" s="51">
        <v>2013</v>
      </c>
      <c r="B118" s="65">
        <f t="shared" ref="B118" si="11">SUM(C36:D36)</f>
        <v>4679539</v>
      </c>
      <c r="C118" s="65">
        <f t="shared" si="2"/>
        <v>12826</v>
      </c>
      <c r="D118" s="1">
        <f t="shared" si="3"/>
        <v>5116</v>
      </c>
      <c r="E118" s="1">
        <f t="shared" si="4"/>
        <v>2744</v>
      </c>
      <c r="H118" s="65">
        <f t="shared" si="5"/>
        <v>4679539</v>
      </c>
      <c r="I118" s="65">
        <f t="shared" si="6"/>
        <v>12826</v>
      </c>
      <c r="J118" s="1">
        <f t="shared" si="7"/>
        <v>5116</v>
      </c>
      <c r="K118" s="1">
        <f t="shared" si="8"/>
        <v>2744</v>
      </c>
      <c r="L118" s="65">
        <f t="shared" si="9"/>
        <v>12826</v>
      </c>
      <c r="M118" s="1">
        <f t="shared" si="10"/>
        <v>2744</v>
      </c>
    </row>
    <row r="119" spans="1:13" ht="10.5" x14ac:dyDescent="0.2">
      <c r="A119" s="51">
        <v>2014</v>
      </c>
      <c r="B119" s="65">
        <f>SUM(C37:D37)</f>
        <v>4729494</v>
      </c>
      <c r="C119" s="65">
        <f t="shared" si="2"/>
        <v>13099</v>
      </c>
      <c r="D119" s="1">
        <f t="shared" si="3"/>
        <v>5261</v>
      </c>
      <c r="E119" s="1">
        <f t="shared" si="4"/>
        <v>2880</v>
      </c>
      <c r="H119" s="65">
        <f t="shared" si="5"/>
        <v>4729494</v>
      </c>
      <c r="I119" s="65">
        <f t="shared" si="6"/>
        <v>13099</v>
      </c>
      <c r="J119" s="1">
        <f t="shared" si="7"/>
        <v>5261</v>
      </c>
      <c r="K119" s="1">
        <f t="shared" si="8"/>
        <v>2880</v>
      </c>
      <c r="L119" s="65">
        <f t="shared" si="9"/>
        <v>13099</v>
      </c>
      <c r="M119" s="1">
        <f t="shared" si="10"/>
        <v>2880</v>
      </c>
    </row>
    <row r="120" spans="1:13" ht="10" x14ac:dyDescent="0.2">
      <c r="L120" s="1"/>
    </row>
    <row r="121" spans="1:13" ht="10" x14ac:dyDescent="0.2">
      <c r="L121" s="1"/>
    </row>
    <row r="122" spans="1:13" ht="10" x14ac:dyDescent="0.2">
      <c r="L122" s="1"/>
    </row>
    <row r="123" spans="1:13" ht="10" x14ac:dyDescent="0.2">
      <c r="L123" s="1"/>
    </row>
    <row r="124" spans="1:13" ht="10" x14ac:dyDescent="0.2">
      <c r="L124" s="1"/>
    </row>
    <row r="125" spans="1:13" ht="10" x14ac:dyDescent="0.2">
      <c r="L125" s="1"/>
    </row>
    <row r="126" spans="1:13" ht="10" x14ac:dyDescent="0.2">
      <c r="L126" s="1"/>
    </row>
    <row r="127" spans="1:13" ht="10" x14ac:dyDescent="0.2">
      <c r="L127" s="1"/>
    </row>
    <row r="128" spans="1:13" ht="10" x14ac:dyDescent="0.2">
      <c r="L128" s="1"/>
    </row>
    <row r="129" spans="12:12" ht="10" x14ac:dyDescent="0.2">
      <c r="L129" s="1"/>
    </row>
    <row r="130" spans="12:12" ht="10" x14ac:dyDescent="0.2">
      <c r="L130" s="1"/>
    </row>
    <row r="131" spans="12:12" ht="10" x14ac:dyDescent="0.2">
      <c r="L131" s="1"/>
    </row>
    <row r="132" spans="12:12" ht="10" x14ac:dyDescent="0.2">
      <c r="L132" s="1"/>
    </row>
  </sheetData>
  <pageMargins left="0.78740157499999996" right="0.78740157499999996" top="0.984251969" bottom="0.984251969" header="0.4921259845" footer="0.4921259845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7"/>
  <sheetViews>
    <sheetView topLeftCell="A128" workbookViewId="0">
      <selection activeCell="E141" sqref="E141"/>
    </sheetView>
  </sheetViews>
  <sheetFormatPr baseColWidth="10" defaultColWidth="11" defaultRowHeight="12" x14ac:dyDescent="0.3"/>
  <cols>
    <col min="1" max="4" width="11.08203125" style="36" bestFit="1" customWidth="1"/>
    <col min="5" max="5" width="15.75" style="36" bestFit="1" customWidth="1"/>
    <col min="6" max="6" width="11.08203125" style="36" bestFit="1" customWidth="1"/>
    <col min="7" max="7" width="11.08203125" style="40" bestFit="1" customWidth="1"/>
    <col min="8" max="8" width="15.75" style="40" bestFit="1" customWidth="1"/>
    <col min="9" max="9" width="11.08203125" style="40" bestFit="1" customWidth="1"/>
    <col min="10" max="10" width="11" style="36"/>
    <col min="11" max="16" width="7.08203125" style="36" customWidth="1"/>
    <col min="17" max="17" width="4.83203125" style="36" customWidth="1"/>
    <col min="18" max="16384" width="11" style="36"/>
  </cols>
  <sheetData>
    <row r="1" spans="1:16" ht="18" x14ac:dyDescent="0.3">
      <c r="A1" s="35" t="s">
        <v>17</v>
      </c>
    </row>
    <row r="2" spans="1:16" ht="18" x14ac:dyDescent="0.3">
      <c r="A2" s="35" t="s">
        <v>18</v>
      </c>
    </row>
    <row r="3" spans="1:16" x14ac:dyDescent="0.3">
      <c r="A3" s="37"/>
    </row>
    <row r="4" spans="1:16" s="38" customFormat="1" ht="11.5" x14ac:dyDescent="0.25">
      <c r="A4" s="2" t="s">
        <v>19</v>
      </c>
      <c r="B4" s="3"/>
      <c r="C4" s="4" t="s">
        <v>20</v>
      </c>
      <c r="D4" s="5"/>
      <c r="E4" s="5"/>
      <c r="F4" s="6"/>
      <c r="G4" s="42" t="s">
        <v>21</v>
      </c>
      <c r="H4" s="43"/>
      <c r="I4" s="44"/>
    </row>
    <row r="5" spans="1:16" s="38" customFormat="1" ht="11.5" x14ac:dyDescent="0.25">
      <c r="A5" s="45"/>
      <c r="B5" s="46"/>
      <c r="C5" s="4" t="s">
        <v>22</v>
      </c>
      <c r="D5" s="5"/>
      <c r="E5" s="5"/>
      <c r="F5" s="6"/>
      <c r="G5" s="42" t="s">
        <v>22</v>
      </c>
      <c r="H5" s="43"/>
      <c r="I5" s="44"/>
    </row>
    <row r="6" spans="1:16" s="39" customFormat="1" ht="30" x14ac:dyDescent="0.25">
      <c r="A6" s="47" t="s">
        <v>52</v>
      </c>
      <c r="B6" s="48" t="s">
        <v>51</v>
      </c>
      <c r="C6" s="49" t="s">
        <v>23</v>
      </c>
      <c r="D6" s="49" t="s">
        <v>2</v>
      </c>
      <c r="E6" s="49" t="s">
        <v>24</v>
      </c>
      <c r="F6" s="49" t="s">
        <v>25</v>
      </c>
      <c r="G6" s="50" t="s">
        <v>37</v>
      </c>
      <c r="H6" s="50" t="s">
        <v>38</v>
      </c>
      <c r="I6" s="50" t="s">
        <v>39</v>
      </c>
      <c r="J6" s="39" t="s">
        <v>53</v>
      </c>
      <c r="K6" s="62" t="s">
        <v>29</v>
      </c>
      <c r="L6" s="62"/>
      <c r="M6" s="62"/>
      <c r="N6" s="62"/>
      <c r="O6" s="62"/>
      <c r="P6" s="62"/>
    </row>
    <row r="7" spans="1:16" ht="11.5" x14ac:dyDescent="0.25">
      <c r="A7" s="51">
        <v>1982</v>
      </c>
      <c r="B7" s="52">
        <v>0.01</v>
      </c>
      <c r="C7" s="11">
        <v>32297</v>
      </c>
      <c r="D7" s="12">
        <v>414</v>
      </c>
      <c r="E7" s="11">
        <v>7067934</v>
      </c>
      <c r="F7" s="12">
        <v>217</v>
      </c>
      <c r="G7" s="53">
        <v>673</v>
      </c>
      <c r="H7" s="54">
        <v>11504190</v>
      </c>
      <c r="I7" s="53">
        <v>353</v>
      </c>
      <c r="K7" s="63" t="s">
        <v>30</v>
      </c>
      <c r="L7" s="63"/>
      <c r="M7" s="63"/>
      <c r="N7" s="63"/>
      <c r="O7" s="63" t="s">
        <v>31</v>
      </c>
      <c r="P7" s="63"/>
    </row>
    <row r="8" spans="1:16" ht="11.5" x14ac:dyDescent="0.25">
      <c r="A8" s="51">
        <v>1983</v>
      </c>
      <c r="B8" s="52">
        <v>0.01</v>
      </c>
      <c r="C8" s="11">
        <v>32533</v>
      </c>
      <c r="D8" s="12">
        <v>425</v>
      </c>
      <c r="E8" s="11">
        <v>7278974</v>
      </c>
      <c r="F8" s="12">
        <v>225</v>
      </c>
      <c r="G8" s="53">
        <v>671</v>
      </c>
      <c r="H8" s="54">
        <v>11508648</v>
      </c>
      <c r="I8" s="53">
        <v>355</v>
      </c>
    </row>
    <row r="9" spans="1:16" ht="11.5" x14ac:dyDescent="0.25">
      <c r="A9" s="51">
        <v>1984</v>
      </c>
      <c r="B9" s="52">
        <v>0.01</v>
      </c>
      <c r="C9" s="11">
        <v>32920</v>
      </c>
      <c r="D9" s="12">
        <v>479</v>
      </c>
      <c r="E9" s="11">
        <v>8277843</v>
      </c>
      <c r="F9" s="12">
        <v>250</v>
      </c>
      <c r="G9" s="53">
        <v>735</v>
      </c>
      <c r="H9" s="54">
        <v>12713999</v>
      </c>
      <c r="I9" s="53">
        <v>383</v>
      </c>
    </row>
    <row r="10" spans="1:16" ht="11.5" x14ac:dyDescent="0.25">
      <c r="A10" s="51">
        <v>1985</v>
      </c>
      <c r="B10" s="52">
        <v>0.01</v>
      </c>
      <c r="C10" s="11">
        <v>33946</v>
      </c>
      <c r="D10" s="12">
        <v>506</v>
      </c>
      <c r="E10" s="11">
        <v>9158229</v>
      </c>
      <c r="F10" s="12">
        <v>270</v>
      </c>
      <c r="G10" s="53">
        <v>751</v>
      </c>
      <c r="H10" s="54">
        <v>13603971</v>
      </c>
      <c r="I10" s="53">
        <v>401</v>
      </c>
    </row>
    <row r="11" spans="1:16" ht="11.5" x14ac:dyDescent="0.25">
      <c r="A11" s="51">
        <v>1986</v>
      </c>
      <c r="B11" s="52">
        <v>0.01</v>
      </c>
      <c r="C11" s="11">
        <v>34794</v>
      </c>
      <c r="D11" s="12">
        <v>540</v>
      </c>
      <c r="E11" s="11">
        <v>10059737</v>
      </c>
      <c r="F11" s="12">
        <v>294</v>
      </c>
      <c r="G11" s="53">
        <v>796</v>
      </c>
      <c r="H11" s="54">
        <v>14832332</v>
      </c>
      <c r="I11" s="53">
        <v>433</v>
      </c>
    </row>
    <row r="12" spans="1:16" ht="11.5" x14ac:dyDescent="0.25">
      <c r="A12" s="51">
        <v>1987</v>
      </c>
      <c r="B12" s="52">
        <v>0.01</v>
      </c>
      <c r="C12" s="11">
        <v>35782</v>
      </c>
      <c r="D12" s="12">
        <v>558</v>
      </c>
      <c r="E12" s="11">
        <v>10734899</v>
      </c>
      <c r="F12" s="12">
        <v>300</v>
      </c>
      <c r="G12" s="53">
        <v>810</v>
      </c>
      <c r="H12" s="54">
        <v>15596577</v>
      </c>
      <c r="I12" s="53">
        <v>435</v>
      </c>
    </row>
    <row r="13" spans="1:16" s="41" customFormat="1" ht="13" x14ac:dyDescent="0.3">
      <c r="A13" s="51">
        <v>1988</v>
      </c>
      <c r="B13" s="52">
        <v>0.01</v>
      </c>
      <c r="C13" s="11">
        <v>36961</v>
      </c>
      <c r="D13" s="12">
        <v>480</v>
      </c>
      <c r="E13" s="11">
        <v>9824334</v>
      </c>
      <c r="F13" s="12">
        <v>268</v>
      </c>
      <c r="G13" s="53">
        <v>684</v>
      </c>
      <c r="H13" s="54">
        <v>14007598</v>
      </c>
      <c r="I13" s="53">
        <v>382</v>
      </c>
      <c r="J13" s="36"/>
      <c r="K13" s="36"/>
      <c r="L13" s="36"/>
      <c r="M13" s="36"/>
      <c r="N13" s="36"/>
      <c r="O13" s="36"/>
      <c r="P13" s="36"/>
    </row>
    <row r="14" spans="1:16" ht="11.5" x14ac:dyDescent="0.25">
      <c r="A14" s="51">
        <v>1989</v>
      </c>
      <c r="B14" s="52">
        <v>0.01</v>
      </c>
      <c r="C14" s="11">
        <v>37609</v>
      </c>
      <c r="D14" s="12">
        <v>480</v>
      </c>
      <c r="E14" s="11">
        <v>9989855</v>
      </c>
      <c r="F14" s="12">
        <v>268</v>
      </c>
      <c r="G14" s="53">
        <v>663</v>
      </c>
      <c r="H14" s="54">
        <v>13808076</v>
      </c>
      <c r="I14" s="53">
        <v>370</v>
      </c>
    </row>
    <row r="15" spans="1:16" ht="11.5" x14ac:dyDescent="0.25">
      <c r="A15" s="51">
        <v>1990</v>
      </c>
      <c r="B15" s="52">
        <v>0.01</v>
      </c>
      <c r="C15" s="11">
        <v>39255</v>
      </c>
      <c r="D15" s="12">
        <v>480</v>
      </c>
      <c r="E15" s="11">
        <v>10708480</v>
      </c>
      <c r="F15" s="12">
        <v>284</v>
      </c>
      <c r="G15" s="53">
        <v>629</v>
      </c>
      <c r="H15" s="54">
        <v>14049582</v>
      </c>
      <c r="I15" s="53">
        <v>372</v>
      </c>
    </row>
    <row r="16" spans="1:16" ht="11.5" x14ac:dyDescent="0.25">
      <c r="A16" s="51">
        <v>1991</v>
      </c>
      <c r="B16" s="52">
        <v>0.01</v>
      </c>
      <c r="C16" s="11">
        <v>39615</v>
      </c>
      <c r="D16" s="12">
        <v>555</v>
      </c>
      <c r="E16" s="11">
        <v>12082791</v>
      </c>
      <c r="F16" s="12">
        <v>303</v>
      </c>
      <c r="G16" s="53">
        <v>687</v>
      </c>
      <c r="H16" s="54">
        <v>14973627</v>
      </c>
      <c r="I16" s="53">
        <v>375</v>
      </c>
    </row>
    <row r="17" spans="1:16" ht="11.5" x14ac:dyDescent="0.25">
      <c r="A17" s="51">
        <v>1992</v>
      </c>
      <c r="B17" s="52">
        <v>0.01</v>
      </c>
      <c r="C17" s="11">
        <v>39138</v>
      </c>
      <c r="D17" s="12">
        <v>576</v>
      </c>
      <c r="E17" s="11">
        <v>12230270</v>
      </c>
      <c r="F17" s="12">
        <v>313</v>
      </c>
      <c r="G17" s="53">
        <v>686</v>
      </c>
      <c r="H17" s="54">
        <v>14566471</v>
      </c>
      <c r="I17" s="53">
        <v>372</v>
      </c>
    </row>
    <row r="18" spans="1:16" ht="11.5" x14ac:dyDescent="0.25">
      <c r="A18" s="51">
        <v>1993</v>
      </c>
      <c r="B18" s="52">
        <v>0.01</v>
      </c>
      <c r="C18" s="11">
        <v>38413</v>
      </c>
      <c r="D18" s="12">
        <v>591</v>
      </c>
      <c r="E18" s="11">
        <v>12195492</v>
      </c>
      <c r="F18" s="12">
        <v>318</v>
      </c>
      <c r="G18" s="53">
        <v>681</v>
      </c>
      <c r="H18" s="54">
        <v>14061932</v>
      </c>
      <c r="I18" s="53">
        <v>366</v>
      </c>
    </row>
    <row r="19" spans="1:16" ht="11.5" x14ac:dyDescent="0.25">
      <c r="A19" s="51">
        <v>1994</v>
      </c>
      <c r="B19" s="52">
        <v>0.01</v>
      </c>
      <c r="C19" s="11">
        <v>38446</v>
      </c>
      <c r="D19" s="12">
        <v>590</v>
      </c>
      <c r="E19" s="11">
        <v>12126714</v>
      </c>
      <c r="F19" s="12">
        <v>309</v>
      </c>
      <c r="G19" s="53">
        <v>674</v>
      </c>
      <c r="H19" s="54">
        <v>13862088</v>
      </c>
      <c r="I19" s="53">
        <v>353</v>
      </c>
    </row>
    <row r="20" spans="1:16" s="41" customFormat="1" ht="13" x14ac:dyDescent="0.3">
      <c r="A20" s="51">
        <v>1995</v>
      </c>
      <c r="B20" s="52">
        <v>0.01</v>
      </c>
      <c r="C20" s="11">
        <v>38521</v>
      </c>
      <c r="D20" s="12">
        <v>555</v>
      </c>
      <c r="E20" s="11">
        <v>11093424</v>
      </c>
      <c r="F20" s="12">
        <v>280</v>
      </c>
      <c r="G20" s="53">
        <v>623</v>
      </c>
      <c r="H20" s="54">
        <v>12458961</v>
      </c>
      <c r="I20" s="53">
        <v>314</v>
      </c>
      <c r="J20" s="36"/>
      <c r="K20" s="36"/>
      <c r="L20" s="36"/>
      <c r="M20" s="36"/>
      <c r="N20" s="36"/>
      <c r="O20" s="36"/>
      <c r="P20" s="36"/>
    </row>
    <row r="21" spans="1:16" ht="11.5" x14ac:dyDescent="0.25">
      <c r="A21" s="51">
        <v>1996</v>
      </c>
      <c r="B21" s="52">
        <v>0.01</v>
      </c>
      <c r="C21" s="11">
        <v>38448</v>
      </c>
      <c r="D21" s="12">
        <v>559</v>
      </c>
      <c r="E21" s="11">
        <v>11221187</v>
      </c>
      <c r="F21" s="12">
        <v>289</v>
      </c>
      <c r="G21" s="53">
        <v>622</v>
      </c>
      <c r="H21" s="54">
        <v>12503608</v>
      </c>
      <c r="I21" s="53">
        <v>322</v>
      </c>
    </row>
    <row r="22" spans="1:16" ht="11.5" x14ac:dyDescent="0.25">
      <c r="A22" s="51">
        <v>1997</v>
      </c>
      <c r="B22" s="52">
        <v>0.01</v>
      </c>
      <c r="C22" s="11">
        <v>38129</v>
      </c>
      <c r="D22" s="12">
        <v>539</v>
      </c>
      <c r="E22" s="11">
        <v>10796182</v>
      </c>
      <c r="F22" s="12">
        <v>280</v>
      </c>
      <c r="G22" s="53">
        <v>597</v>
      </c>
      <c r="H22" s="54">
        <v>11963011</v>
      </c>
      <c r="I22" s="53">
        <v>310</v>
      </c>
    </row>
    <row r="23" spans="1:16" ht="11.5" x14ac:dyDescent="0.25">
      <c r="A23" s="51">
        <v>1998</v>
      </c>
      <c r="B23" s="52">
        <v>0.01</v>
      </c>
      <c r="C23" s="11">
        <v>36578</v>
      </c>
      <c r="D23" s="12">
        <v>492</v>
      </c>
      <c r="E23" s="11">
        <v>9324528</v>
      </c>
      <c r="F23" s="12">
        <v>249</v>
      </c>
      <c r="G23" s="53">
        <v>545</v>
      </c>
      <c r="H23" s="54">
        <v>10332304</v>
      </c>
      <c r="I23" s="53">
        <v>275</v>
      </c>
    </row>
    <row r="24" spans="1:16" ht="11.5" x14ac:dyDescent="0.25">
      <c r="A24" s="51">
        <v>1999</v>
      </c>
      <c r="B24" s="52">
        <v>0.01</v>
      </c>
      <c r="C24" s="11">
        <v>38691</v>
      </c>
      <c r="D24" s="12">
        <v>546</v>
      </c>
      <c r="E24" s="11">
        <v>11252296</v>
      </c>
      <c r="F24" s="12">
        <v>290</v>
      </c>
      <c r="G24" s="53">
        <v>600</v>
      </c>
      <c r="H24" s="54">
        <v>12371927</v>
      </c>
      <c r="I24" s="53">
        <v>318</v>
      </c>
    </row>
    <row r="25" spans="1:16" ht="11.5" x14ac:dyDescent="0.25">
      <c r="A25" s="51">
        <v>2000</v>
      </c>
      <c r="B25" s="52">
        <v>0.01</v>
      </c>
      <c r="C25" s="11">
        <v>39509</v>
      </c>
      <c r="D25" s="12">
        <v>576</v>
      </c>
      <c r="E25" s="11">
        <v>11939801</v>
      </c>
      <c r="F25" s="12">
        <v>300</v>
      </c>
      <c r="G25" s="53">
        <v>623</v>
      </c>
      <c r="H25" s="54">
        <v>12920709</v>
      </c>
      <c r="I25" s="53">
        <v>324</v>
      </c>
    </row>
    <row r="26" spans="1:16" ht="11.5" x14ac:dyDescent="0.25">
      <c r="A26" s="51">
        <v>2001</v>
      </c>
      <c r="B26" s="52">
        <v>0.01</v>
      </c>
      <c r="C26" s="11">
        <v>39887</v>
      </c>
      <c r="D26" s="12">
        <v>589</v>
      </c>
      <c r="E26" s="11">
        <v>12057546</v>
      </c>
      <c r="F26" s="12">
        <v>300</v>
      </c>
      <c r="G26" s="53">
        <v>631</v>
      </c>
      <c r="H26" s="54">
        <v>12921583</v>
      </c>
      <c r="I26" s="53">
        <v>321</v>
      </c>
    </row>
    <row r="27" spans="1:16" s="41" customFormat="1" ht="13" x14ac:dyDescent="0.3">
      <c r="A27" s="51">
        <v>2002</v>
      </c>
      <c r="B27" s="52">
        <v>0.01</v>
      </c>
      <c r="C27" s="11">
        <v>40730</v>
      </c>
      <c r="D27" s="12">
        <v>635</v>
      </c>
      <c r="E27" s="11">
        <v>13483386</v>
      </c>
      <c r="F27" s="12">
        <v>327</v>
      </c>
      <c r="G27" s="53">
        <v>676</v>
      </c>
      <c r="H27" s="54">
        <v>14356774</v>
      </c>
      <c r="I27" s="53">
        <v>348</v>
      </c>
      <c r="J27" s="36"/>
      <c r="K27" s="36"/>
      <c r="L27" s="36"/>
      <c r="M27" s="36"/>
      <c r="N27" s="36"/>
      <c r="O27" s="36"/>
      <c r="P27" s="36"/>
    </row>
    <row r="28" spans="1:16" ht="11.5" x14ac:dyDescent="0.25">
      <c r="A28" s="51">
        <v>2003</v>
      </c>
      <c r="B28" s="52">
        <v>0.01</v>
      </c>
      <c r="C28" s="11">
        <v>40962</v>
      </c>
      <c r="D28" s="12">
        <v>633</v>
      </c>
      <c r="E28" s="11">
        <v>13257156</v>
      </c>
      <c r="F28" s="12">
        <v>317</v>
      </c>
      <c r="G28" s="53">
        <v>669</v>
      </c>
      <c r="H28" s="54">
        <v>14025788</v>
      </c>
      <c r="I28" s="53">
        <v>335</v>
      </c>
    </row>
    <row r="29" spans="1:16" ht="11.5" x14ac:dyDescent="0.25">
      <c r="A29" s="51">
        <v>2004</v>
      </c>
      <c r="B29" s="52">
        <v>0.01</v>
      </c>
      <c r="C29" s="11">
        <v>41166</v>
      </c>
      <c r="D29" s="12">
        <v>629</v>
      </c>
      <c r="E29" s="11">
        <v>13275594</v>
      </c>
      <c r="F29" s="12">
        <v>316</v>
      </c>
      <c r="G29" s="53">
        <v>660</v>
      </c>
      <c r="H29" s="54">
        <v>13934119</v>
      </c>
      <c r="I29" s="53">
        <v>331</v>
      </c>
    </row>
    <row r="30" spans="1:16" ht="11.5" x14ac:dyDescent="0.25">
      <c r="A30" s="51">
        <v>2005</v>
      </c>
      <c r="B30" s="52">
        <v>0.01</v>
      </c>
      <c r="C30" s="11">
        <v>41904</v>
      </c>
      <c r="D30" s="12">
        <v>639</v>
      </c>
      <c r="E30" s="11">
        <v>13884296</v>
      </c>
      <c r="F30" s="12">
        <v>326</v>
      </c>
      <c r="G30" s="53">
        <v>663</v>
      </c>
      <c r="H30" s="54">
        <v>14405771</v>
      </c>
      <c r="I30" s="53">
        <v>338</v>
      </c>
    </row>
    <row r="31" spans="1:16" ht="11.5" x14ac:dyDescent="0.25">
      <c r="A31" s="51">
        <v>2006</v>
      </c>
      <c r="B31" s="52">
        <v>0.01</v>
      </c>
      <c r="C31" s="11">
        <v>42521</v>
      </c>
      <c r="D31" s="12">
        <v>631</v>
      </c>
      <c r="E31" s="11">
        <v>13863846</v>
      </c>
      <c r="F31" s="12">
        <v>323</v>
      </c>
      <c r="G31" s="53">
        <v>647</v>
      </c>
      <c r="H31" s="54">
        <v>14236029</v>
      </c>
      <c r="I31" s="53">
        <v>331</v>
      </c>
    </row>
    <row r="32" spans="1:16" ht="11.5" x14ac:dyDescent="0.25">
      <c r="A32" s="51">
        <v>2007</v>
      </c>
      <c r="B32" s="52">
        <v>0.01</v>
      </c>
      <c r="C32" s="11">
        <v>43484</v>
      </c>
      <c r="D32" s="12">
        <v>645</v>
      </c>
      <c r="E32" s="11">
        <v>14475225</v>
      </c>
      <c r="F32" s="12">
        <v>325</v>
      </c>
      <c r="G32" s="53">
        <v>657</v>
      </c>
      <c r="H32" s="54">
        <v>14757161</v>
      </c>
      <c r="I32" s="53">
        <v>331</v>
      </c>
    </row>
    <row r="33" spans="1:16" ht="11.5" x14ac:dyDescent="0.25">
      <c r="A33" s="51">
        <v>2008</v>
      </c>
      <c r="B33" s="52">
        <v>0.01</v>
      </c>
      <c r="C33" s="11">
        <v>44498</v>
      </c>
      <c r="D33" s="12">
        <v>734</v>
      </c>
      <c r="E33" s="11">
        <v>16579561</v>
      </c>
      <c r="F33" s="12">
        <v>366</v>
      </c>
      <c r="G33" s="53">
        <v>730</v>
      </c>
      <c r="H33" s="54">
        <v>16496621</v>
      </c>
      <c r="I33" s="53">
        <v>364</v>
      </c>
    </row>
    <row r="34" spans="1:16" s="41" customFormat="1" ht="13" x14ac:dyDescent="0.3">
      <c r="A34" s="51">
        <v>2009</v>
      </c>
      <c r="B34" s="52">
        <v>0.01</v>
      </c>
      <c r="C34" s="11">
        <v>44862</v>
      </c>
      <c r="D34" s="12">
        <v>744</v>
      </c>
      <c r="E34" s="11">
        <v>16770554</v>
      </c>
      <c r="F34" s="12">
        <v>371</v>
      </c>
      <c r="G34" s="53">
        <v>744</v>
      </c>
      <c r="H34" s="54">
        <v>16770554</v>
      </c>
      <c r="I34" s="53">
        <v>371</v>
      </c>
      <c r="J34" s="36"/>
      <c r="K34" s="36"/>
      <c r="L34" s="36"/>
      <c r="M34" s="36"/>
      <c r="N34" s="36"/>
      <c r="O34" s="36"/>
      <c r="P34" s="36"/>
    </row>
    <row r="35" spans="1:16" ht="11.5" x14ac:dyDescent="0.25">
      <c r="A35" s="51">
        <v>2010</v>
      </c>
      <c r="B35" s="52">
        <v>0.01</v>
      </c>
      <c r="C35" s="11">
        <v>45629</v>
      </c>
      <c r="D35" s="12">
        <v>783</v>
      </c>
      <c r="E35" s="11">
        <v>18065115</v>
      </c>
      <c r="F35" s="12">
        <v>387</v>
      </c>
      <c r="G35" s="53">
        <v>777</v>
      </c>
      <c r="H35" s="54">
        <v>17938848</v>
      </c>
      <c r="I35" s="53">
        <v>384</v>
      </c>
    </row>
    <row r="36" spans="1:16" ht="11.5" x14ac:dyDescent="0.25">
      <c r="A36" s="51">
        <v>2011</v>
      </c>
      <c r="B36" s="52">
        <v>0.01</v>
      </c>
      <c r="C36" s="11">
        <v>46574</v>
      </c>
      <c r="D36" s="12">
        <v>774</v>
      </c>
      <c r="E36" s="11">
        <v>18109151</v>
      </c>
      <c r="F36" s="12">
        <v>378</v>
      </c>
      <c r="G36" s="53">
        <v>767</v>
      </c>
      <c r="H36" s="54">
        <v>17946737</v>
      </c>
      <c r="I36" s="53">
        <v>374</v>
      </c>
    </row>
    <row r="37" spans="1:16" ht="11.5" x14ac:dyDescent="0.25">
      <c r="A37" s="51">
        <v>2012</v>
      </c>
      <c r="B37" s="52">
        <v>0.01</v>
      </c>
      <c r="C37" s="11">
        <v>47202</v>
      </c>
      <c r="D37" s="12">
        <v>765</v>
      </c>
      <c r="E37" s="11">
        <v>18002587</v>
      </c>
      <c r="F37" s="12">
        <v>372</v>
      </c>
      <c r="G37" s="53">
        <v>763</v>
      </c>
      <c r="H37" s="54">
        <v>17957445</v>
      </c>
      <c r="I37" s="53">
        <v>371</v>
      </c>
    </row>
    <row r="38" spans="1:16" ht="11.5" x14ac:dyDescent="0.25">
      <c r="A38" s="51">
        <v>2013</v>
      </c>
      <c r="B38" s="52">
        <v>0.01</v>
      </c>
      <c r="C38" s="11">
        <v>47974</v>
      </c>
      <c r="D38" s="12">
        <v>758</v>
      </c>
      <c r="E38" s="11">
        <v>17921005</v>
      </c>
      <c r="F38" s="12">
        <v>366</v>
      </c>
      <c r="G38" s="53">
        <v>758</v>
      </c>
      <c r="H38" s="54">
        <v>17921005</v>
      </c>
      <c r="I38" s="53">
        <v>366</v>
      </c>
    </row>
    <row r="39" spans="1:16" ht="11.5" x14ac:dyDescent="0.25">
      <c r="A39" s="51">
        <v>2014</v>
      </c>
      <c r="B39" s="52">
        <v>0.01</v>
      </c>
      <c r="C39" s="11">
        <v>48499</v>
      </c>
      <c r="D39" s="12">
        <v>795</v>
      </c>
      <c r="E39" s="11">
        <v>19158016</v>
      </c>
      <c r="F39" s="12">
        <v>382</v>
      </c>
      <c r="G39" s="53">
        <v>795</v>
      </c>
      <c r="H39" s="54">
        <v>19158016</v>
      </c>
      <c r="I39" s="53">
        <v>382</v>
      </c>
    </row>
    <row r="40" spans="1:16" ht="11.5" x14ac:dyDescent="0.25">
      <c r="A40" s="51">
        <v>1982</v>
      </c>
      <c r="B40" s="52">
        <v>0.1</v>
      </c>
      <c r="C40" s="11">
        <v>322967</v>
      </c>
      <c r="D40" s="11">
        <v>4524</v>
      </c>
      <c r="E40" s="11">
        <v>691413767</v>
      </c>
      <c r="F40" s="11">
        <v>2066</v>
      </c>
      <c r="G40" s="54">
        <v>7363</v>
      </c>
      <c r="H40" s="54">
        <v>1125386237</v>
      </c>
      <c r="I40" s="54">
        <v>3362</v>
      </c>
      <c r="K40" s="63" t="s">
        <v>32</v>
      </c>
      <c r="L40" s="63" t="s">
        <v>33</v>
      </c>
      <c r="M40" s="63" t="s">
        <v>34</v>
      </c>
      <c r="N40" s="63"/>
      <c r="O40" s="63" t="s">
        <v>33</v>
      </c>
      <c r="P40" s="63" t="s">
        <v>34</v>
      </c>
    </row>
    <row r="41" spans="1:16" s="41" customFormat="1" ht="13" x14ac:dyDescent="0.3">
      <c r="A41" s="51">
        <v>1983</v>
      </c>
      <c r="B41" s="52">
        <v>0.1</v>
      </c>
      <c r="C41" s="11">
        <v>325322</v>
      </c>
      <c r="D41" s="11">
        <v>4687</v>
      </c>
      <c r="E41" s="11">
        <v>719580968</v>
      </c>
      <c r="F41" s="11">
        <v>2132</v>
      </c>
      <c r="G41" s="54">
        <v>7410</v>
      </c>
      <c r="H41" s="54">
        <v>1137715854</v>
      </c>
      <c r="I41" s="54">
        <v>3370</v>
      </c>
      <c r="J41" s="36"/>
      <c r="K41" s="36"/>
      <c r="L41" s="36"/>
      <c r="M41" s="36"/>
      <c r="N41" s="36"/>
      <c r="O41" s="36"/>
      <c r="P41" s="36"/>
    </row>
    <row r="42" spans="1:16" ht="11.5" x14ac:dyDescent="0.25">
      <c r="A42" s="51">
        <v>1984</v>
      </c>
      <c r="B42" s="52">
        <v>0.1</v>
      </c>
      <c r="C42" s="11">
        <v>329197</v>
      </c>
      <c r="D42" s="11">
        <v>5056</v>
      </c>
      <c r="E42" s="11">
        <v>795656935</v>
      </c>
      <c r="F42" s="11">
        <v>2349</v>
      </c>
      <c r="G42" s="54">
        <v>7765</v>
      </c>
      <c r="H42" s="54">
        <v>1222055323</v>
      </c>
      <c r="I42" s="54">
        <v>3607</v>
      </c>
    </row>
    <row r="43" spans="1:16" ht="11.5" x14ac:dyDescent="0.25">
      <c r="A43" s="51">
        <v>1985</v>
      </c>
      <c r="B43" s="52">
        <v>0.1</v>
      </c>
      <c r="C43" s="11">
        <v>339459</v>
      </c>
      <c r="D43" s="11">
        <v>5272</v>
      </c>
      <c r="E43" s="11">
        <v>862590313</v>
      </c>
      <c r="F43" s="11">
        <v>2483</v>
      </c>
      <c r="G43" s="54">
        <v>7831</v>
      </c>
      <c r="H43" s="54">
        <v>1281323474</v>
      </c>
      <c r="I43" s="54">
        <v>3688</v>
      </c>
    </row>
    <row r="44" spans="1:16" ht="11.5" x14ac:dyDescent="0.25">
      <c r="A44" s="51">
        <v>1986</v>
      </c>
      <c r="B44" s="52">
        <v>0.1</v>
      </c>
      <c r="C44" s="11">
        <v>347935</v>
      </c>
      <c r="D44" s="11">
        <v>5482</v>
      </c>
      <c r="E44" s="11">
        <v>925642444</v>
      </c>
      <c r="F44" s="11">
        <v>2598</v>
      </c>
      <c r="G44" s="54">
        <v>8082</v>
      </c>
      <c r="H44" s="54">
        <v>1364790823</v>
      </c>
      <c r="I44" s="54">
        <v>3830</v>
      </c>
    </row>
    <row r="45" spans="1:16" ht="11.5" x14ac:dyDescent="0.25">
      <c r="A45" s="51">
        <v>1987</v>
      </c>
      <c r="B45" s="52">
        <v>0.1</v>
      </c>
      <c r="C45" s="11">
        <v>357815</v>
      </c>
      <c r="D45" s="11">
        <v>5639</v>
      </c>
      <c r="E45" s="11">
        <v>978800835</v>
      </c>
      <c r="F45" s="11">
        <v>2674</v>
      </c>
      <c r="G45" s="54">
        <v>8192</v>
      </c>
      <c r="H45" s="54">
        <v>1422085362</v>
      </c>
      <c r="I45" s="54">
        <v>3885</v>
      </c>
    </row>
    <row r="46" spans="1:16" ht="11.5" x14ac:dyDescent="0.25">
      <c r="A46" s="51">
        <v>1988</v>
      </c>
      <c r="B46" s="52">
        <v>0.1</v>
      </c>
      <c r="C46" s="11">
        <v>369601</v>
      </c>
      <c r="D46" s="11">
        <v>5634</v>
      </c>
      <c r="E46" s="11">
        <v>985864272</v>
      </c>
      <c r="F46" s="11">
        <v>2580</v>
      </c>
      <c r="G46" s="54">
        <v>8032</v>
      </c>
      <c r="H46" s="54">
        <v>1405651639</v>
      </c>
      <c r="I46" s="54">
        <v>3678</v>
      </c>
    </row>
    <row r="47" spans="1:16" ht="11.5" x14ac:dyDescent="0.25">
      <c r="A47" s="51">
        <v>1989</v>
      </c>
      <c r="B47" s="52">
        <v>0.1</v>
      </c>
      <c r="C47" s="11">
        <v>376082</v>
      </c>
      <c r="D47" s="11">
        <v>5707</v>
      </c>
      <c r="E47" s="11">
        <v>1006844812</v>
      </c>
      <c r="F47" s="11">
        <v>2575</v>
      </c>
      <c r="G47" s="54">
        <v>7888</v>
      </c>
      <c r="H47" s="54">
        <v>1391670834</v>
      </c>
      <c r="I47" s="54">
        <v>3559</v>
      </c>
    </row>
    <row r="48" spans="1:16" s="41" customFormat="1" ht="13" x14ac:dyDescent="0.3">
      <c r="A48" s="51">
        <v>1990</v>
      </c>
      <c r="B48" s="52">
        <v>0.1</v>
      </c>
      <c r="C48" s="11">
        <v>392549</v>
      </c>
      <c r="D48" s="11">
        <v>6200</v>
      </c>
      <c r="E48" s="11">
        <v>1136665302</v>
      </c>
      <c r="F48" s="11">
        <v>2796</v>
      </c>
      <c r="G48" s="54">
        <v>8134</v>
      </c>
      <c r="H48" s="54">
        <v>1491310875</v>
      </c>
      <c r="I48" s="54">
        <v>3668</v>
      </c>
      <c r="J48" s="36"/>
      <c r="K48" s="36"/>
      <c r="L48" s="36"/>
      <c r="M48" s="36"/>
      <c r="N48" s="36"/>
      <c r="O48" s="36"/>
      <c r="P48" s="36"/>
    </row>
    <row r="49" spans="1:16" ht="11.5" x14ac:dyDescent="0.25">
      <c r="A49" s="51">
        <v>1991</v>
      </c>
      <c r="B49" s="52">
        <v>0.1</v>
      </c>
      <c r="C49" s="11">
        <v>396146</v>
      </c>
      <c r="D49" s="11">
        <v>6723</v>
      </c>
      <c r="E49" s="11">
        <v>1258812954</v>
      </c>
      <c r="F49" s="11">
        <v>3060</v>
      </c>
      <c r="G49" s="54">
        <v>8331</v>
      </c>
      <c r="H49" s="54">
        <v>1559986894</v>
      </c>
      <c r="I49" s="54">
        <v>3792</v>
      </c>
    </row>
    <row r="50" spans="1:16" ht="11.5" x14ac:dyDescent="0.25">
      <c r="A50" s="51">
        <v>1992</v>
      </c>
      <c r="B50" s="52">
        <v>0.1</v>
      </c>
      <c r="C50" s="11">
        <v>391378</v>
      </c>
      <c r="D50" s="11">
        <v>7120</v>
      </c>
      <c r="E50" s="11">
        <v>1307528661</v>
      </c>
      <c r="F50" s="11">
        <v>3192</v>
      </c>
      <c r="G50" s="54">
        <v>8480</v>
      </c>
      <c r="H50" s="54">
        <v>1557290123</v>
      </c>
      <c r="I50" s="54">
        <v>3801</v>
      </c>
    </row>
    <row r="51" spans="1:16" ht="11.5" x14ac:dyDescent="0.25">
      <c r="A51" s="51">
        <v>1993</v>
      </c>
      <c r="B51" s="52">
        <v>0.1</v>
      </c>
      <c r="C51" s="11">
        <v>384126</v>
      </c>
      <c r="D51" s="11">
        <v>7370</v>
      </c>
      <c r="E51" s="11">
        <v>1319422946</v>
      </c>
      <c r="F51" s="11">
        <v>3269</v>
      </c>
      <c r="G51" s="54">
        <v>8497</v>
      </c>
      <c r="H51" s="54">
        <v>1521352022</v>
      </c>
      <c r="I51" s="54">
        <v>3769</v>
      </c>
    </row>
    <row r="52" spans="1:16" ht="11.5" x14ac:dyDescent="0.25">
      <c r="A52" s="51">
        <v>1994</v>
      </c>
      <c r="B52" s="52">
        <v>0.1</v>
      </c>
      <c r="C52" s="11">
        <v>384455</v>
      </c>
      <c r="D52" s="11">
        <v>7235</v>
      </c>
      <c r="E52" s="11">
        <v>1288676116</v>
      </c>
      <c r="F52" s="11">
        <v>3190</v>
      </c>
      <c r="G52" s="54">
        <v>8270</v>
      </c>
      <c r="H52" s="54">
        <v>1473090111</v>
      </c>
      <c r="I52" s="54">
        <v>3646</v>
      </c>
    </row>
    <row r="53" spans="1:16" ht="11.5" x14ac:dyDescent="0.25">
      <c r="A53" s="51">
        <v>1995</v>
      </c>
      <c r="B53" s="52">
        <v>0.1</v>
      </c>
      <c r="C53" s="11">
        <v>385202</v>
      </c>
      <c r="D53" s="11">
        <v>7135</v>
      </c>
      <c r="E53" s="11">
        <v>1264093238</v>
      </c>
      <c r="F53" s="11">
        <v>3128</v>
      </c>
      <c r="G53" s="54">
        <v>8013</v>
      </c>
      <c r="H53" s="54">
        <v>1419695906</v>
      </c>
      <c r="I53" s="54">
        <v>3513</v>
      </c>
    </row>
    <row r="54" spans="1:16" ht="11.5" x14ac:dyDescent="0.25">
      <c r="A54" s="51">
        <v>1996</v>
      </c>
      <c r="B54" s="52">
        <v>0.1</v>
      </c>
      <c r="C54" s="11">
        <v>384472</v>
      </c>
      <c r="D54" s="11">
        <v>7200</v>
      </c>
      <c r="E54" s="11">
        <v>1274322619</v>
      </c>
      <c r="F54" s="11">
        <v>3160</v>
      </c>
      <c r="G54" s="54">
        <v>8022</v>
      </c>
      <c r="H54" s="54">
        <v>1419959489</v>
      </c>
      <c r="I54" s="54">
        <v>3521</v>
      </c>
    </row>
    <row r="55" spans="1:16" s="41" customFormat="1" ht="13" x14ac:dyDescent="0.3">
      <c r="A55" s="51">
        <v>1997</v>
      </c>
      <c r="B55" s="52">
        <v>0.1</v>
      </c>
      <c r="C55" s="11">
        <v>381285</v>
      </c>
      <c r="D55" s="11">
        <v>7098</v>
      </c>
      <c r="E55" s="11">
        <v>1238854871</v>
      </c>
      <c r="F55" s="11">
        <v>3087</v>
      </c>
      <c r="G55" s="54">
        <v>7865</v>
      </c>
      <c r="H55" s="54">
        <v>1372747820</v>
      </c>
      <c r="I55" s="54">
        <v>3420</v>
      </c>
      <c r="J55" s="36"/>
      <c r="K55" s="36"/>
      <c r="L55" s="36"/>
      <c r="M55" s="36"/>
      <c r="N55" s="36"/>
      <c r="O55" s="36"/>
      <c r="P55" s="36"/>
    </row>
    <row r="56" spans="1:16" ht="11.5" x14ac:dyDescent="0.25">
      <c r="A56" s="51">
        <v>1998</v>
      </c>
      <c r="B56" s="52">
        <v>0.1</v>
      </c>
      <c r="C56" s="11">
        <v>365774</v>
      </c>
      <c r="D56" s="11">
        <v>6420</v>
      </c>
      <c r="E56" s="11">
        <v>1069502996</v>
      </c>
      <c r="F56" s="11">
        <v>2787</v>
      </c>
      <c r="G56" s="54">
        <v>7113</v>
      </c>
      <c r="H56" s="54">
        <v>1185092734</v>
      </c>
      <c r="I56" s="54">
        <v>3088</v>
      </c>
    </row>
    <row r="57" spans="1:16" ht="11.5" x14ac:dyDescent="0.25">
      <c r="A57" s="51">
        <v>1999</v>
      </c>
      <c r="B57" s="52">
        <v>0.1</v>
      </c>
      <c r="C57" s="11">
        <v>386903</v>
      </c>
      <c r="D57" s="11">
        <v>6941</v>
      </c>
      <c r="E57" s="11">
        <v>1235544967</v>
      </c>
      <c r="F57" s="11">
        <v>3041</v>
      </c>
      <c r="G57" s="54">
        <v>7631</v>
      </c>
      <c r="H57" s="54">
        <v>1358484764</v>
      </c>
      <c r="I57" s="54">
        <v>3343</v>
      </c>
    </row>
    <row r="58" spans="1:16" ht="11.5" x14ac:dyDescent="0.25">
      <c r="A58" s="51">
        <v>2000</v>
      </c>
      <c r="B58" s="52">
        <v>0.1</v>
      </c>
      <c r="C58" s="11">
        <v>395086</v>
      </c>
      <c r="D58" s="11">
        <v>7160</v>
      </c>
      <c r="E58" s="11">
        <v>1311047195</v>
      </c>
      <c r="F58" s="11">
        <v>3184</v>
      </c>
      <c r="G58" s="54">
        <v>7748</v>
      </c>
      <c r="H58" s="54">
        <v>1418755642</v>
      </c>
      <c r="I58" s="54">
        <v>3445</v>
      </c>
    </row>
    <row r="59" spans="1:16" ht="11.5" x14ac:dyDescent="0.25">
      <c r="A59" s="51">
        <v>2001</v>
      </c>
      <c r="B59" s="52">
        <v>0.1</v>
      </c>
      <c r="C59" s="11">
        <v>398863</v>
      </c>
      <c r="D59" s="11">
        <v>7306</v>
      </c>
      <c r="E59" s="11">
        <v>1358851500</v>
      </c>
      <c r="F59" s="11">
        <v>3268</v>
      </c>
      <c r="G59" s="54">
        <v>7829</v>
      </c>
      <c r="H59" s="54">
        <v>1456226095</v>
      </c>
      <c r="I59" s="54">
        <v>3502</v>
      </c>
    </row>
    <row r="60" spans="1:16" ht="11.5" x14ac:dyDescent="0.25">
      <c r="A60" s="51">
        <v>2002</v>
      </c>
      <c r="B60" s="52">
        <v>0.1</v>
      </c>
      <c r="C60" s="11">
        <v>407292</v>
      </c>
      <c r="D60" s="11">
        <v>7717</v>
      </c>
      <c r="E60" s="11">
        <v>1470913461</v>
      </c>
      <c r="F60" s="11">
        <v>3486</v>
      </c>
      <c r="G60" s="54">
        <v>8216</v>
      </c>
      <c r="H60" s="54">
        <v>1566192116</v>
      </c>
      <c r="I60" s="54">
        <v>3711</v>
      </c>
    </row>
    <row r="61" spans="1:16" ht="11.5" x14ac:dyDescent="0.25">
      <c r="A61" s="51">
        <v>2003</v>
      </c>
      <c r="B61" s="52">
        <v>0.1</v>
      </c>
      <c r="C61" s="11">
        <v>409614</v>
      </c>
      <c r="D61" s="11">
        <v>7835</v>
      </c>
      <c r="E61" s="11">
        <v>1496111114</v>
      </c>
      <c r="F61" s="11">
        <v>3518</v>
      </c>
      <c r="G61" s="54">
        <v>8289</v>
      </c>
      <c r="H61" s="54">
        <v>1582853726</v>
      </c>
      <c r="I61" s="54">
        <v>3721</v>
      </c>
    </row>
    <row r="62" spans="1:16" s="41" customFormat="1" ht="13" x14ac:dyDescent="0.3">
      <c r="A62" s="51">
        <v>2004</v>
      </c>
      <c r="B62" s="52">
        <v>0.1</v>
      </c>
      <c r="C62" s="11">
        <v>411655</v>
      </c>
      <c r="D62" s="11">
        <v>7724</v>
      </c>
      <c r="E62" s="11">
        <v>1481894236</v>
      </c>
      <c r="F62" s="11">
        <v>3460</v>
      </c>
      <c r="G62" s="54">
        <v>8107</v>
      </c>
      <c r="H62" s="54">
        <v>1555402446</v>
      </c>
      <c r="I62" s="54">
        <v>3631</v>
      </c>
      <c r="J62" s="36"/>
      <c r="K62" s="36"/>
      <c r="L62" s="36"/>
      <c r="M62" s="36"/>
      <c r="N62" s="36"/>
      <c r="O62" s="36"/>
      <c r="P62" s="36"/>
    </row>
    <row r="63" spans="1:16" ht="11.5" x14ac:dyDescent="0.25">
      <c r="A63" s="51">
        <v>2005</v>
      </c>
      <c r="B63" s="52">
        <v>0.1</v>
      </c>
      <c r="C63" s="11">
        <v>419039</v>
      </c>
      <c r="D63" s="11">
        <v>7793</v>
      </c>
      <c r="E63" s="11">
        <v>1518567716</v>
      </c>
      <c r="F63" s="11">
        <v>3484</v>
      </c>
      <c r="G63" s="54">
        <v>8085</v>
      </c>
      <c r="H63" s="54">
        <v>1575603123</v>
      </c>
      <c r="I63" s="54">
        <v>3614</v>
      </c>
    </row>
    <row r="64" spans="1:16" ht="11.5" x14ac:dyDescent="0.25">
      <c r="A64" s="51">
        <v>2006</v>
      </c>
      <c r="B64" s="52">
        <v>0.1</v>
      </c>
      <c r="C64" s="11">
        <v>425202</v>
      </c>
      <c r="D64" s="11">
        <v>7772</v>
      </c>
      <c r="E64" s="11">
        <v>1533715223</v>
      </c>
      <c r="F64" s="11">
        <v>3456</v>
      </c>
      <c r="G64" s="54">
        <v>7980</v>
      </c>
      <c r="H64" s="54">
        <v>1574888786</v>
      </c>
      <c r="I64" s="54">
        <v>3548</v>
      </c>
    </row>
    <row r="65" spans="1:16" ht="11.5" x14ac:dyDescent="0.25">
      <c r="A65" s="51">
        <v>2007</v>
      </c>
      <c r="B65" s="52">
        <v>0.1</v>
      </c>
      <c r="C65" s="11">
        <v>434838</v>
      </c>
      <c r="D65" s="11">
        <v>8000</v>
      </c>
      <c r="E65" s="11">
        <v>1616922667</v>
      </c>
      <c r="F65" s="11">
        <v>3561</v>
      </c>
      <c r="G65" s="54">
        <v>8155</v>
      </c>
      <c r="H65" s="54">
        <v>1648415778</v>
      </c>
      <c r="I65" s="54">
        <v>3630</v>
      </c>
    </row>
    <row r="66" spans="1:16" ht="11.5" x14ac:dyDescent="0.25">
      <c r="A66" s="51">
        <v>2008</v>
      </c>
      <c r="B66" s="52">
        <v>0.1</v>
      </c>
      <c r="C66" s="11">
        <v>444973</v>
      </c>
      <c r="D66" s="11">
        <v>8479</v>
      </c>
      <c r="E66" s="11">
        <v>1781488809</v>
      </c>
      <c r="F66" s="11">
        <v>3850</v>
      </c>
      <c r="G66" s="54">
        <v>8436</v>
      </c>
      <c r="H66" s="54">
        <v>1772576909</v>
      </c>
      <c r="I66" s="54">
        <v>3830</v>
      </c>
    </row>
    <row r="67" spans="1:16" ht="11.5" x14ac:dyDescent="0.25">
      <c r="A67" s="51">
        <v>2009</v>
      </c>
      <c r="B67" s="52">
        <v>0.1</v>
      </c>
      <c r="C67" s="11">
        <v>448618</v>
      </c>
      <c r="D67" s="11">
        <v>8731</v>
      </c>
      <c r="E67" s="11">
        <v>1847424006</v>
      </c>
      <c r="F67" s="11">
        <v>3966</v>
      </c>
      <c r="G67" s="54">
        <v>8731</v>
      </c>
      <c r="H67" s="54">
        <v>1847424006</v>
      </c>
      <c r="I67" s="54">
        <v>3966</v>
      </c>
    </row>
    <row r="68" spans="1:16" ht="11.5" x14ac:dyDescent="0.25">
      <c r="A68" s="51">
        <v>2010</v>
      </c>
      <c r="B68" s="52">
        <v>0.1</v>
      </c>
      <c r="C68" s="11">
        <v>456284</v>
      </c>
      <c r="D68" s="11">
        <v>8913</v>
      </c>
      <c r="E68" s="11">
        <v>1935500720</v>
      </c>
      <c r="F68" s="11">
        <v>4088</v>
      </c>
      <c r="G68" s="54">
        <v>8850</v>
      </c>
      <c r="H68" s="54">
        <v>1921972507</v>
      </c>
      <c r="I68" s="54">
        <v>4059</v>
      </c>
    </row>
    <row r="69" spans="1:16" s="41" customFormat="1" ht="13" x14ac:dyDescent="0.3">
      <c r="A69" s="51">
        <v>2011</v>
      </c>
      <c r="B69" s="52">
        <v>0.1</v>
      </c>
      <c r="C69" s="11">
        <v>465732</v>
      </c>
      <c r="D69" s="11">
        <v>8937</v>
      </c>
      <c r="E69" s="11">
        <v>1982087604</v>
      </c>
      <c r="F69" s="11">
        <v>4105</v>
      </c>
      <c r="G69" s="54">
        <v>8856</v>
      </c>
      <c r="H69" s="54">
        <v>1964311033</v>
      </c>
      <c r="I69" s="54">
        <v>4068</v>
      </c>
      <c r="J69" s="36"/>
      <c r="K69" s="36"/>
      <c r="L69" s="36"/>
      <c r="M69" s="36"/>
      <c r="N69" s="36"/>
      <c r="O69" s="36"/>
      <c r="P69" s="36"/>
    </row>
    <row r="70" spans="1:16" ht="11.5" x14ac:dyDescent="0.25">
      <c r="A70" s="51">
        <v>2012</v>
      </c>
      <c r="B70" s="52">
        <v>0.1</v>
      </c>
      <c r="C70" s="11">
        <v>472019</v>
      </c>
      <c r="D70" s="11">
        <v>9066</v>
      </c>
      <c r="E70" s="11">
        <v>2029773236</v>
      </c>
      <c r="F70" s="11">
        <v>4145</v>
      </c>
      <c r="G70" s="54">
        <v>9043</v>
      </c>
      <c r="H70" s="54">
        <v>2024683533</v>
      </c>
      <c r="I70" s="54">
        <v>4134</v>
      </c>
    </row>
    <row r="71" spans="1:16" ht="11.5" x14ac:dyDescent="0.25">
      <c r="A71" s="51">
        <v>2013</v>
      </c>
      <c r="B71" s="52">
        <v>0.1</v>
      </c>
      <c r="C71" s="11">
        <v>479731</v>
      </c>
      <c r="D71" s="11">
        <v>9172</v>
      </c>
      <c r="E71" s="11">
        <v>2078345630</v>
      </c>
      <c r="F71" s="11">
        <v>4174</v>
      </c>
      <c r="G71" s="54">
        <v>9172</v>
      </c>
      <c r="H71" s="54">
        <v>2078345630</v>
      </c>
      <c r="I71" s="54">
        <v>4174</v>
      </c>
    </row>
    <row r="72" spans="1:16" ht="11.5" x14ac:dyDescent="0.25">
      <c r="A72" s="51">
        <v>2014</v>
      </c>
      <c r="B72" s="52">
        <v>0.1</v>
      </c>
      <c r="C72" s="11">
        <v>484990</v>
      </c>
      <c r="D72" s="11">
        <v>9294</v>
      </c>
      <c r="E72" s="11">
        <v>2129881823</v>
      </c>
      <c r="F72" s="11">
        <v>4222</v>
      </c>
      <c r="G72" s="54">
        <v>9294</v>
      </c>
      <c r="H72" s="54">
        <v>2129881823</v>
      </c>
      <c r="I72" s="54">
        <v>4222</v>
      </c>
    </row>
    <row r="73" spans="1:16" ht="11.5" x14ac:dyDescent="0.25">
      <c r="A73" s="51">
        <v>1982</v>
      </c>
      <c r="B73" s="52">
        <v>0.5</v>
      </c>
      <c r="C73" s="11">
        <v>1614835</v>
      </c>
      <c r="D73" s="11">
        <v>29888</v>
      </c>
      <c r="E73" s="11">
        <v>22427265560</v>
      </c>
      <c r="F73" s="11">
        <v>13158</v>
      </c>
      <c r="G73" s="54">
        <v>48647</v>
      </c>
      <c r="H73" s="54">
        <v>36503953517</v>
      </c>
      <c r="I73" s="54">
        <v>21416</v>
      </c>
      <c r="K73" s="61"/>
      <c r="L73" s="61"/>
      <c r="M73" s="61"/>
      <c r="N73" s="61"/>
      <c r="O73" s="61"/>
      <c r="P73" s="61"/>
    </row>
    <row r="74" spans="1:16" ht="11.5" x14ac:dyDescent="0.25">
      <c r="A74" s="51">
        <v>1983</v>
      </c>
      <c r="B74" s="52">
        <v>0.5</v>
      </c>
      <c r="C74" s="11">
        <v>1626610</v>
      </c>
      <c r="D74" s="11">
        <v>31027</v>
      </c>
      <c r="E74" s="11">
        <v>23456539717</v>
      </c>
      <c r="F74" s="11">
        <v>13657</v>
      </c>
      <c r="G74" s="54">
        <v>49056</v>
      </c>
      <c r="H74" s="54">
        <v>37086691174</v>
      </c>
      <c r="I74" s="54">
        <v>21592</v>
      </c>
    </row>
    <row r="75" spans="1:16" ht="11.5" x14ac:dyDescent="0.25">
      <c r="A75" s="51">
        <v>1984</v>
      </c>
      <c r="B75" s="52">
        <v>0.5</v>
      </c>
      <c r="C75" s="11">
        <v>1645982</v>
      </c>
      <c r="D75" s="11">
        <v>32064</v>
      </c>
      <c r="E75" s="11">
        <v>24868634682</v>
      </c>
      <c r="F75" s="11">
        <v>14494</v>
      </c>
      <c r="G75" s="54">
        <v>49247</v>
      </c>
      <c r="H75" s="54">
        <v>38195918442</v>
      </c>
      <c r="I75" s="54">
        <v>22261</v>
      </c>
    </row>
    <row r="76" spans="1:16" s="41" customFormat="1" ht="13" x14ac:dyDescent="0.3">
      <c r="A76" s="51">
        <v>1985</v>
      </c>
      <c r="B76" s="52">
        <v>0.5</v>
      </c>
      <c r="C76" s="11">
        <v>1697292</v>
      </c>
      <c r="D76" s="11">
        <v>33009</v>
      </c>
      <c r="E76" s="11">
        <v>26564620104</v>
      </c>
      <c r="F76" s="11">
        <v>15075</v>
      </c>
      <c r="G76" s="54">
        <v>49032</v>
      </c>
      <c r="H76" s="54">
        <v>39460066756</v>
      </c>
      <c r="I76" s="54">
        <v>22392</v>
      </c>
      <c r="J76" s="36"/>
      <c r="K76" s="36"/>
      <c r="L76" s="36"/>
      <c r="M76" s="36"/>
      <c r="N76" s="36"/>
      <c r="O76" s="36"/>
      <c r="P76" s="36"/>
    </row>
    <row r="77" spans="1:16" ht="11.5" x14ac:dyDescent="0.25">
      <c r="A77" s="51">
        <v>1986</v>
      </c>
      <c r="B77" s="52">
        <v>0.5</v>
      </c>
      <c r="C77" s="11">
        <v>1739671</v>
      </c>
      <c r="D77" s="11">
        <v>34070</v>
      </c>
      <c r="E77" s="11">
        <v>28158320605</v>
      </c>
      <c r="F77" s="11">
        <v>15600</v>
      </c>
      <c r="G77" s="54">
        <v>50233</v>
      </c>
      <c r="H77" s="54">
        <v>41517345947</v>
      </c>
      <c r="I77" s="54">
        <v>23001</v>
      </c>
    </row>
    <row r="78" spans="1:16" ht="11.5" x14ac:dyDescent="0.25">
      <c r="A78" s="51">
        <v>1987</v>
      </c>
      <c r="B78" s="52">
        <v>0.5</v>
      </c>
      <c r="C78" s="11">
        <v>1789071</v>
      </c>
      <c r="D78" s="11">
        <v>34800</v>
      </c>
      <c r="E78" s="11">
        <v>29642486759</v>
      </c>
      <c r="F78" s="11">
        <v>16006</v>
      </c>
      <c r="G78" s="54">
        <v>50560</v>
      </c>
      <c r="H78" s="54">
        <v>43067133793</v>
      </c>
      <c r="I78" s="54">
        <v>23254</v>
      </c>
    </row>
    <row r="79" spans="1:16" ht="11.5" x14ac:dyDescent="0.25">
      <c r="A79" s="51">
        <v>1988</v>
      </c>
      <c r="B79" s="52">
        <v>0.5</v>
      </c>
      <c r="C79" s="11">
        <v>1848002</v>
      </c>
      <c r="D79" s="11">
        <v>36010</v>
      </c>
      <c r="E79" s="11">
        <v>31484502173</v>
      </c>
      <c r="F79" s="11">
        <v>16411</v>
      </c>
      <c r="G79" s="54">
        <v>51343</v>
      </c>
      <c r="H79" s="54">
        <v>44890806324</v>
      </c>
      <c r="I79" s="54">
        <v>23398</v>
      </c>
    </row>
    <row r="80" spans="1:16" ht="11.5" x14ac:dyDescent="0.25">
      <c r="A80" s="51">
        <v>1989</v>
      </c>
      <c r="B80" s="52">
        <v>0.5</v>
      </c>
      <c r="C80" s="11">
        <v>1880410</v>
      </c>
      <c r="D80" s="11">
        <v>37041</v>
      </c>
      <c r="E80" s="11">
        <v>32717100129</v>
      </c>
      <c r="F80" s="11">
        <v>16675</v>
      </c>
      <c r="G80" s="54">
        <v>51198</v>
      </c>
      <c r="H80" s="54">
        <v>45221898650</v>
      </c>
      <c r="I80" s="54">
        <v>23048</v>
      </c>
    </row>
    <row r="81" spans="1:16" ht="11.5" x14ac:dyDescent="0.25">
      <c r="A81" s="51">
        <v>1990</v>
      </c>
      <c r="B81" s="52">
        <v>0.5</v>
      </c>
      <c r="C81" s="11">
        <v>1962743</v>
      </c>
      <c r="D81" s="11">
        <v>39390</v>
      </c>
      <c r="E81" s="11">
        <v>36608212882</v>
      </c>
      <c r="F81" s="11">
        <v>18000</v>
      </c>
      <c r="G81" s="54">
        <v>51679</v>
      </c>
      <c r="H81" s="54">
        <v>48030168484</v>
      </c>
      <c r="I81" s="54">
        <v>23616</v>
      </c>
    </row>
    <row r="82" spans="1:16" ht="11.5" x14ac:dyDescent="0.25">
      <c r="A82" s="51">
        <v>1991</v>
      </c>
      <c r="B82" s="52">
        <v>0.5</v>
      </c>
      <c r="C82" s="11">
        <v>1980730</v>
      </c>
      <c r="D82" s="11">
        <v>42596</v>
      </c>
      <c r="E82" s="11">
        <v>40193756462</v>
      </c>
      <c r="F82" s="11">
        <v>19626</v>
      </c>
      <c r="G82" s="54">
        <v>52787</v>
      </c>
      <c r="H82" s="54">
        <v>49810206607</v>
      </c>
      <c r="I82" s="54">
        <v>24321</v>
      </c>
    </row>
    <row r="83" spans="1:16" s="41" customFormat="1" ht="13" x14ac:dyDescent="0.3">
      <c r="A83" s="51">
        <v>1992</v>
      </c>
      <c r="B83" s="52">
        <v>0.5</v>
      </c>
      <c r="C83" s="11">
        <v>1956890</v>
      </c>
      <c r="D83" s="11">
        <v>45248</v>
      </c>
      <c r="E83" s="11">
        <v>42366377560</v>
      </c>
      <c r="F83" s="11">
        <v>21147</v>
      </c>
      <c r="G83" s="54">
        <v>53891</v>
      </c>
      <c r="H83" s="54">
        <v>50459116746</v>
      </c>
      <c r="I83" s="54">
        <v>25186</v>
      </c>
      <c r="J83" s="36"/>
      <c r="K83" s="36"/>
      <c r="L83" s="36"/>
      <c r="M83" s="36"/>
      <c r="N83" s="36"/>
      <c r="O83" s="36"/>
      <c r="P83" s="36"/>
    </row>
    <row r="84" spans="1:16" ht="11.5" x14ac:dyDescent="0.25">
      <c r="A84" s="51">
        <v>1993</v>
      </c>
      <c r="B84" s="52">
        <v>0.5</v>
      </c>
      <c r="C84" s="11">
        <v>1920629</v>
      </c>
      <c r="D84" s="11">
        <v>46495</v>
      </c>
      <c r="E84" s="11">
        <v>43014305726</v>
      </c>
      <c r="F84" s="11">
        <v>22057</v>
      </c>
      <c r="G84" s="54">
        <v>53610</v>
      </c>
      <c r="H84" s="54">
        <v>49597364689</v>
      </c>
      <c r="I84" s="54">
        <v>25433</v>
      </c>
    </row>
    <row r="85" spans="1:16" ht="11.5" x14ac:dyDescent="0.25">
      <c r="A85" s="51">
        <v>1994</v>
      </c>
      <c r="B85" s="52">
        <v>0.5</v>
      </c>
      <c r="C85" s="11">
        <v>1922272</v>
      </c>
      <c r="D85" s="11">
        <v>47093</v>
      </c>
      <c r="E85" s="11">
        <v>43338681305</v>
      </c>
      <c r="F85" s="11">
        <v>22100</v>
      </c>
      <c r="G85" s="54">
        <v>53832</v>
      </c>
      <c r="H85" s="54">
        <v>49540596043</v>
      </c>
      <c r="I85" s="54">
        <v>25262</v>
      </c>
    </row>
    <row r="86" spans="1:16" ht="11.5" x14ac:dyDescent="0.25">
      <c r="A86" s="51">
        <v>1995</v>
      </c>
      <c r="B86" s="52">
        <v>0.5</v>
      </c>
      <c r="C86" s="11">
        <v>1926007</v>
      </c>
      <c r="D86" s="11">
        <v>47580</v>
      </c>
      <c r="E86" s="11">
        <v>43617545672</v>
      </c>
      <c r="F86" s="11">
        <v>22169</v>
      </c>
      <c r="G86" s="54">
        <v>53436</v>
      </c>
      <c r="H86" s="54">
        <v>48986616793</v>
      </c>
      <c r="I86" s="54">
        <v>24898</v>
      </c>
    </row>
    <row r="87" spans="1:16" ht="11.5" x14ac:dyDescent="0.25">
      <c r="A87" s="51">
        <v>1996</v>
      </c>
      <c r="B87" s="52">
        <v>0.5</v>
      </c>
      <c r="C87" s="11">
        <v>1922359</v>
      </c>
      <c r="D87" s="11">
        <v>48000</v>
      </c>
      <c r="E87" s="11">
        <v>43921881770</v>
      </c>
      <c r="F87" s="11">
        <v>22382</v>
      </c>
      <c r="G87" s="54">
        <v>53485</v>
      </c>
      <c r="H87" s="54">
        <v>48941525400</v>
      </c>
      <c r="I87" s="54">
        <v>24939</v>
      </c>
    </row>
    <row r="88" spans="1:16" ht="11.5" x14ac:dyDescent="0.25">
      <c r="A88" s="51">
        <v>1997</v>
      </c>
      <c r="B88" s="52">
        <v>0.5</v>
      </c>
      <c r="C88" s="11">
        <v>1906421</v>
      </c>
      <c r="D88" s="11">
        <v>47996</v>
      </c>
      <c r="E88" s="11">
        <v>43160404929</v>
      </c>
      <c r="F88" s="11">
        <v>22080</v>
      </c>
      <c r="G88" s="54">
        <v>53183</v>
      </c>
      <c r="H88" s="54">
        <v>47825094932</v>
      </c>
      <c r="I88" s="54">
        <v>24466</v>
      </c>
    </row>
    <row r="89" spans="1:16" ht="11.5" x14ac:dyDescent="0.25">
      <c r="A89" s="51">
        <v>1998</v>
      </c>
      <c r="B89" s="52">
        <v>0.5</v>
      </c>
      <c r="C89" s="11">
        <v>1828869</v>
      </c>
      <c r="D89" s="11">
        <v>47379</v>
      </c>
      <c r="E89" s="11">
        <v>39485038429</v>
      </c>
      <c r="F89" s="11">
        <v>20387</v>
      </c>
      <c r="G89" s="54">
        <v>52499</v>
      </c>
      <c r="H89" s="54">
        <v>43752502192</v>
      </c>
      <c r="I89" s="54">
        <v>22590</v>
      </c>
    </row>
    <row r="90" spans="1:16" s="41" customFormat="1" ht="13" x14ac:dyDescent="0.3">
      <c r="A90" s="51">
        <v>1999</v>
      </c>
      <c r="B90" s="52">
        <v>0.5</v>
      </c>
      <c r="C90" s="11">
        <v>1934511</v>
      </c>
      <c r="D90" s="11">
        <v>48463</v>
      </c>
      <c r="E90" s="11">
        <v>43584151146</v>
      </c>
      <c r="F90" s="11">
        <v>21614</v>
      </c>
      <c r="G90" s="54">
        <v>53285</v>
      </c>
      <c r="H90" s="54">
        <v>47920882603</v>
      </c>
      <c r="I90" s="54">
        <v>23764</v>
      </c>
      <c r="J90" s="36"/>
      <c r="K90" s="36"/>
      <c r="L90" s="36"/>
      <c r="M90" s="36"/>
      <c r="N90" s="36"/>
      <c r="O90" s="36"/>
      <c r="P90" s="36"/>
    </row>
    <row r="91" spans="1:16" ht="11.5" x14ac:dyDescent="0.25">
      <c r="A91" s="51">
        <v>2000</v>
      </c>
      <c r="B91" s="52">
        <v>0.5</v>
      </c>
      <c r="C91" s="11">
        <v>1975430</v>
      </c>
      <c r="D91" s="11">
        <v>49500</v>
      </c>
      <c r="E91" s="11">
        <v>45468402267</v>
      </c>
      <c r="F91" s="11">
        <v>22087</v>
      </c>
      <c r="G91" s="54">
        <v>53566</v>
      </c>
      <c r="H91" s="54">
        <v>49203836838</v>
      </c>
      <c r="I91" s="54">
        <v>23901</v>
      </c>
    </row>
    <row r="92" spans="1:16" ht="11.5" x14ac:dyDescent="0.25">
      <c r="A92" s="51">
        <v>2001</v>
      </c>
      <c r="B92" s="52">
        <v>0.5</v>
      </c>
      <c r="C92" s="11">
        <v>1994312</v>
      </c>
      <c r="D92" s="11">
        <v>50412</v>
      </c>
      <c r="E92" s="11">
        <v>46731856993</v>
      </c>
      <c r="F92" s="11">
        <v>22489</v>
      </c>
      <c r="G92" s="54">
        <v>54024</v>
      </c>
      <c r="H92" s="54">
        <v>50080637693</v>
      </c>
      <c r="I92" s="54">
        <v>24100</v>
      </c>
    </row>
    <row r="93" spans="1:16" ht="11.5" x14ac:dyDescent="0.25">
      <c r="A93" s="51">
        <v>2002</v>
      </c>
      <c r="B93" s="52">
        <v>0.5</v>
      </c>
      <c r="C93" s="11">
        <v>2036457</v>
      </c>
      <c r="D93" s="11">
        <v>51700</v>
      </c>
      <c r="E93" s="11">
        <v>49330599983</v>
      </c>
      <c r="F93" s="11">
        <v>23383</v>
      </c>
      <c r="G93" s="54">
        <v>55048</v>
      </c>
      <c r="H93" s="54">
        <v>52525997519</v>
      </c>
      <c r="I93" s="54">
        <v>24897</v>
      </c>
    </row>
    <row r="94" spans="1:16" ht="11.5" x14ac:dyDescent="0.25">
      <c r="A94" s="51">
        <v>2003</v>
      </c>
      <c r="B94" s="52">
        <v>0.5</v>
      </c>
      <c r="C94" s="11">
        <v>2048066</v>
      </c>
      <c r="D94" s="11">
        <v>52000</v>
      </c>
      <c r="E94" s="11">
        <v>50141051577</v>
      </c>
      <c r="F94" s="11">
        <v>23670</v>
      </c>
      <c r="G94" s="54">
        <v>55014</v>
      </c>
      <c r="H94" s="54">
        <v>53048165737</v>
      </c>
      <c r="I94" s="54">
        <v>25042</v>
      </c>
    </row>
    <row r="95" spans="1:16" ht="11.5" x14ac:dyDescent="0.25">
      <c r="A95" s="51">
        <v>2004</v>
      </c>
      <c r="B95" s="52">
        <v>0.5</v>
      </c>
      <c r="C95" s="11">
        <v>2058274</v>
      </c>
      <c r="D95" s="11">
        <v>52000</v>
      </c>
      <c r="E95" s="11">
        <v>50069077577</v>
      </c>
      <c r="F95" s="11">
        <v>23400</v>
      </c>
      <c r="G95" s="54">
        <v>54579</v>
      </c>
      <c r="H95" s="54">
        <v>52552715198</v>
      </c>
      <c r="I95" s="54">
        <v>24560</v>
      </c>
    </row>
    <row r="96" spans="1:16" ht="11.5" x14ac:dyDescent="0.25">
      <c r="A96" s="51">
        <v>2005</v>
      </c>
      <c r="B96" s="52">
        <v>0.5</v>
      </c>
      <c r="C96" s="11">
        <v>2095192</v>
      </c>
      <c r="D96" s="11">
        <v>52454</v>
      </c>
      <c r="E96" s="11">
        <v>51418878155</v>
      </c>
      <c r="F96" s="11">
        <v>23521</v>
      </c>
      <c r="G96" s="54">
        <v>54424</v>
      </c>
      <c r="H96" s="54">
        <v>53350103625</v>
      </c>
      <c r="I96" s="54">
        <v>24404</v>
      </c>
    </row>
    <row r="97" spans="1:16" s="41" customFormat="1" ht="13" x14ac:dyDescent="0.3">
      <c r="A97" s="51">
        <v>2006</v>
      </c>
      <c r="B97" s="52">
        <v>0.5</v>
      </c>
      <c r="C97" s="11">
        <v>2126007</v>
      </c>
      <c r="D97" s="11">
        <v>52910</v>
      </c>
      <c r="E97" s="11">
        <v>52537443334</v>
      </c>
      <c r="F97" s="11">
        <v>23674</v>
      </c>
      <c r="G97" s="54">
        <v>54330</v>
      </c>
      <c r="H97" s="54">
        <v>53947844497</v>
      </c>
      <c r="I97" s="54">
        <v>24309</v>
      </c>
      <c r="J97" s="36"/>
      <c r="K97" s="36"/>
      <c r="L97" s="36"/>
      <c r="M97" s="36"/>
      <c r="N97" s="36"/>
      <c r="O97" s="36"/>
      <c r="P97" s="36"/>
    </row>
    <row r="98" spans="1:16" ht="11.5" x14ac:dyDescent="0.25">
      <c r="A98" s="51">
        <v>2007</v>
      </c>
      <c r="B98" s="52">
        <v>0.5</v>
      </c>
      <c r="C98" s="11">
        <v>2174190</v>
      </c>
      <c r="D98" s="11">
        <v>54004</v>
      </c>
      <c r="E98" s="11">
        <v>55108394122</v>
      </c>
      <c r="F98" s="11">
        <v>24324</v>
      </c>
      <c r="G98" s="54">
        <v>55055</v>
      </c>
      <c r="H98" s="54">
        <v>56181750850</v>
      </c>
      <c r="I98" s="54">
        <v>24797</v>
      </c>
    </row>
    <row r="99" spans="1:16" ht="11.5" x14ac:dyDescent="0.25">
      <c r="A99" s="51">
        <v>2008</v>
      </c>
      <c r="B99" s="52">
        <v>0.5</v>
      </c>
      <c r="C99" s="11">
        <v>2224861</v>
      </c>
      <c r="D99" s="11">
        <v>55389</v>
      </c>
      <c r="E99" s="11">
        <v>58436487115</v>
      </c>
      <c r="F99" s="11">
        <v>25400</v>
      </c>
      <c r="G99" s="54">
        <v>55111</v>
      </c>
      <c r="H99" s="54">
        <v>58144158515</v>
      </c>
      <c r="I99" s="54">
        <v>25272</v>
      </c>
    </row>
    <row r="100" spans="1:16" ht="11.5" x14ac:dyDescent="0.25">
      <c r="A100" s="51">
        <v>2009</v>
      </c>
      <c r="B100" s="52">
        <v>0.5</v>
      </c>
      <c r="C100" s="11">
        <v>2243087</v>
      </c>
      <c r="D100" s="11">
        <v>56403</v>
      </c>
      <c r="E100" s="11">
        <v>60310149531</v>
      </c>
      <c r="F100" s="11">
        <v>26173</v>
      </c>
      <c r="G100" s="54">
        <v>56403</v>
      </c>
      <c r="H100" s="54">
        <v>60310149531</v>
      </c>
      <c r="I100" s="54">
        <v>26173</v>
      </c>
    </row>
    <row r="101" spans="1:16" ht="11.5" x14ac:dyDescent="0.25">
      <c r="A101" s="51">
        <v>2010</v>
      </c>
      <c r="B101" s="52">
        <v>0.5</v>
      </c>
      <c r="C101" s="11">
        <v>2281420</v>
      </c>
      <c r="D101" s="11">
        <v>56514</v>
      </c>
      <c r="E101" s="11">
        <v>61642883548</v>
      </c>
      <c r="F101" s="11">
        <v>26363</v>
      </c>
      <c r="G101" s="54">
        <v>56118</v>
      </c>
      <c r="H101" s="54">
        <v>61212029644</v>
      </c>
      <c r="I101" s="54">
        <v>26178</v>
      </c>
    </row>
    <row r="102" spans="1:16" ht="11.5" x14ac:dyDescent="0.25">
      <c r="A102" s="51">
        <v>2011</v>
      </c>
      <c r="B102" s="52">
        <v>0.5</v>
      </c>
      <c r="C102" s="11">
        <v>2328657</v>
      </c>
      <c r="D102" s="11">
        <v>57083</v>
      </c>
      <c r="E102" s="11">
        <v>63386781835</v>
      </c>
      <c r="F102" s="11">
        <v>26499</v>
      </c>
      <c r="G102" s="54">
        <v>56571</v>
      </c>
      <c r="H102" s="54">
        <v>62818290518</v>
      </c>
      <c r="I102" s="54">
        <v>26261</v>
      </c>
    </row>
    <row r="103" spans="1:16" ht="11.5" x14ac:dyDescent="0.25">
      <c r="A103" s="51">
        <v>2012</v>
      </c>
      <c r="B103" s="52">
        <v>0.5</v>
      </c>
      <c r="C103" s="11">
        <v>2360092</v>
      </c>
      <c r="D103" s="11">
        <v>57572</v>
      </c>
      <c r="E103" s="11">
        <v>65168790058</v>
      </c>
      <c r="F103" s="11">
        <v>27020</v>
      </c>
      <c r="G103" s="54">
        <v>57427</v>
      </c>
      <c r="H103" s="54">
        <v>65005377846</v>
      </c>
      <c r="I103" s="54">
        <v>26952</v>
      </c>
    </row>
    <row r="104" spans="1:16" s="41" customFormat="1" ht="13" x14ac:dyDescent="0.3">
      <c r="A104" s="51">
        <v>2013</v>
      </c>
      <c r="B104" s="52">
        <v>0.5</v>
      </c>
      <c r="C104" s="11">
        <v>2398653</v>
      </c>
      <c r="D104" s="11">
        <v>57791</v>
      </c>
      <c r="E104" s="11">
        <v>66771064480</v>
      </c>
      <c r="F104" s="11">
        <v>27355</v>
      </c>
      <c r="G104" s="54">
        <v>57791</v>
      </c>
      <c r="H104" s="54">
        <v>66771064480</v>
      </c>
      <c r="I104" s="54">
        <v>27355</v>
      </c>
      <c r="J104" s="36"/>
      <c r="K104" s="36"/>
      <c r="L104" s="36"/>
      <c r="M104" s="36"/>
      <c r="N104" s="36"/>
      <c r="O104" s="36"/>
      <c r="P104" s="36"/>
    </row>
    <row r="105" spans="1:16" ht="11.5" x14ac:dyDescent="0.25">
      <c r="A105" s="51">
        <v>2014</v>
      </c>
      <c r="B105" s="52">
        <v>0.5</v>
      </c>
      <c r="C105" s="11">
        <v>2424950</v>
      </c>
      <c r="D105" s="11">
        <v>58167</v>
      </c>
      <c r="E105" s="11">
        <v>68171566884</v>
      </c>
      <c r="F105" s="11">
        <v>27698</v>
      </c>
      <c r="G105" s="54">
        <v>58167</v>
      </c>
      <c r="H105" s="54">
        <v>68171566884</v>
      </c>
      <c r="I105" s="54">
        <v>27698</v>
      </c>
    </row>
    <row r="106" spans="1:16" ht="11.5" x14ac:dyDescent="0.25">
      <c r="A106" s="51">
        <v>1982</v>
      </c>
      <c r="B106" s="52">
        <v>0.9</v>
      </c>
      <c r="C106" s="11">
        <v>2906702</v>
      </c>
      <c r="D106" s="11">
        <v>59663</v>
      </c>
      <c r="E106" s="11">
        <v>76863513642</v>
      </c>
      <c r="F106" s="11">
        <v>73699</v>
      </c>
      <c r="G106" s="54">
        <v>97111</v>
      </c>
      <c r="H106" s="54">
        <v>125107633906</v>
      </c>
      <c r="I106" s="54">
        <v>119956</v>
      </c>
      <c r="K106" s="61"/>
      <c r="L106" s="61"/>
      <c r="M106" s="61"/>
      <c r="N106" s="61"/>
      <c r="O106" s="61"/>
      <c r="P106" s="61"/>
    </row>
    <row r="107" spans="1:16" ht="11.5" x14ac:dyDescent="0.25">
      <c r="A107" s="51">
        <v>1983</v>
      </c>
      <c r="B107" s="52">
        <v>0.9</v>
      </c>
      <c r="C107" s="11">
        <v>2927898</v>
      </c>
      <c r="D107" s="11">
        <v>62000</v>
      </c>
      <c r="E107" s="11">
        <v>80294289078</v>
      </c>
      <c r="F107" s="11">
        <v>76870</v>
      </c>
      <c r="G107" s="54">
        <v>98027</v>
      </c>
      <c r="H107" s="54">
        <v>126951781380</v>
      </c>
      <c r="I107" s="54">
        <v>121537</v>
      </c>
    </row>
    <row r="108" spans="1:16" ht="11.5" x14ac:dyDescent="0.25">
      <c r="A108" s="51">
        <v>1984</v>
      </c>
      <c r="B108" s="52">
        <v>0.9</v>
      </c>
      <c r="C108" s="11">
        <v>2962766</v>
      </c>
      <c r="D108" s="11">
        <v>63999</v>
      </c>
      <c r="E108" s="11">
        <v>84209981158</v>
      </c>
      <c r="F108" s="11">
        <v>79345</v>
      </c>
      <c r="G108" s="54">
        <v>98296</v>
      </c>
      <c r="H108" s="54">
        <v>129338727817</v>
      </c>
      <c r="I108" s="54">
        <v>121866</v>
      </c>
    </row>
    <row r="109" spans="1:16" ht="11.5" x14ac:dyDescent="0.25">
      <c r="A109" s="51">
        <v>1985</v>
      </c>
      <c r="B109" s="52">
        <v>0.9</v>
      </c>
      <c r="C109" s="11">
        <v>3055124</v>
      </c>
      <c r="D109" s="11">
        <v>66305</v>
      </c>
      <c r="E109" s="11">
        <v>89738707476</v>
      </c>
      <c r="F109" s="11">
        <v>82458</v>
      </c>
      <c r="G109" s="54">
        <v>98491</v>
      </c>
      <c r="H109" s="54">
        <v>133301186833</v>
      </c>
      <c r="I109" s="54">
        <v>122486</v>
      </c>
    </row>
    <row r="110" spans="1:16" ht="11.5" x14ac:dyDescent="0.25">
      <c r="A110" s="51">
        <v>1986</v>
      </c>
      <c r="B110" s="52">
        <v>0.9</v>
      </c>
      <c r="C110" s="11">
        <v>3131407</v>
      </c>
      <c r="D110" s="11">
        <v>68700</v>
      </c>
      <c r="E110" s="11">
        <v>95077698303</v>
      </c>
      <c r="F110" s="11">
        <v>85428</v>
      </c>
      <c r="G110" s="54">
        <v>101293</v>
      </c>
      <c r="H110" s="54">
        <v>140184982895</v>
      </c>
      <c r="I110" s="54">
        <v>125957</v>
      </c>
    </row>
    <row r="111" spans="1:16" s="41" customFormat="1" ht="13" x14ac:dyDescent="0.3">
      <c r="A111" s="51">
        <v>1987</v>
      </c>
      <c r="B111" s="52">
        <v>0.9</v>
      </c>
      <c r="C111" s="11">
        <v>3220327</v>
      </c>
      <c r="D111" s="11">
        <v>70081</v>
      </c>
      <c r="E111" s="11">
        <v>99759668684</v>
      </c>
      <c r="F111" s="11">
        <v>87475</v>
      </c>
      <c r="G111" s="54">
        <v>101819</v>
      </c>
      <c r="H111" s="54">
        <v>144939357935</v>
      </c>
      <c r="I111" s="54">
        <v>127091</v>
      </c>
      <c r="J111" s="36"/>
      <c r="K111" s="36"/>
      <c r="L111" s="36"/>
      <c r="M111" s="36"/>
      <c r="N111" s="36"/>
      <c r="O111" s="36"/>
      <c r="P111" s="36"/>
    </row>
    <row r="112" spans="1:16" ht="11.5" x14ac:dyDescent="0.25">
      <c r="A112" s="51">
        <v>1988</v>
      </c>
      <c r="B112" s="52">
        <v>0.9</v>
      </c>
      <c r="C112" s="11">
        <v>3326403</v>
      </c>
      <c r="D112" s="11">
        <v>72830</v>
      </c>
      <c r="E112" s="11">
        <v>106669967675</v>
      </c>
      <c r="F112" s="11">
        <v>91000</v>
      </c>
      <c r="G112" s="54">
        <v>103841</v>
      </c>
      <c r="H112" s="54">
        <v>152090728104</v>
      </c>
      <c r="I112" s="54">
        <v>129748</v>
      </c>
    </row>
    <row r="113" spans="1:16" ht="11.5" x14ac:dyDescent="0.25">
      <c r="A113" s="51">
        <v>1989</v>
      </c>
      <c r="B113" s="52">
        <v>0.9</v>
      </c>
      <c r="C113" s="11">
        <v>3384737</v>
      </c>
      <c r="D113" s="11">
        <v>75595</v>
      </c>
      <c r="E113" s="11">
        <v>111773684369</v>
      </c>
      <c r="F113" s="11">
        <v>94413</v>
      </c>
      <c r="G113" s="54">
        <v>104488</v>
      </c>
      <c r="H113" s="54">
        <v>154494689513</v>
      </c>
      <c r="I113" s="54">
        <v>130499</v>
      </c>
    </row>
    <row r="114" spans="1:16" ht="11.5" x14ac:dyDescent="0.25">
      <c r="A114" s="51">
        <v>1990</v>
      </c>
      <c r="B114" s="52">
        <v>0.9</v>
      </c>
      <c r="C114" s="11">
        <v>3532936</v>
      </c>
      <c r="D114" s="11">
        <v>80295</v>
      </c>
      <c r="E114" s="11">
        <v>124232007156</v>
      </c>
      <c r="F114" s="11">
        <v>99893</v>
      </c>
      <c r="G114" s="54">
        <v>105347</v>
      </c>
      <c r="H114" s="54">
        <v>162993048966</v>
      </c>
      <c r="I114" s="54">
        <v>131060</v>
      </c>
    </row>
    <row r="115" spans="1:16" ht="11.5" x14ac:dyDescent="0.25">
      <c r="A115" s="51">
        <v>1991</v>
      </c>
      <c r="B115" s="52">
        <v>0.9</v>
      </c>
      <c r="C115" s="11">
        <v>3565314</v>
      </c>
      <c r="D115" s="11">
        <v>86069</v>
      </c>
      <c r="E115" s="11">
        <v>135092333941</v>
      </c>
      <c r="F115" s="11">
        <v>107027</v>
      </c>
      <c r="G115" s="54">
        <v>106661</v>
      </c>
      <c r="H115" s="54">
        <v>167413490472</v>
      </c>
      <c r="I115" s="54">
        <v>132633</v>
      </c>
    </row>
    <row r="116" spans="1:16" ht="11.5" x14ac:dyDescent="0.25">
      <c r="A116" s="51">
        <v>1992</v>
      </c>
      <c r="B116" s="52">
        <v>0.9</v>
      </c>
      <c r="C116" s="11">
        <v>3522402</v>
      </c>
      <c r="D116" s="11">
        <v>90573</v>
      </c>
      <c r="E116" s="11">
        <v>141241335062</v>
      </c>
      <c r="F116" s="11">
        <v>112264</v>
      </c>
      <c r="G116" s="54">
        <v>107874</v>
      </c>
      <c r="H116" s="54">
        <v>168220967328</v>
      </c>
      <c r="I116" s="54">
        <v>133708</v>
      </c>
    </row>
    <row r="117" spans="1:16" ht="11.5" x14ac:dyDescent="0.25">
      <c r="A117" s="51">
        <v>1993</v>
      </c>
      <c r="B117" s="52">
        <v>0.9</v>
      </c>
      <c r="C117" s="11">
        <v>3457132</v>
      </c>
      <c r="D117" s="11">
        <v>92430</v>
      </c>
      <c r="E117" s="11">
        <v>142451888102</v>
      </c>
      <c r="F117" s="11">
        <v>114289</v>
      </c>
      <c r="G117" s="54">
        <v>106575</v>
      </c>
      <c r="H117" s="54">
        <v>164253220541</v>
      </c>
      <c r="I117" s="54">
        <v>131780</v>
      </c>
    </row>
    <row r="118" spans="1:16" s="41" customFormat="1" ht="13" x14ac:dyDescent="0.3">
      <c r="A118" s="51">
        <v>1994</v>
      </c>
      <c r="B118" s="52">
        <v>0.9</v>
      </c>
      <c r="C118" s="11">
        <v>3460088</v>
      </c>
      <c r="D118" s="11">
        <v>94297</v>
      </c>
      <c r="E118" s="11">
        <v>144533905622</v>
      </c>
      <c r="F118" s="11">
        <v>116830</v>
      </c>
      <c r="G118" s="54">
        <v>107791</v>
      </c>
      <c r="H118" s="54">
        <v>165217205909</v>
      </c>
      <c r="I118" s="54">
        <v>133548</v>
      </c>
      <c r="J118" s="36"/>
      <c r="K118" s="36"/>
      <c r="L118" s="36"/>
      <c r="M118" s="36"/>
      <c r="N118" s="36"/>
      <c r="O118" s="36"/>
      <c r="P118" s="36"/>
    </row>
    <row r="119" spans="1:16" ht="11.5" x14ac:dyDescent="0.25">
      <c r="A119" s="51">
        <v>1995</v>
      </c>
      <c r="B119" s="52">
        <v>0.9</v>
      </c>
      <c r="C119" s="11">
        <v>3466811</v>
      </c>
      <c r="D119" s="11">
        <v>95700</v>
      </c>
      <c r="E119" s="11">
        <v>146291327660</v>
      </c>
      <c r="F119" s="11">
        <v>118729</v>
      </c>
      <c r="G119" s="54">
        <v>107480</v>
      </c>
      <c r="H119" s="54">
        <v>164298955796</v>
      </c>
      <c r="I119" s="54">
        <v>133343</v>
      </c>
    </row>
    <row r="120" spans="1:16" ht="11.5" x14ac:dyDescent="0.25">
      <c r="A120" s="51">
        <v>1996</v>
      </c>
      <c r="B120" s="52">
        <v>0.9</v>
      </c>
      <c r="C120" s="11">
        <v>3460245</v>
      </c>
      <c r="D120" s="11">
        <v>96600</v>
      </c>
      <c r="E120" s="11">
        <v>147449620793</v>
      </c>
      <c r="F120" s="11">
        <v>119565</v>
      </c>
      <c r="G120" s="54">
        <v>107640</v>
      </c>
      <c r="H120" s="54">
        <v>164301006026</v>
      </c>
      <c r="I120" s="54">
        <v>133229</v>
      </c>
    </row>
    <row r="121" spans="1:16" ht="11.5" x14ac:dyDescent="0.25">
      <c r="A121" s="51">
        <v>1997</v>
      </c>
      <c r="B121" s="52">
        <v>0.9</v>
      </c>
      <c r="C121" s="11">
        <v>3431557</v>
      </c>
      <c r="D121" s="11">
        <v>97963</v>
      </c>
      <c r="E121" s="11">
        <v>146445776644</v>
      </c>
      <c r="F121" s="11">
        <v>121875</v>
      </c>
      <c r="G121" s="54">
        <v>108550</v>
      </c>
      <c r="H121" s="54">
        <v>162273342476</v>
      </c>
      <c r="I121" s="54">
        <v>135047</v>
      </c>
    </row>
    <row r="122" spans="1:16" ht="11.5" x14ac:dyDescent="0.25">
      <c r="A122" s="51">
        <v>1998</v>
      </c>
      <c r="B122" s="52">
        <v>0.9</v>
      </c>
      <c r="C122" s="11">
        <v>3291964</v>
      </c>
      <c r="D122" s="11">
        <v>98562</v>
      </c>
      <c r="E122" s="11">
        <v>138554267546</v>
      </c>
      <c r="F122" s="11">
        <v>122608</v>
      </c>
      <c r="G122" s="54">
        <v>109214</v>
      </c>
      <c r="H122" s="54">
        <v>153528934902</v>
      </c>
      <c r="I122" s="54">
        <v>135859</v>
      </c>
    </row>
    <row r="123" spans="1:16" ht="11.5" x14ac:dyDescent="0.25">
      <c r="A123" s="51">
        <v>1999</v>
      </c>
      <c r="B123" s="52">
        <v>0.9</v>
      </c>
      <c r="C123" s="11">
        <v>3482119</v>
      </c>
      <c r="D123" s="11">
        <v>100408</v>
      </c>
      <c r="E123" s="11">
        <v>150236469723</v>
      </c>
      <c r="F123" s="11">
        <v>125556</v>
      </c>
      <c r="G123" s="54">
        <v>110398</v>
      </c>
      <c r="H123" s="54">
        <v>165185372183</v>
      </c>
      <c r="I123" s="54">
        <v>138049</v>
      </c>
    </row>
    <row r="124" spans="1:16" ht="11.5" x14ac:dyDescent="0.25">
      <c r="A124" s="51">
        <v>2000</v>
      </c>
      <c r="B124" s="52">
        <v>0.9</v>
      </c>
      <c r="C124" s="11">
        <v>3555774</v>
      </c>
      <c r="D124" s="11">
        <v>103182</v>
      </c>
      <c r="E124" s="11">
        <v>156883103352</v>
      </c>
      <c r="F124" s="11">
        <v>129548</v>
      </c>
      <c r="G124" s="54">
        <v>111658</v>
      </c>
      <c r="H124" s="54">
        <v>169771758741</v>
      </c>
      <c r="I124" s="54">
        <v>140190</v>
      </c>
    </row>
    <row r="125" spans="1:16" s="41" customFormat="1" ht="13" x14ac:dyDescent="0.3">
      <c r="A125" s="51">
        <v>2001</v>
      </c>
      <c r="B125" s="52">
        <v>0.9</v>
      </c>
      <c r="C125" s="11">
        <v>3589760</v>
      </c>
      <c r="D125" s="11">
        <v>105080</v>
      </c>
      <c r="E125" s="11">
        <v>161206134461</v>
      </c>
      <c r="F125" s="11">
        <v>132399</v>
      </c>
      <c r="G125" s="54">
        <v>112609</v>
      </c>
      <c r="H125" s="54">
        <v>172758082673</v>
      </c>
      <c r="I125" s="54">
        <v>141886</v>
      </c>
      <c r="J125" s="36"/>
      <c r="K125" s="36"/>
      <c r="L125" s="36"/>
      <c r="M125" s="36"/>
      <c r="N125" s="36"/>
      <c r="O125" s="36"/>
      <c r="P125" s="36"/>
    </row>
    <row r="126" spans="1:16" ht="11.5" x14ac:dyDescent="0.25">
      <c r="A126" s="51">
        <v>2002</v>
      </c>
      <c r="B126" s="52">
        <v>0.9</v>
      </c>
      <c r="C126" s="11">
        <v>3665622</v>
      </c>
      <c r="D126" s="11">
        <v>107356</v>
      </c>
      <c r="E126" s="11">
        <v>168789072634</v>
      </c>
      <c r="F126" s="11">
        <v>134662</v>
      </c>
      <c r="G126" s="54">
        <v>114310</v>
      </c>
      <c r="H126" s="54">
        <v>179722411921</v>
      </c>
      <c r="I126" s="54">
        <v>143384</v>
      </c>
    </row>
    <row r="127" spans="1:16" ht="11.5" x14ac:dyDescent="0.25">
      <c r="A127" s="51">
        <v>2003</v>
      </c>
      <c r="B127" s="52">
        <v>0.9</v>
      </c>
      <c r="C127" s="11">
        <v>3686518</v>
      </c>
      <c r="D127" s="11">
        <v>108000</v>
      </c>
      <c r="E127" s="11">
        <v>171037448924</v>
      </c>
      <c r="F127" s="11">
        <v>135223</v>
      </c>
      <c r="G127" s="54">
        <v>114261</v>
      </c>
      <c r="H127" s="54">
        <v>180953981866</v>
      </c>
      <c r="I127" s="54">
        <v>143063</v>
      </c>
    </row>
    <row r="128" spans="1:16" ht="11.5" x14ac:dyDescent="0.25">
      <c r="A128" s="51">
        <v>2004</v>
      </c>
      <c r="B128" s="52">
        <v>0.9</v>
      </c>
      <c r="C128" s="11">
        <v>3704892</v>
      </c>
      <c r="D128" s="11">
        <v>108964</v>
      </c>
      <c r="E128" s="11">
        <v>172195012494</v>
      </c>
      <c r="F128" s="11">
        <v>136758</v>
      </c>
      <c r="G128" s="54">
        <v>114369</v>
      </c>
      <c r="H128" s="54">
        <v>180736612058</v>
      </c>
      <c r="I128" s="54">
        <v>143541</v>
      </c>
    </row>
    <row r="129" spans="1:16" ht="11.5" x14ac:dyDescent="0.25">
      <c r="A129" s="51">
        <v>2005</v>
      </c>
      <c r="B129" s="52">
        <v>0.9</v>
      </c>
      <c r="C129" s="11">
        <v>3771345</v>
      </c>
      <c r="D129" s="11">
        <v>110500</v>
      </c>
      <c r="E129" s="11">
        <v>176934641355</v>
      </c>
      <c r="F129" s="11">
        <v>139500</v>
      </c>
      <c r="G129" s="54">
        <v>114650</v>
      </c>
      <c r="H129" s="54">
        <v>183580073894</v>
      </c>
      <c r="I129" s="54">
        <v>144739</v>
      </c>
    </row>
    <row r="130" spans="1:16" ht="11.5" x14ac:dyDescent="0.25">
      <c r="A130" s="51">
        <v>2006</v>
      </c>
      <c r="B130" s="52">
        <v>0.9</v>
      </c>
      <c r="C130" s="11">
        <v>3826811</v>
      </c>
      <c r="D130" s="11">
        <v>112106</v>
      </c>
      <c r="E130" s="11">
        <v>181262720950</v>
      </c>
      <c r="F130" s="11">
        <v>142110</v>
      </c>
      <c r="G130" s="54">
        <v>115115</v>
      </c>
      <c r="H130" s="54">
        <v>186128834264</v>
      </c>
      <c r="I130" s="54">
        <v>145925</v>
      </c>
    </row>
    <row r="131" spans="1:16" ht="11.5" x14ac:dyDescent="0.25">
      <c r="A131" s="51">
        <v>2007</v>
      </c>
      <c r="B131" s="52">
        <v>0.9</v>
      </c>
      <c r="C131" s="11">
        <v>3913542</v>
      </c>
      <c r="D131" s="11">
        <v>115234</v>
      </c>
      <c r="E131" s="11">
        <v>189594436903</v>
      </c>
      <c r="F131" s="11">
        <v>146745</v>
      </c>
      <c r="G131" s="54">
        <v>117478</v>
      </c>
      <c r="H131" s="54">
        <v>193287203997</v>
      </c>
      <c r="I131" s="54">
        <v>149603</v>
      </c>
    </row>
    <row r="132" spans="1:16" s="41" customFormat="1" ht="13" x14ac:dyDescent="0.3">
      <c r="A132" s="51">
        <v>2008</v>
      </c>
      <c r="B132" s="52">
        <v>0.9</v>
      </c>
      <c r="C132" s="11">
        <v>4004749</v>
      </c>
      <c r="D132" s="11">
        <v>118054</v>
      </c>
      <c r="E132" s="11">
        <v>199108734444</v>
      </c>
      <c r="F132" s="11">
        <v>150205</v>
      </c>
      <c r="G132" s="54">
        <v>117463</v>
      </c>
      <c r="H132" s="54">
        <v>198112692750</v>
      </c>
      <c r="I132" s="54">
        <v>149453</v>
      </c>
      <c r="J132" s="36"/>
      <c r="K132" s="36"/>
      <c r="L132" s="36"/>
      <c r="M132" s="36"/>
      <c r="N132" s="36"/>
      <c r="O132" s="36"/>
      <c r="P132" s="36"/>
    </row>
    <row r="133" spans="1:16" ht="11.5" x14ac:dyDescent="0.25">
      <c r="A133" s="51">
        <v>2009</v>
      </c>
      <c r="B133" s="52">
        <v>0.9</v>
      </c>
      <c r="C133" s="11">
        <v>4037555</v>
      </c>
      <c r="D133" s="11">
        <v>119895</v>
      </c>
      <c r="E133" s="11">
        <v>204403301171</v>
      </c>
      <c r="F133" s="11">
        <v>151820</v>
      </c>
      <c r="G133" s="54">
        <v>119895</v>
      </c>
      <c r="H133" s="54">
        <v>204403301171</v>
      </c>
      <c r="I133" s="54">
        <v>151820</v>
      </c>
    </row>
    <row r="134" spans="1:16" ht="11.5" x14ac:dyDescent="0.25">
      <c r="A134" s="51">
        <v>2010</v>
      </c>
      <c r="B134" s="52">
        <v>0.9</v>
      </c>
      <c r="C134" s="11">
        <v>4106556</v>
      </c>
      <c r="D134" s="11">
        <v>120570</v>
      </c>
      <c r="E134" s="11">
        <v>208792707513</v>
      </c>
      <c r="F134" s="11">
        <v>153172</v>
      </c>
      <c r="G134" s="54">
        <v>119727</v>
      </c>
      <c r="H134" s="54">
        <v>207333347600</v>
      </c>
      <c r="I134" s="54">
        <v>152101</v>
      </c>
    </row>
    <row r="135" spans="1:16" ht="11.5" x14ac:dyDescent="0.25">
      <c r="A135" s="51">
        <v>2011</v>
      </c>
      <c r="B135" s="52">
        <v>0.9</v>
      </c>
      <c r="C135" s="11">
        <v>4191582</v>
      </c>
      <c r="D135" s="11">
        <v>122062</v>
      </c>
      <c r="E135" s="11">
        <v>215088509491</v>
      </c>
      <c r="F135" s="11">
        <v>155095</v>
      </c>
      <c r="G135" s="54">
        <v>120967</v>
      </c>
      <c r="H135" s="54">
        <v>213159464562</v>
      </c>
      <c r="I135" s="54">
        <v>153704</v>
      </c>
    </row>
    <row r="136" spans="1:16" ht="11.5" x14ac:dyDescent="0.25">
      <c r="A136" s="51">
        <v>2012</v>
      </c>
      <c r="B136" s="52">
        <v>0.9</v>
      </c>
      <c r="C136" s="11">
        <v>4248164</v>
      </c>
      <c r="D136" s="11">
        <v>122653</v>
      </c>
      <c r="E136" s="11">
        <v>219816258136</v>
      </c>
      <c r="F136" s="11">
        <v>155600</v>
      </c>
      <c r="G136" s="54">
        <v>122345</v>
      </c>
      <c r="H136" s="54">
        <v>219265063908</v>
      </c>
      <c r="I136" s="54">
        <v>155209</v>
      </c>
    </row>
    <row r="137" spans="1:16" ht="11.5" x14ac:dyDescent="0.25">
      <c r="A137" s="51">
        <v>2013</v>
      </c>
      <c r="B137" s="52">
        <v>0.9</v>
      </c>
      <c r="C137" s="11">
        <v>4317574</v>
      </c>
      <c r="D137" s="11">
        <v>122921</v>
      </c>
      <c r="E137" s="11">
        <v>224350346822</v>
      </c>
      <c r="F137" s="11">
        <v>155940</v>
      </c>
      <c r="G137" s="54">
        <v>122921</v>
      </c>
      <c r="H137" s="54">
        <v>224350346822</v>
      </c>
      <c r="I137" s="54">
        <v>155940</v>
      </c>
    </row>
    <row r="138" spans="1:16" ht="11.5" x14ac:dyDescent="0.25">
      <c r="A138" s="51">
        <v>2014</v>
      </c>
      <c r="B138" s="52">
        <v>0.9</v>
      </c>
      <c r="C138" s="11">
        <v>4364910</v>
      </c>
      <c r="D138" s="11">
        <v>123266</v>
      </c>
      <c r="E138" s="11">
        <v>228091921625</v>
      </c>
      <c r="F138" s="11">
        <v>156290</v>
      </c>
      <c r="G138" s="54">
        <v>123266</v>
      </c>
      <c r="H138" s="54">
        <v>228091921625</v>
      </c>
      <c r="I138" s="54">
        <v>156290</v>
      </c>
    </row>
    <row r="139" spans="1:16" s="41" customFormat="1" ht="13" x14ac:dyDescent="0.3">
      <c r="A139" s="51">
        <v>1982</v>
      </c>
      <c r="B139" s="52">
        <v>0.99</v>
      </c>
      <c r="C139" s="11">
        <v>3197372</v>
      </c>
      <c r="D139" s="11">
        <v>117000</v>
      </c>
      <c r="E139" s="11">
        <v>98855005410</v>
      </c>
      <c r="F139" s="11">
        <v>144962</v>
      </c>
      <c r="G139" s="54">
        <v>190436</v>
      </c>
      <c r="H139" s="54">
        <v>160902296039</v>
      </c>
      <c r="I139" s="54">
        <v>235948</v>
      </c>
      <c r="J139" s="78">
        <f>-(H139-H205)/(C205/100)</f>
        <v>278741.31241972861</v>
      </c>
      <c r="K139" s="36"/>
      <c r="L139" s="36"/>
      <c r="M139" s="36"/>
      <c r="N139" s="36"/>
      <c r="O139" s="36"/>
      <c r="P139" s="36"/>
    </row>
    <row r="140" spans="1:16" ht="11.5" x14ac:dyDescent="0.25">
      <c r="A140" s="51">
        <v>1983</v>
      </c>
      <c r="B140" s="52">
        <v>0.99</v>
      </c>
      <c r="C140" s="11">
        <v>3220687</v>
      </c>
      <c r="D140" s="11">
        <v>122000</v>
      </c>
      <c r="E140" s="11">
        <v>103372088274</v>
      </c>
      <c r="F140" s="11">
        <v>151667</v>
      </c>
      <c r="G140" s="54">
        <v>192891</v>
      </c>
      <c r="H140" s="54">
        <v>163439653081</v>
      </c>
      <c r="I140" s="54">
        <v>239797</v>
      </c>
      <c r="J140" s="78">
        <f t="shared" ref="J140:J171" si="0">-(H140-H206)/(C206/100)</f>
        <v>282076.08740757999</v>
      </c>
    </row>
    <row r="141" spans="1:16" ht="11.5" x14ac:dyDescent="0.25">
      <c r="A141" s="51">
        <v>1984</v>
      </c>
      <c r="B141" s="52">
        <v>0.99</v>
      </c>
      <c r="C141" s="11">
        <v>3259043</v>
      </c>
      <c r="D141" s="11">
        <v>126475</v>
      </c>
      <c r="E141" s="11">
        <v>108319788263</v>
      </c>
      <c r="F141" s="11">
        <v>158061</v>
      </c>
      <c r="G141" s="54">
        <v>194253</v>
      </c>
      <c r="H141" s="54">
        <v>166369157417</v>
      </c>
      <c r="I141" s="54">
        <v>242767</v>
      </c>
      <c r="J141" s="78">
        <f t="shared" si="0"/>
        <v>285663.42023389088</v>
      </c>
    </row>
    <row r="142" spans="1:16" ht="11.5" x14ac:dyDescent="0.25">
      <c r="A142" s="51">
        <v>1985</v>
      </c>
      <c r="B142" s="52">
        <v>0.99</v>
      </c>
      <c r="C142" s="11">
        <v>3360637</v>
      </c>
      <c r="D142" s="11">
        <v>132451</v>
      </c>
      <c r="E142" s="11">
        <v>115605847527</v>
      </c>
      <c r="F142" s="11">
        <v>165557</v>
      </c>
      <c r="G142" s="54">
        <v>196747</v>
      </c>
      <c r="H142" s="54">
        <v>171725190986</v>
      </c>
      <c r="I142" s="54">
        <v>245925</v>
      </c>
      <c r="J142" s="78">
        <f t="shared" si="0"/>
        <v>292367.02551300864</v>
      </c>
    </row>
    <row r="143" spans="1:16" ht="11.5" x14ac:dyDescent="0.25">
      <c r="A143" s="51">
        <v>1986</v>
      </c>
      <c r="B143" s="52">
        <v>0.99</v>
      </c>
      <c r="C143" s="11">
        <v>3444547</v>
      </c>
      <c r="D143" s="11">
        <v>138085</v>
      </c>
      <c r="E143" s="11">
        <v>122567606787</v>
      </c>
      <c r="F143" s="11">
        <v>173200</v>
      </c>
      <c r="G143" s="54">
        <v>203596</v>
      </c>
      <c r="H143" s="54">
        <v>180716804967</v>
      </c>
      <c r="I143" s="54">
        <v>255370</v>
      </c>
      <c r="J143" s="78">
        <f t="shared" si="0"/>
        <v>304246.92188748438</v>
      </c>
    </row>
    <row r="144" spans="1:16" ht="11.5" x14ac:dyDescent="0.25">
      <c r="A144" s="51">
        <v>1987</v>
      </c>
      <c r="B144" s="52">
        <v>0.99</v>
      </c>
      <c r="C144" s="11">
        <v>3542360</v>
      </c>
      <c r="D144" s="11">
        <v>144000</v>
      </c>
      <c r="E144" s="11">
        <v>128775494606</v>
      </c>
      <c r="F144" s="11">
        <v>180353</v>
      </c>
      <c r="G144" s="54">
        <v>209215</v>
      </c>
      <c r="H144" s="54">
        <v>187096025400</v>
      </c>
      <c r="I144" s="54">
        <v>262032</v>
      </c>
      <c r="J144" s="78">
        <f t="shared" si="0"/>
        <v>316060.62614637037</v>
      </c>
    </row>
    <row r="145" spans="1:16" ht="11.5" x14ac:dyDescent="0.25">
      <c r="A145" s="51">
        <v>1988</v>
      </c>
      <c r="B145" s="52">
        <v>0.99</v>
      </c>
      <c r="C145" s="11">
        <v>3659043</v>
      </c>
      <c r="D145" s="11">
        <v>149066</v>
      </c>
      <c r="E145" s="11">
        <v>137812317910</v>
      </c>
      <c r="F145" s="11">
        <v>186749</v>
      </c>
      <c r="G145" s="54">
        <v>212539</v>
      </c>
      <c r="H145" s="54">
        <v>196493691987</v>
      </c>
      <c r="I145" s="54">
        <v>266267</v>
      </c>
      <c r="J145" s="78">
        <f t="shared" si="0"/>
        <v>317624.85111619229</v>
      </c>
    </row>
    <row r="146" spans="1:16" s="41" customFormat="1" ht="13" x14ac:dyDescent="0.3">
      <c r="A146" s="51">
        <v>1989</v>
      </c>
      <c r="B146" s="52">
        <v>0.99</v>
      </c>
      <c r="C146" s="11">
        <v>3723210</v>
      </c>
      <c r="D146" s="11">
        <v>156475</v>
      </c>
      <c r="E146" s="11">
        <v>144702159241</v>
      </c>
      <c r="F146" s="11">
        <v>197602</v>
      </c>
      <c r="G146" s="54">
        <v>216281</v>
      </c>
      <c r="H146" s="54">
        <v>200008752418</v>
      </c>
      <c r="I146" s="54">
        <v>273127</v>
      </c>
      <c r="J146" s="78">
        <f t="shared" si="0"/>
        <v>326015.25013973023</v>
      </c>
      <c r="K146" s="36"/>
      <c r="L146" s="36"/>
      <c r="M146" s="36"/>
      <c r="N146" s="36"/>
      <c r="O146" s="36"/>
      <c r="P146" s="36"/>
    </row>
    <row r="147" spans="1:16" ht="11.5" x14ac:dyDescent="0.25">
      <c r="A147" s="51">
        <v>1990</v>
      </c>
      <c r="B147" s="52">
        <v>0.99</v>
      </c>
      <c r="C147" s="11">
        <v>3886230</v>
      </c>
      <c r="D147" s="11">
        <v>163126</v>
      </c>
      <c r="E147" s="11">
        <v>160540701929</v>
      </c>
      <c r="F147" s="11">
        <v>205150</v>
      </c>
      <c r="G147" s="54">
        <v>214022</v>
      </c>
      <c r="H147" s="54">
        <v>210630248111</v>
      </c>
      <c r="I147" s="54">
        <v>269157</v>
      </c>
      <c r="J147" s="78">
        <f t="shared" si="0"/>
        <v>323471.62130835332</v>
      </c>
    </row>
    <row r="148" spans="1:16" ht="11.5" x14ac:dyDescent="0.25">
      <c r="A148" s="51">
        <v>1991</v>
      </c>
      <c r="B148" s="52">
        <v>0.99</v>
      </c>
      <c r="C148" s="11">
        <v>3921845</v>
      </c>
      <c r="D148" s="11">
        <v>172294</v>
      </c>
      <c r="E148" s="11">
        <v>174284427197</v>
      </c>
      <c r="F148" s="11">
        <v>214491</v>
      </c>
      <c r="G148" s="54">
        <v>213515</v>
      </c>
      <c r="H148" s="54">
        <v>215982383611</v>
      </c>
      <c r="I148" s="54">
        <v>265808</v>
      </c>
      <c r="J148" s="78">
        <f t="shared" si="0"/>
        <v>316227.73240869085</v>
      </c>
    </row>
    <row r="149" spans="1:16" ht="11.5" x14ac:dyDescent="0.25">
      <c r="A149" s="51">
        <v>1992</v>
      </c>
      <c r="B149" s="52">
        <v>0.99</v>
      </c>
      <c r="C149" s="11">
        <v>3874642</v>
      </c>
      <c r="D149" s="11">
        <v>180022</v>
      </c>
      <c r="E149" s="11">
        <v>181855447326</v>
      </c>
      <c r="F149" s="11">
        <v>224308</v>
      </c>
      <c r="G149" s="54">
        <v>214409</v>
      </c>
      <c r="H149" s="54">
        <v>216593104629</v>
      </c>
      <c r="I149" s="54">
        <v>267155</v>
      </c>
      <c r="J149" s="78">
        <f t="shared" si="0"/>
        <v>319028.78627025185</v>
      </c>
    </row>
    <row r="150" spans="1:16" ht="11.5" x14ac:dyDescent="0.25">
      <c r="A150" s="51">
        <v>1993</v>
      </c>
      <c r="B150" s="52">
        <v>0.99</v>
      </c>
      <c r="C150" s="11">
        <v>3802845</v>
      </c>
      <c r="D150" s="11">
        <v>182529</v>
      </c>
      <c r="E150" s="11">
        <v>182999968984</v>
      </c>
      <c r="F150" s="11">
        <v>227972</v>
      </c>
      <c r="G150" s="54">
        <v>210463</v>
      </c>
      <c r="H150" s="54">
        <v>211006920758</v>
      </c>
      <c r="I150" s="54">
        <v>262861</v>
      </c>
      <c r="J150" s="78">
        <f t="shared" si="0"/>
        <v>315235.56853915268</v>
      </c>
    </row>
    <row r="151" spans="1:16" ht="11.5" x14ac:dyDescent="0.25">
      <c r="A151" s="51">
        <v>1994</v>
      </c>
      <c r="B151" s="52">
        <v>0.99</v>
      </c>
      <c r="C151" s="11">
        <v>3806097</v>
      </c>
      <c r="D151" s="11">
        <v>188017</v>
      </c>
      <c r="E151" s="11">
        <v>186020074777</v>
      </c>
      <c r="F151" s="11">
        <v>237198</v>
      </c>
      <c r="G151" s="54">
        <v>214922</v>
      </c>
      <c r="H151" s="54">
        <v>212640188926</v>
      </c>
      <c r="I151" s="54">
        <v>271142</v>
      </c>
      <c r="J151" s="78">
        <f t="shared" si="0"/>
        <v>329642.25717913866</v>
      </c>
    </row>
    <row r="152" spans="1:16" ht="11.5" x14ac:dyDescent="0.25">
      <c r="A152" s="51">
        <v>1995</v>
      </c>
      <c r="B152" s="52">
        <v>0.99</v>
      </c>
      <c r="C152" s="11">
        <v>3813492</v>
      </c>
      <c r="D152" s="11">
        <v>190970</v>
      </c>
      <c r="E152" s="11">
        <v>188523136253</v>
      </c>
      <c r="F152" s="11">
        <v>238233</v>
      </c>
      <c r="G152" s="54">
        <v>214477</v>
      </c>
      <c r="H152" s="54">
        <v>211729259179</v>
      </c>
      <c r="I152" s="54">
        <v>267558</v>
      </c>
      <c r="J152" s="78">
        <f t="shared" si="0"/>
        <v>320182.41023132845</v>
      </c>
    </row>
    <row r="153" spans="1:16" s="41" customFormat="1" ht="13" x14ac:dyDescent="0.3">
      <c r="A153" s="51">
        <v>1996</v>
      </c>
      <c r="B153" s="52">
        <v>0.99</v>
      </c>
      <c r="C153" s="11">
        <v>3806269</v>
      </c>
      <c r="D153" s="11">
        <v>192201</v>
      </c>
      <c r="E153" s="11">
        <v>189886368802</v>
      </c>
      <c r="F153" s="11">
        <v>240793</v>
      </c>
      <c r="G153" s="54">
        <v>214166</v>
      </c>
      <c r="H153" s="54">
        <v>211587668093</v>
      </c>
      <c r="I153" s="54">
        <v>268312</v>
      </c>
      <c r="J153" s="78">
        <f t="shared" si="0"/>
        <v>326394.87759303936</v>
      </c>
      <c r="K153" s="36"/>
      <c r="L153" s="36"/>
      <c r="M153" s="36"/>
      <c r="N153" s="36"/>
      <c r="O153" s="36"/>
      <c r="P153" s="36"/>
    </row>
    <row r="154" spans="1:16" ht="11.5" x14ac:dyDescent="0.25">
      <c r="A154" s="51">
        <v>1997</v>
      </c>
      <c r="B154" s="52">
        <v>0.99</v>
      </c>
      <c r="C154" s="11">
        <v>3774713</v>
      </c>
      <c r="D154" s="11">
        <v>200607</v>
      </c>
      <c r="E154" s="11">
        <v>189507404589</v>
      </c>
      <c r="F154" s="11">
        <v>251700</v>
      </c>
      <c r="G154" s="54">
        <v>222288</v>
      </c>
      <c r="H154" s="54">
        <v>209988984806</v>
      </c>
      <c r="I154" s="54">
        <v>278903</v>
      </c>
      <c r="J154" s="78">
        <f t="shared" si="0"/>
        <v>344574.33050578291</v>
      </c>
    </row>
    <row r="155" spans="1:16" ht="11.5" x14ac:dyDescent="0.25">
      <c r="A155" s="51">
        <v>1998</v>
      </c>
      <c r="B155" s="52">
        <v>0.99</v>
      </c>
      <c r="C155" s="11">
        <v>3621160</v>
      </c>
      <c r="D155" s="11">
        <v>206563</v>
      </c>
      <c r="E155" s="11">
        <v>180250603704</v>
      </c>
      <c r="F155" s="11">
        <v>265879</v>
      </c>
      <c r="G155" s="54">
        <v>228887</v>
      </c>
      <c r="H155" s="54">
        <v>199731727447</v>
      </c>
      <c r="I155" s="54">
        <v>294614</v>
      </c>
      <c r="J155" s="78">
        <f t="shared" si="0"/>
        <v>378178.46810746641</v>
      </c>
    </row>
    <row r="156" spans="1:16" ht="11.5" x14ac:dyDescent="0.25">
      <c r="A156" s="51">
        <v>1999</v>
      </c>
      <c r="B156" s="52">
        <v>0.99</v>
      </c>
      <c r="C156" s="11">
        <v>3830331</v>
      </c>
      <c r="D156" s="11">
        <v>214578</v>
      </c>
      <c r="E156" s="11">
        <v>195479278568</v>
      </c>
      <c r="F156" s="11">
        <v>277847</v>
      </c>
      <c r="G156" s="54">
        <v>235929</v>
      </c>
      <c r="H156" s="54">
        <v>214929953052</v>
      </c>
      <c r="I156" s="54">
        <v>305493</v>
      </c>
      <c r="J156" s="78">
        <f t="shared" si="0"/>
        <v>389760.51200032257</v>
      </c>
    </row>
    <row r="157" spans="1:16" ht="11.5" x14ac:dyDescent="0.25">
      <c r="A157" s="51">
        <v>2000</v>
      </c>
      <c r="B157" s="52">
        <v>0.99</v>
      </c>
      <c r="C157" s="11">
        <v>3911351</v>
      </c>
      <c r="D157" s="11">
        <v>228951</v>
      </c>
      <c r="E157" s="11">
        <v>204782631013</v>
      </c>
      <c r="F157" s="11">
        <v>300899</v>
      </c>
      <c r="G157" s="54">
        <v>247760</v>
      </c>
      <c r="H157" s="54">
        <v>221606448903</v>
      </c>
      <c r="I157" s="54">
        <v>325619</v>
      </c>
      <c r="J157" s="78">
        <f t="shared" si="0"/>
        <v>431244.6009842417</v>
      </c>
    </row>
    <row r="158" spans="1:16" ht="11.5" x14ac:dyDescent="0.25">
      <c r="A158" s="51">
        <v>2001</v>
      </c>
      <c r="B158" s="52">
        <v>0.99</v>
      </c>
      <c r="C158" s="11">
        <v>3948736</v>
      </c>
      <c r="D158" s="11">
        <v>238957</v>
      </c>
      <c r="E158" s="11">
        <v>210830922306</v>
      </c>
      <c r="F158" s="11">
        <v>314526</v>
      </c>
      <c r="G158" s="54">
        <v>256080</v>
      </c>
      <c r="H158" s="54">
        <v>225938957147</v>
      </c>
      <c r="I158" s="54">
        <v>337064</v>
      </c>
      <c r="J158" s="78">
        <f t="shared" si="0"/>
        <v>444754.36584364221</v>
      </c>
    </row>
    <row r="159" spans="1:16" ht="11.5" x14ac:dyDescent="0.25">
      <c r="A159" s="51">
        <v>2002</v>
      </c>
      <c r="B159" s="52">
        <v>0.99</v>
      </c>
      <c r="C159" s="11">
        <v>4032184</v>
      </c>
      <c r="D159" s="11">
        <v>234870</v>
      </c>
      <c r="E159" s="11">
        <v>220070387198</v>
      </c>
      <c r="F159" s="11">
        <v>307687</v>
      </c>
      <c r="G159" s="54">
        <v>250083</v>
      </c>
      <c r="H159" s="54">
        <v>234325481871</v>
      </c>
      <c r="I159" s="54">
        <v>327617</v>
      </c>
      <c r="J159" s="78">
        <f t="shared" si="0"/>
        <v>423651.92435978871</v>
      </c>
    </row>
    <row r="160" spans="1:16" s="41" customFormat="1" ht="13" x14ac:dyDescent="0.3">
      <c r="A160" s="51">
        <v>2003</v>
      </c>
      <c r="B160" s="52">
        <v>0.99</v>
      </c>
      <c r="C160" s="11">
        <v>4055170</v>
      </c>
      <c r="D160" s="11">
        <v>233650</v>
      </c>
      <c r="E160" s="11">
        <v>222764950746</v>
      </c>
      <c r="F160" s="11">
        <v>303159</v>
      </c>
      <c r="G160" s="54">
        <v>247196</v>
      </c>
      <c r="H160" s="54">
        <v>235680578209</v>
      </c>
      <c r="I160" s="54">
        <v>320736</v>
      </c>
      <c r="J160" s="78">
        <f t="shared" si="0"/>
        <v>413127.91072844109</v>
      </c>
      <c r="K160" s="36"/>
      <c r="L160" s="36"/>
      <c r="M160" s="36"/>
      <c r="N160" s="36"/>
      <c r="O160" s="36"/>
      <c r="P160" s="36"/>
    </row>
    <row r="161" spans="1:16" ht="11.5" x14ac:dyDescent="0.25">
      <c r="A161" s="51">
        <v>2004</v>
      </c>
      <c r="B161" s="52">
        <v>0.99</v>
      </c>
      <c r="C161" s="11">
        <v>4075381</v>
      </c>
      <c r="D161" s="11">
        <v>238564</v>
      </c>
      <c r="E161" s="11">
        <v>224841854220</v>
      </c>
      <c r="F161" s="11">
        <v>313841</v>
      </c>
      <c r="G161" s="54">
        <v>250397</v>
      </c>
      <c r="H161" s="54">
        <v>235994959389</v>
      </c>
      <c r="I161" s="54">
        <v>329409</v>
      </c>
      <c r="J161" s="78">
        <f t="shared" si="0"/>
        <v>428747.30456066813</v>
      </c>
    </row>
    <row r="162" spans="1:16" ht="11.5" x14ac:dyDescent="0.25">
      <c r="A162" s="51">
        <v>2005</v>
      </c>
      <c r="B162" s="52">
        <v>0.99</v>
      </c>
      <c r="C162" s="11">
        <v>4148480</v>
      </c>
      <c r="D162" s="11">
        <v>248231</v>
      </c>
      <c r="E162" s="11">
        <v>231722063152</v>
      </c>
      <c r="F162" s="11">
        <v>330000</v>
      </c>
      <c r="G162" s="54">
        <v>257554</v>
      </c>
      <c r="H162" s="54">
        <v>240425239232</v>
      </c>
      <c r="I162" s="54">
        <v>342394</v>
      </c>
      <c r="J162" s="78">
        <f t="shared" si="0"/>
        <v>458691.77118177502</v>
      </c>
    </row>
    <row r="163" spans="1:16" ht="11.5" x14ac:dyDescent="0.25">
      <c r="A163" s="51">
        <v>2006</v>
      </c>
      <c r="B163" s="52">
        <v>0.99</v>
      </c>
      <c r="C163" s="11">
        <v>4209492</v>
      </c>
      <c r="D163" s="11">
        <v>258678</v>
      </c>
      <c r="E163" s="11">
        <v>238110921420</v>
      </c>
      <c r="F163" s="11">
        <v>349200</v>
      </c>
      <c r="G163" s="54">
        <v>265622</v>
      </c>
      <c r="H163" s="54">
        <v>244503160921</v>
      </c>
      <c r="I163" s="54">
        <v>358574</v>
      </c>
      <c r="J163" s="78">
        <f t="shared" si="0"/>
        <v>498228.09872126416</v>
      </c>
    </row>
    <row r="164" spans="1:16" ht="11.5" x14ac:dyDescent="0.25">
      <c r="A164" s="51">
        <v>2007</v>
      </c>
      <c r="B164" s="52">
        <v>0.99</v>
      </c>
      <c r="C164" s="11">
        <v>4304896</v>
      </c>
      <c r="D164" s="11">
        <v>274317</v>
      </c>
      <c r="E164" s="11">
        <v>249861041538</v>
      </c>
      <c r="F164" s="11">
        <v>371111</v>
      </c>
      <c r="G164" s="54">
        <v>279659</v>
      </c>
      <c r="H164" s="54">
        <v>254727632813</v>
      </c>
      <c r="I164" s="54">
        <v>378339</v>
      </c>
      <c r="J164" s="78">
        <f t="shared" si="0"/>
        <v>538748.83944108826</v>
      </c>
    </row>
    <row r="165" spans="1:16" ht="11.5" x14ac:dyDescent="0.25">
      <c r="A165" s="51">
        <v>2008</v>
      </c>
      <c r="B165" s="52">
        <v>0.99</v>
      </c>
      <c r="C165" s="11">
        <v>4405223</v>
      </c>
      <c r="D165" s="11">
        <v>280956</v>
      </c>
      <c r="E165" s="11">
        <v>262304623745</v>
      </c>
      <c r="F165" s="11">
        <v>381723</v>
      </c>
      <c r="G165" s="54">
        <v>279550</v>
      </c>
      <c r="H165" s="54">
        <v>260992444536</v>
      </c>
      <c r="I165" s="54">
        <v>379813</v>
      </c>
      <c r="J165" s="78">
        <f t="shared" si="0"/>
        <v>532964.67085569433</v>
      </c>
    </row>
    <row r="166" spans="1:16" ht="11.5" x14ac:dyDescent="0.25">
      <c r="A166" s="51">
        <v>2009</v>
      </c>
      <c r="B166" s="52">
        <v>0.99</v>
      </c>
      <c r="C166" s="11">
        <v>4441311</v>
      </c>
      <c r="D166" s="11">
        <v>275612</v>
      </c>
      <c r="E166" s="11">
        <v>268463491537</v>
      </c>
      <c r="F166" s="11">
        <v>366416</v>
      </c>
      <c r="G166" s="54">
        <v>275612</v>
      </c>
      <c r="H166" s="54">
        <v>268463491537</v>
      </c>
      <c r="I166" s="54">
        <v>366416</v>
      </c>
      <c r="J166" s="78">
        <f t="shared" si="0"/>
        <v>494843.48141355254</v>
      </c>
    </row>
    <row r="167" spans="1:16" s="41" customFormat="1" ht="13" x14ac:dyDescent="0.3">
      <c r="A167" s="51">
        <v>2010</v>
      </c>
      <c r="B167" s="52">
        <v>0.99</v>
      </c>
      <c r="C167" s="11">
        <v>4517211</v>
      </c>
      <c r="D167" s="11">
        <v>280366</v>
      </c>
      <c r="E167" s="11">
        <v>274605913040</v>
      </c>
      <c r="F167" s="11">
        <v>374325</v>
      </c>
      <c r="G167" s="54">
        <v>278406</v>
      </c>
      <c r="H167" s="54">
        <v>272686550692</v>
      </c>
      <c r="I167" s="54">
        <v>371708</v>
      </c>
      <c r="J167" s="78">
        <f t="shared" si="0"/>
        <v>510012.70761471096</v>
      </c>
      <c r="K167" s="36"/>
      <c r="L167" s="36"/>
      <c r="M167" s="36"/>
      <c r="N167" s="36"/>
      <c r="O167" s="36"/>
      <c r="P167" s="36"/>
    </row>
    <row r="168" spans="1:16" ht="11.5" x14ac:dyDescent="0.25">
      <c r="A168" s="51">
        <v>2011</v>
      </c>
      <c r="B168" s="52">
        <v>0.99</v>
      </c>
      <c r="C168" s="11">
        <v>4610740</v>
      </c>
      <c r="D168" s="11">
        <v>283991</v>
      </c>
      <c r="E168" s="11">
        <v>283127861220</v>
      </c>
      <c r="F168" s="11">
        <v>378191</v>
      </c>
      <c r="G168" s="54">
        <v>281443</v>
      </c>
      <c r="H168" s="54">
        <v>280588597890</v>
      </c>
      <c r="I168" s="54">
        <v>374799</v>
      </c>
      <c r="J168" s="78">
        <f t="shared" si="0"/>
        <v>507565.87120084051</v>
      </c>
    </row>
    <row r="169" spans="1:16" ht="11.5" x14ac:dyDescent="0.25">
      <c r="A169" s="51">
        <v>2012</v>
      </c>
      <c r="B169" s="52">
        <v>0.99</v>
      </c>
      <c r="C169" s="11">
        <v>4672981</v>
      </c>
      <c r="D169" s="11">
        <v>283400</v>
      </c>
      <c r="E169" s="11">
        <v>288950555592</v>
      </c>
      <c r="F169" s="11">
        <v>376521</v>
      </c>
      <c r="G169" s="54">
        <v>282689</v>
      </c>
      <c r="H169" s="54">
        <v>288226005552</v>
      </c>
      <c r="I169" s="54">
        <v>375577</v>
      </c>
      <c r="J169" s="78">
        <f t="shared" si="0"/>
        <v>510639.65444552776</v>
      </c>
    </row>
    <row r="170" spans="1:16" ht="11.5" x14ac:dyDescent="0.25">
      <c r="A170" s="51">
        <v>2013</v>
      </c>
      <c r="B170" s="52">
        <v>0.99</v>
      </c>
      <c r="C170" s="11">
        <v>4749331</v>
      </c>
      <c r="D170" s="11">
        <v>284936</v>
      </c>
      <c r="E170" s="11">
        <v>294773174651</v>
      </c>
      <c r="F170" s="11">
        <v>381558</v>
      </c>
      <c r="G170" s="54">
        <v>284936</v>
      </c>
      <c r="H170" s="54">
        <v>294773174651</v>
      </c>
      <c r="I170" s="54">
        <v>381558</v>
      </c>
      <c r="J170" s="78">
        <f t="shared" si="0"/>
        <v>514922.0541996088</v>
      </c>
    </row>
    <row r="171" spans="1:16" ht="11.5" x14ac:dyDescent="0.25">
      <c r="A171" s="51">
        <v>2014</v>
      </c>
      <c r="B171" s="52">
        <v>0.99</v>
      </c>
      <c r="C171" s="11">
        <v>4801401</v>
      </c>
      <c r="D171" s="11">
        <v>285033</v>
      </c>
      <c r="E171" s="11">
        <v>299483498695</v>
      </c>
      <c r="F171" s="11">
        <v>381858</v>
      </c>
      <c r="G171" s="54">
        <v>285033</v>
      </c>
      <c r="H171" s="54">
        <v>299483498695</v>
      </c>
      <c r="I171" s="54">
        <v>381858</v>
      </c>
      <c r="J171" s="78">
        <f t="shared" si="0"/>
        <v>522686.08340091206</v>
      </c>
    </row>
    <row r="172" spans="1:16" ht="11.5" x14ac:dyDescent="0.25">
      <c r="A172" s="51">
        <v>1982</v>
      </c>
      <c r="B172" s="55" t="s">
        <v>26</v>
      </c>
      <c r="C172" s="11">
        <v>3226439</v>
      </c>
      <c r="D172" s="11">
        <v>237500</v>
      </c>
      <c r="E172" s="11">
        <v>103199087831</v>
      </c>
      <c r="F172" s="11">
        <v>298025</v>
      </c>
      <c r="G172" s="54">
        <v>386569</v>
      </c>
      <c r="H172" s="54">
        <v>167972983384</v>
      </c>
      <c r="I172" s="54">
        <v>485084</v>
      </c>
      <c r="J172" s="78">
        <f>-(H172-H205)/(C205/1000)</f>
        <v>598120.80529639579</v>
      </c>
    </row>
    <row r="173" spans="1:16" ht="11.5" x14ac:dyDescent="0.25">
      <c r="A173" s="51">
        <v>1983</v>
      </c>
      <c r="B173" s="55" t="s">
        <v>26</v>
      </c>
      <c r="C173" s="11">
        <v>3249966</v>
      </c>
      <c r="D173" s="11">
        <v>248000</v>
      </c>
      <c r="E173" s="11">
        <v>107945988550</v>
      </c>
      <c r="F173" s="11">
        <v>309791</v>
      </c>
      <c r="G173" s="54">
        <v>392108</v>
      </c>
      <c r="H173" s="54">
        <v>170671360274</v>
      </c>
      <c r="I173" s="54">
        <v>489804</v>
      </c>
      <c r="J173" s="78">
        <f t="shared" ref="J173:J204" si="1">-(H173-H206)/(C206/1000)</f>
        <v>597821.9348282424</v>
      </c>
    </row>
    <row r="174" spans="1:16" s="41" customFormat="1" ht="13" x14ac:dyDescent="0.3">
      <c r="A174" s="51">
        <v>1984</v>
      </c>
      <c r="B174" s="55" t="s">
        <v>26</v>
      </c>
      <c r="C174" s="11">
        <v>3288671</v>
      </c>
      <c r="D174" s="11">
        <v>260468</v>
      </c>
      <c r="E174" s="11">
        <v>113141623526</v>
      </c>
      <c r="F174" s="11">
        <v>323813</v>
      </c>
      <c r="G174" s="54">
        <v>400054</v>
      </c>
      <c r="H174" s="54">
        <v>173775049570</v>
      </c>
      <c r="I174" s="54">
        <v>497346</v>
      </c>
      <c r="J174" s="78">
        <f t="shared" si="1"/>
        <v>606944.7609055026</v>
      </c>
      <c r="K174" s="36"/>
      <c r="L174" s="36"/>
      <c r="M174" s="36"/>
      <c r="N174" s="36"/>
      <c r="O174" s="36"/>
      <c r="P174" s="36"/>
    </row>
    <row r="175" spans="1:16" ht="11.5" x14ac:dyDescent="0.25">
      <c r="A175" s="51">
        <v>1985</v>
      </c>
      <c r="B175" s="55" t="s">
        <v>26</v>
      </c>
      <c r="C175" s="11">
        <v>3391188</v>
      </c>
      <c r="D175" s="11">
        <v>277894</v>
      </c>
      <c r="E175" s="11">
        <v>120840402641</v>
      </c>
      <c r="F175" s="11">
        <v>349946</v>
      </c>
      <c r="G175" s="54">
        <v>412794</v>
      </c>
      <c r="H175" s="54">
        <v>179500792272</v>
      </c>
      <c r="I175" s="54">
        <v>519822</v>
      </c>
      <c r="J175" s="78">
        <f t="shared" si="1"/>
        <v>633078.57521191123</v>
      </c>
    </row>
    <row r="176" spans="1:16" ht="11.5" x14ac:dyDescent="0.25">
      <c r="A176" s="51">
        <v>1986</v>
      </c>
      <c r="B176" s="55" t="s">
        <v>26</v>
      </c>
      <c r="C176" s="11">
        <v>3475861</v>
      </c>
      <c r="D176" s="11">
        <v>292400</v>
      </c>
      <c r="E176" s="11">
        <v>128182634108</v>
      </c>
      <c r="F176" s="11">
        <v>370126</v>
      </c>
      <c r="G176" s="54">
        <v>431122</v>
      </c>
      <c r="H176" s="54">
        <v>188995744434</v>
      </c>
      <c r="I176" s="54">
        <v>545723</v>
      </c>
      <c r="J176" s="78">
        <f t="shared" si="1"/>
        <v>663012.34860634489</v>
      </c>
    </row>
    <row r="177" spans="1:16" ht="11.5" x14ac:dyDescent="0.25">
      <c r="A177" s="51">
        <v>1987</v>
      </c>
      <c r="B177" s="55" t="s">
        <v>26</v>
      </c>
      <c r="C177" s="11">
        <v>3574563</v>
      </c>
      <c r="D177" s="11">
        <v>303844</v>
      </c>
      <c r="E177" s="11">
        <v>134790708947</v>
      </c>
      <c r="F177" s="11">
        <v>389646</v>
      </c>
      <c r="G177" s="54">
        <v>441450</v>
      </c>
      <c r="H177" s="54">
        <v>195835441999</v>
      </c>
      <c r="I177" s="54">
        <v>566110</v>
      </c>
      <c r="J177" s="78">
        <f t="shared" si="1"/>
        <v>718160.14237560786</v>
      </c>
    </row>
    <row r="178" spans="1:16" ht="11.5" x14ac:dyDescent="0.25">
      <c r="A178" s="51">
        <v>1988</v>
      </c>
      <c r="B178" s="55" t="s">
        <v>26</v>
      </c>
      <c r="C178" s="11">
        <v>3692307</v>
      </c>
      <c r="D178" s="11">
        <v>316450</v>
      </c>
      <c r="E178" s="11">
        <v>144247923038</v>
      </c>
      <c r="F178" s="11">
        <v>400299</v>
      </c>
      <c r="G178" s="54">
        <v>451196</v>
      </c>
      <c r="H178" s="54">
        <v>205669619299</v>
      </c>
      <c r="I178" s="54">
        <v>570748</v>
      </c>
      <c r="J178" s="78">
        <f t="shared" si="1"/>
        <v>693586.21029257821</v>
      </c>
    </row>
    <row r="179" spans="1:16" ht="11.5" x14ac:dyDescent="0.25">
      <c r="A179" s="51">
        <v>1989</v>
      </c>
      <c r="B179" s="55" t="s">
        <v>26</v>
      </c>
      <c r="C179" s="11">
        <v>3757058</v>
      </c>
      <c r="D179" s="11">
        <v>335959</v>
      </c>
      <c r="E179" s="11">
        <v>151635804899</v>
      </c>
      <c r="F179" s="11">
        <v>425039</v>
      </c>
      <c r="G179" s="54">
        <v>464365</v>
      </c>
      <c r="H179" s="54">
        <v>209592505868</v>
      </c>
      <c r="I179" s="54">
        <v>587493</v>
      </c>
      <c r="J179" s="78">
        <f t="shared" si="1"/>
        <v>711836.2973161689</v>
      </c>
    </row>
    <row r="180" spans="1:16" ht="11.5" x14ac:dyDescent="0.25">
      <c r="A180" s="51">
        <v>1990</v>
      </c>
      <c r="B180" s="55" t="s">
        <v>26</v>
      </c>
      <c r="C180" s="11">
        <v>3921559</v>
      </c>
      <c r="D180" s="11">
        <v>348000</v>
      </c>
      <c r="E180" s="11">
        <v>168064973486</v>
      </c>
      <c r="F180" s="11">
        <v>440711</v>
      </c>
      <c r="G180" s="54">
        <v>456577</v>
      </c>
      <c r="H180" s="54">
        <v>220502132100</v>
      </c>
      <c r="I180" s="54">
        <v>578215</v>
      </c>
      <c r="J180" s="78">
        <f t="shared" si="1"/>
        <v>719896.64204464981</v>
      </c>
    </row>
    <row r="181" spans="1:16" s="41" customFormat="1" ht="13" x14ac:dyDescent="0.3">
      <c r="A181" s="51">
        <v>1991</v>
      </c>
      <c r="B181" s="55" t="s">
        <v>26</v>
      </c>
      <c r="C181" s="11">
        <v>3957498</v>
      </c>
      <c r="D181" s="11">
        <v>361248</v>
      </c>
      <c r="E181" s="11">
        <v>182213850933</v>
      </c>
      <c r="F181" s="11">
        <v>455193</v>
      </c>
      <c r="G181" s="54">
        <v>447677</v>
      </c>
      <c r="H181" s="54">
        <v>225808940502</v>
      </c>
      <c r="I181" s="54">
        <v>564098</v>
      </c>
      <c r="J181" s="78">
        <f t="shared" si="1"/>
        <v>681737.47980226483</v>
      </c>
      <c r="K181" s="36"/>
      <c r="L181" s="36"/>
      <c r="M181" s="36"/>
      <c r="N181" s="36"/>
      <c r="O181" s="36"/>
      <c r="P181" s="36"/>
    </row>
    <row r="182" spans="1:16" ht="11.5" x14ac:dyDescent="0.25">
      <c r="A182" s="51">
        <v>1992</v>
      </c>
      <c r="B182" s="55" t="s">
        <v>26</v>
      </c>
      <c r="C182" s="11">
        <v>3909866</v>
      </c>
      <c r="D182" s="11">
        <v>378707</v>
      </c>
      <c r="E182" s="11">
        <v>190040618156</v>
      </c>
      <c r="F182" s="11">
        <v>474013</v>
      </c>
      <c r="G182" s="54">
        <v>451046</v>
      </c>
      <c r="H182" s="54">
        <v>226341790127</v>
      </c>
      <c r="I182" s="54">
        <v>564557</v>
      </c>
      <c r="J182" s="78">
        <f t="shared" si="1"/>
        <v>699425.32345336827</v>
      </c>
    </row>
    <row r="183" spans="1:16" ht="11.5" x14ac:dyDescent="0.25">
      <c r="A183" s="51">
        <v>1993</v>
      </c>
      <c r="B183" s="55" t="s">
        <v>26</v>
      </c>
      <c r="C183" s="11">
        <v>3837416</v>
      </c>
      <c r="D183" s="11">
        <v>385000</v>
      </c>
      <c r="E183" s="11">
        <v>191168424762</v>
      </c>
      <c r="F183" s="11">
        <v>489859</v>
      </c>
      <c r="G183" s="54">
        <v>443921</v>
      </c>
      <c r="H183" s="54">
        <v>220425505421</v>
      </c>
      <c r="I183" s="54">
        <v>564828</v>
      </c>
      <c r="J183" s="78">
        <f t="shared" si="1"/>
        <v>700401.89448401914</v>
      </c>
    </row>
    <row r="184" spans="1:16" ht="11.5" x14ac:dyDescent="0.25">
      <c r="A184" s="51">
        <v>1994</v>
      </c>
      <c r="B184" s="55" t="s">
        <v>26</v>
      </c>
      <c r="C184" s="11">
        <v>3840698</v>
      </c>
      <c r="D184" s="11">
        <v>418000</v>
      </c>
      <c r="E184" s="11">
        <v>194589051150</v>
      </c>
      <c r="F184" s="11">
        <v>529000</v>
      </c>
      <c r="G184" s="54">
        <v>477817</v>
      </c>
      <c r="H184" s="54">
        <v>222435415366</v>
      </c>
      <c r="I184" s="54">
        <v>604701</v>
      </c>
      <c r="J184" s="78">
        <f t="shared" si="1"/>
        <v>748595.9542124914</v>
      </c>
    </row>
    <row r="185" spans="1:16" ht="11.5" x14ac:dyDescent="0.25">
      <c r="A185" s="51">
        <v>1995</v>
      </c>
      <c r="B185" s="55" t="s">
        <v>26</v>
      </c>
      <c r="C185" s="11">
        <v>3848160</v>
      </c>
      <c r="D185" s="11">
        <v>405600</v>
      </c>
      <c r="E185" s="11">
        <v>197097023212</v>
      </c>
      <c r="F185" s="11">
        <v>510999</v>
      </c>
      <c r="G185" s="54">
        <v>455527</v>
      </c>
      <c r="H185" s="54">
        <v>221358542726</v>
      </c>
      <c r="I185" s="54">
        <v>573900</v>
      </c>
      <c r="J185" s="78">
        <f t="shared" si="1"/>
        <v>702017.88493909151</v>
      </c>
    </row>
    <row r="186" spans="1:16" ht="11.5" x14ac:dyDescent="0.25">
      <c r="A186" s="51">
        <v>1996</v>
      </c>
      <c r="B186" s="55" t="s">
        <v>26</v>
      </c>
      <c r="C186" s="11">
        <v>3840872</v>
      </c>
      <c r="D186" s="11">
        <v>418507</v>
      </c>
      <c r="E186" s="11">
        <v>198555574127</v>
      </c>
      <c r="F186" s="11">
        <v>533437</v>
      </c>
      <c r="G186" s="54">
        <v>466336</v>
      </c>
      <c r="H186" s="54">
        <v>221247639741</v>
      </c>
      <c r="I186" s="54">
        <v>594401</v>
      </c>
      <c r="J186" s="78">
        <f t="shared" si="1"/>
        <v>751416.86251988448</v>
      </c>
    </row>
    <row r="187" spans="1:16" ht="11.5" x14ac:dyDescent="0.25">
      <c r="A187" s="51">
        <v>1997</v>
      </c>
      <c r="B187" s="55" t="s">
        <v>26</v>
      </c>
      <c r="C187" s="11">
        <v>3809029</v>
      </c>
      <c r="D187" s="11">
        <v>443714</v>
      </c>
      <c r="E187" s="11">
        <v>198527047997</v>
      </c>
      <c r="F187" s="11">
        <v>570606</v>
      </c>
      <c r="G187" s="54">
        <v>491669</v>
      </c>
      <c r="H187" s="54">
        <v>219983453184</v>
      </c>
      <c r="I187" s="54">
        <v>632275</v>
      </c>
      <c r="J187" s="78">
        <f t="shared" si="1"/>
        <v>824477.85548885993</v>
      </c>
    </row>
    <row r="188" spans="1:16" s="41" customFormat="1" ht="13" x14ac:dyDescent="0.3">
      <c r="A188" s="51">
        <v>1998</v>
      </c>
      <c r="B188" s="55" t="s">
        <v>26</v>
      </c>
      <c r="C188" s="11">
        <v>3654080</v>
      </c>
      <c r="D188" s="11">
        <v>494761</v>
      </c>
      <c r="E188" s="11">
        <v>189438090170</v>
      </c>
      <c r="F188" s="11">
        <v>656589</v>
      </c>
      <c r="G188" s="54">
        <v>548233</v>
      </c>
      <c r="H188" s="54">
        <v>209912179024</v>
      </c>
      <c r="I188" s="54">
        <v>727552</v>
      </c>
      <c r="J188" s="78">
        <f t="shared" si="1"/>
        <v>998519.62483907398</v>
      </c>
      <c r="K188" s="36"/>
      <c r="L188" s="36"/>
      <c r="M188" s="36"/>
      <c r="N188" s="36"/>
      <c r="O188" s="36"/>
      <c r="P188" s="36"/>
    </row>
    <row r="189" spans="1:16" ht="11.5" x14ac:dyDescent="0.25">
      <c r="A189" s="51">
        <v>1999</v>
      </c>
      <c r="B189" s="55" t="s">
        <v>26</v>
      </c>
      <c r="C189" s="11">
        <v>3865152</v>
      </c>
      <c r="D189" s="11">
        <v>516771</v>
      </c>
      <c r="E189" s="11">
        <v>205624504070</v>
      </c>
      <c r="F189" s="11">
        <v>690003</v>
      </c>
      <c r="G189" s="54">
        <v>568191</v>
      </c>
      <c r="H189" s="54">
        <v>226084653728</v>
      </c>
      <c r="I189" s="54">
        <v>758660</v>
      </c>
      <c r="J189" s="78">
        <f t="shared" si="1"/>
        <v>1014524.1866094808</v>
      </c>
    </row>
    <row r="190" spans="1:16" ht="11.5" x14ac:dyDescent="0.25">
      <c r="A190" s="51">
        <v>2000</v>
      </c>
      <c r="B190" s="55" t="s">
        <v>26</v>
      </c>
      <c r="C190" s="11">
        <v>3946909</v>
      </c>
      <c r="D190" s="11">
        <v>590645</v>
      </c>
      <c r="E190" s="11">
        <v>216086327619</v>
      </c>
      <c r="F190" s="11">
        <v>810927</v>
      </c>
      <c r="G190" s="54">
        <v>639169</v>
      </c>
      <c r="H190" s="54">
        <v>233838795230</v>
      </c>
      <c r="I190" s="54">
        <v>877548</v>
      </c>
      <c r="J190" s="78">
        <f t="shared" si="1"/>
        <v>1216322.7801852711</v>
      </c>
    </row>
    <row r="191" spans="1:16" ht="11.5" x14ac:dyDescent="0.25">
      <c r="A191" s="51">
        <v>2001</v>
      </c>
      <c r="B191" s="55" t="s">
        <v>26</v>
      </c>
      <c r="C191" s="11">
        <v>3984634</v>
      </c>
      <c r="D191" s="11">
        <v>611902</v>
      </c>
      <c r="E191" s="11">
        <v>222734895084</v>
      </c>
      <c r="F191" s="11">
        <v>812315</v>
      </c>
      <c r="G191" s="54">
        <v>655750</v>
      </c>
      <c r="H191" s="54">
        <v>238695962458</v>
      </c>
      <c r="I191" s="54">
        <v>870525</v>
      </c>
      <c r="J191" s="78">
        <f t="shared" si="1"/>
        <v>1249194.6268661208</v>
      </c>
    </row>
    <row r="192" spans="1:16" ht="11.5" x14ac:dyDescent="0.25">
      <c r="A192" s="51">
        <v>2002</v>
      </c>
      <c r="B192" s="55" t="s">
        <v>26</v>
      </c>
      <c r="C192" s="11">
        <v>4068841</v>
      </c>
      <c r="D192" s="11">
        <v>588762</v>
      </c>
      <c r="E192" s="11">
        <v>231924985825</v>
      </c>
      <c r="F192" s="11">
        <v>778919</v>
      </c>
      <c r="G192" s="54">
        <v>626899</v>
      </c>
      <c r="H192" s="54">
        <v>246947964028</v>
      </c>
      <c r="I192" s="54">
        <v>829373</v>
      </c>
      <c r="J192" s="78">
        <f t="shared" si="1"/>
        <v>1137390.3996967282</v>
      </c>
    </row>
    <row r="193" spans="1:16" ht="11.5" x14ac:dyDescent="0.25">
      <c r="A193" s="51">
        <v>2003</v>
      </c>
      <c r="B193" s="55" t="s">
        <v>26</v>
      </c>
      <c r="C193" s="11">
        <v>4092035</v>
      </c>
      <c r="D193" s="11">
        <v>571240</v>
      </c>
      <c r="E193" s="11">
        <v>234518002942</v>
      </c>
      <c r="F193" s="11">
        <v>755733</v>
      </c>
      <c r="G193" s="54">
        <v>604359</v>
      </c>
      <c r="H193" s="54">
        <v>248115057367</v>
      </c>
      <c r="I193" s="54">
        <v>799549</v>
      </c>
      <c r="J193" s="78">
        <f t="shared" si="1"/>
        <v>1095614.6820011372</v>
      </c>
    </row>
    <row r="194" spans="1:16" ht="11.5" x14ac:dyDescent="0.25">
      <c r="A194" s="51">
        <v>2004</v>
      </c>
      <c r="B194" s="55" t="s">
        <v>26</v>
      </c>
      <c r="C194" s="11">
        <v>4112430</v>
      </c>
      <c r="D194" s="11">
        <v>597923</v>
      </c>
      <c r="E194" s="11">
        <v>237070365427</v>
      </c>
      <c r="F194" s="11">
        <v>796794</v>
      </c>
      <c r="G194" s="54">
        <v>627582</v>
      </c>
      <c r="H194" s="54">
        <v>248830056376</v>
      </c>
      <c r="I194" s="54">
        <v>836318</v>
      </c>
      <c r="J194" s="78">
        <f t="shared" si="1"/>
        <v>1169544.3289106935</v>
      </c>
    </row>
    <row r="195" spans="1:16" s="41" customFormat="1" ht="13" x14ac:dyDescent="0.3">
      <c r="A195" s="51">
        <v>2005</v>
      </c>
      <c r="B195" s="55" t="s">
        <v>26</v>
      </c>
      <c r="C195" s="11">
        <v>4186193</v>
      </c>
      <c r="D195" s="11">
        <v>649336</v>
      </c>
      <c r="E195" s="11">
        <v>244834715181</v>
      </c>
      <c r="F195" s="11">
        <v>882736</v>
      </c>
      <c r="G195" s="54">
        <v>673724</v>
      </c>
      <c r="H195" s="54">
        <v>254030385234</v>
      </c>
      <c r="I195" s="54">
        <v>915890</v>
      </c>
      <c r="J195" s="78">
        <f t="shared" si="1"/>
        <v>1340162.9397599217</v>
      </c>
      <c r="K195" s="36"/>
      <c r="L195" s="36"/>
      <c r="M195" s="36"/>
      <c r="N195" s="36"/>
      <c r="O195" s="36"/>
      <c r="P195" s="36"/>
    </row>
    <row r="196" spans="1:16" ht="11.5" x14ac:dyDescent="0.25">
      <c r="A196" s="51">
        <v>2006</v>
      </c>
      <c r="B196" s="55" t="s">
        <v>26</v>
      </c>
      <c r="C196" s="11">
        <v>4247760</v>
      </c>
      <c r="D196" s="11">
        <v>715488</v>
      </c>
      <c r="E196" s="11">
        <v>252282494940</v>
      </c>
      <c r="F196" s="11">
        <v>1005070</v>
      </c>
      <c r="G196" s="54">
        <v>734695</v>
      </c>
      <c r="H196" s="54">
        <v>259055179368</v>
      </c>
      <c r="I196" s="54">
        <v>1032051</v>
      </c>
      <c r="J196" s="78">
        <f t="shared" si="1"/>
        <v>1559896.8436589551</v>
      </c>
    </row>
    <row r="197" spans="1:16" ht="11.5" x14ac:dyDescent="0.25">
      <c r="A197" s="51">
        <v>2007</v>
      </c>
      <c r="B197" s="55" t="s">
        <v>26</v>
      </c>
      <c r="C197" s="11">
        <v>4344031</v>
      </c>
      <c r="D197" s="11">
        <v>796923</v>
      </c>
      <c r="E197" s="11">
        <v>265449686895</v>
      </c>
      <c r="F197" s="11">
        <v>1139776</v>
      </c>
      <c r="G197" s="54">
        <v>812444</v>
      </c>
      <c r="H197" s="54">
        <v>270619901196</v>
      </c>
      <c r="I197" s="54">
        <v>1161975</v>
      </c>
      <c r="J197" s="78">
        <f t="shared" si="1"/>
        <v>1732731.4417625512</v>
      </c>
    </row>
    <row r="198" spans="1:16" ht="11.5" x14ac:dyDescent="0.25">
      <c r="A198" s="51">
        <v>2008</v>
      </c>
      <c r="B198" s="55" t="s">
        <v>26</v>
      </c>
      <c r="C198" s="11">
        <v>4445271</v>
      </c>
      <c r="D198" s="11">
        <v>802096</v>
      </c>
      <c r="E198" s="11">
        <v>278631666741</v>
      </c>
      <c r="F198" s="11">
        <v>1132509</v>
      </c>
      <c r="G198" s="54">
        <v>798083</v>
      </c>
      <c r="H198" s="54">
        <v>277237811479</v>
      </c>
      <c r="I198" s="54">
        <v>1126843</v>
      </c>
      <c r="J198" s="78">
        <f t="shared" si="1"/>
        <v>1678772.7337899911</v>
      </c>
    </row>
    <row r="199" spans="1:16" ht="11.5" x14ac:dyDescent="0.25">
      <c r="A199" s="51">
        <v>2009</v>
      </c>
      <c r="B199" s="55" t="s">
        <v>26</v>
      </c>
      <c r="C199" s="11">
        <v>4481686</v>
      </c>
      <c r="D199" s="11">
        <v>741455</v>
      </c>
      <c r="E199" s="11">
        <v>284153052797</v>
      </c>
      <c r="F199" s="11">
        <v>1029037</v>
      </c>
      <c r="G199" s="54">
        <v>741455</v>
      </c>
      <c r="H199" s="54">
        <v>284153052797</v>
      </c>
      <c r="I199" s="54">
        <v>1029037</v>
      </c>
      <c r="J199" s="78">
        <f t="shared" si="1"/>
        <v>1451118.7816695394</v>
      </c>
    </row>
    <row r="200" spans="1:16" ht="11.5" x14ac:dyDescent="0.25">
      <c r="A200" s="51">
        <v>2010</v>
      </c>
      <c r="B200" s="55" t="s">
        <v>26</v>
      </c>
      <c r="C200" s="11">
        <v>4558277</v>
      </c>
      <c r="D200" s="11">
        <v>761938</v>
      </c>
      <c r="E200" s="11">
        <v>290961804211</v>
      </c>
      <c r="F200" s="11">
        <v>1060156</v>
      </c>
      <c r="G200" s="54">
        <v>756612</v>
      </c>
      <c r="H200" s="54">
        <v>288928122104</v>
      </c>
      <c r="I200" s="54">
        <v>1052746</v>
      </c>
      <c r="J200" s="78">
        <f t="shared" si="1"/>
        <v>1540595.0803874517</v>
      </c>
    </row>
    <row r="201" spans="1:16" ht="11.5" x14ac:dyDescent="0.25">
      <c r="A201" s="51">
        <v>2011</v>
      </c>
      <c r="B201" s="55" t="s">
        <v>26</v>
      </c>
      <c r="C201" s="11">
        <v>4652656</v>
      </c>
      <c r="D201" s="11">
        <v>757384</v>
      </c>
      <c r="E201" s="11">
        <v>299937409531</v>
      </c>
      <c r="F201" s="11">
        <v>1044176</v>
      </c>
      <c r="G201" s="54">
        <v>750591</v>
      </c>
      <c r="H201" s="54">
        <v>297247387920</v>
      </c>
      <c r="I201" s="54">
        <v>1034811</v>
      </c>
      <c r="J201" s="78">
        <f t="shared" si="1"/>
        <v>1498748.5859335628</v>
      </c>
    </row>
    <row r="202" spans="1:16" s="41" customFormat="1" ht="13" x14ac:dyDescent="0.3">
      <c r="A202" s="51">
        <v>2012</v>
      </c>
      <c r="B202" s="55" t="s">
        <v>26</v>
      </c>
      <c r="C202" s="11">
        <v>4715462</v>
      </c>
      <c r="D202" s="11">
        <v>761792</v>
      </c>
      <c r="E202" s="11">
        <v>305929935269</v>
      </c>
      <c r="F202" s="11">
        <v>1059273</v>
      </c>
      <c r="G202" s="54">
        <v>759881</v>
      </c>
      <c r="H202" s="54">
        <v>305162809052</v>
      </c>
      <c r="I202" s="54">
        <v>1056616</v>
      </c>
      <c r="J202" s="78">
        <f t="shared" si="1"/>
        <v>1518229.0754890384</v>
      </c>
      <c r="K202" s="36"/>
      <c r="L202" s="36"/>
      <c r="M202" s="36"/>
      <c r="N202" s="36"/>
      <c r="O202" s="36"/>
      <c r="P202" s="36"/>
    </row>
    <row r="203" spans="1:16" ht="11.5" x14ac:dyDescent="0.25">
      <c r="A203" s="51">
        <v>2013</v>
      </c>
      <c r="B203" s="55" t="s">
        <v>26</v>
      </c>
      <c r="C203" s="11">
        <v>4792507</v>
      </c>
      <c r="D203" s="11">
        <v>770545</v>
      </c>
      <c r="E203" s="11">
        <v>312225527316</v>
      </c>
      <c r="F203" s="11">
        <v>1072432</v>
      </c>
      <c r="G203" s="54">
        <v>770545</v>
      </c>
      <c r="H203" s="54">
        <v>312225527316</v>
      </c>
      <c r="I203" s="54">
        <v>1072432</v>
      </c>
      <c r="J203" s="78">
        <f t="shared" si="1"/>
        <v>1511270.4214700591</v>
      </c>
    </row>
    <row r="204" spans="1:16" ht="11.5" x14ac:dyDescent="0.25">
      <c r="A204" s="51">
        <v>2014</v>
      </c>
      <c r="B204" s="55" t="s">
        <v>26</v>
      </c>
      <c r="C204" s="11">
        <v>4845050</v>
      </c>
      <c r="D204" s="11">
        <v>778920</v>
      </c>
      <c r="E204" s="11">
        <v>317176110195</v>
      </c>
      <c r="F204" s="11">
        <v>1088507</v>
      </c>
      <c r="G204" s="54">
        <v>778920</v>
      </c>
      <c r="H204" s="54">
        <v>317176110195</v>
      </c>
      <c r="I204" s="54">
        <v>1088507</v>
      </c>
      <c r="J204" s="78">
        <f t="shared" si="1"/>
        <v>1578823.7305560382</v>
      </c>
    </row>
    <row r="205" spans="1:16" ht="13" x14ac:dyDescent="0.3">
      <c r="A205" s="51">
        <v>1982</v>
      </c>
      <c r="B205" s="55" t="s">
        <v>27</v>
      </c>
      <c r="C205" s="56">
        <v>3229668</v>
      </c>
      <c r="D205" s="57" t="s">
        <v>28</v>
      </c>
      <c r="E205" s="56">
        <v>104385903339</v>
      </c>
      <c r="F205" s="56">
        <v>29888</v>
      </c>
      <c r="G205" s="58" t="s">
        <v>28</v>
      </c>
      <c r="H205" s="59">
        <v>169904715009</v>
      </c>
      <c r="I205" s="59">
        <v>48647</v>
      </c>
      <c r="J205" s="41"/>
      <c r="K205" s="60">
        <f>C205-'AHV-Einkommen_SGB_1982_2014'!K5</f>
        <v>0</v>
      </c>
      <c r="L205" s="60">
        <f t="shared" ref="L205:L237" si="2">F205-D201</f>
        <v>-727496</v>
      </c>
      <c r="M205" s="60">
        <f>E205-'AHV-Einkommen_SGB_1982_2014'!U5</f>
        <v>0</v>
      </c>
      <c r="N205" s="41"/>
      <c r="O205" s="60">
        <f t="shared" ref="O205:O237" si="3">I205-G201</f>
        <v>-701944</v>
      </c>
      <c r="P205" s="60">
        <f>H205-'AHV-Einkommen_SGB_1982_2014'!U47</f>
        <v>0</v>
      </c>
    </row>
    <row r="206" spans="1:16" ht="13" x14ac:dyDescent="0.3">
      <c r="A206" s="51">
        <v>1983</v>
      </c>
      <c r="B206" s="55" t="s">
        <v>27</v>
      </c>
      <c r="C206" s="56">
        <v>3253219</v>
      </c>
      <c r="D206" s="57" t="s">
        <v>28</v>
      </c>
      <c r="E206" s="56">
        <v>109176061884</v>
      </c>
      <c r="F206" s="56">
        <v>31027</v>
      </c>
      <c r="G206" s="58" t="s">
        <v>28</v>
      </c>
      <c r="H206" s="59">
        <v>172616205951</v>
      </c>
      <c r="I206" s="59">
        <v>49056</v>
      </c>
      <c r="J206" s="41"/>
      <c r="K206" s="60">
        <f>C206-'AHV-Einkommen_SGB_1982_2014'!K6</f>
        <v>0</v>
      </c>
      <c r="L206" s="60">
        <f t="shared" si="2"/>
        <v>-730765</v>
      </c>
      <c r="M206" s="60">
        <f>E206-'AHV-Einkommen_SGB_1982_2014'!U6</f>
        <v>0</v>
      </c>
      <c r="N206" s="41"/>
      <c r="O206" s="60">
        <f t="shared" si="3"/>
        <v>-710825</v>
      </c>
      <c r="P206" s="60">
        <f>H206-'AHV-Einkommen_SGB_1982_2014'!U48</f>
        <v>0</v>
      </c>
    </row>
    <row r="207" spans="1:16" ht="13" x14ac:dyDescent="0.3">
      <c r="A207" s="51">
        <v>1984</v>
      </c>
      <c r="B207" s="55" t="s">
        <v>27</v>
      </c>
      <c r="C207" s="56">
        <v>3291962</v>
      </c>
      <c r="D207" s="57" t="s">
        <v>28</v>
      </c>
      <c r="E207" s="56">
        <v>114442508705</v>
      </c>
      <c r="F207" s="56">
        <v>32064</v>
      </c>
      <c r="G207" s="58" t="s">
        <v>28</v>
      </c>
      <c r="H207" s="59">
        <v>175773088659</v>
      </c>
      <c r="I207" s="59">
        <v>49247</v>
      </c>
      <c r="J207" s="41"/>
      <c r="K207" s="60">
        <f>C207-'AHV-Einkommen_SGB_1982_2014'!K7</f>
        <v>0</v>
      </c>
      <c r="L207" s="60">
        <f t="shared" si="2"/>
        <v>-738481</v>
      </c>
      <c r="M207" s="60">
        <f>E207-'AHV-Einkommen_SGB_1982_2014'!U7</f>
        <v>0</v>
      </c>
      <c r="N207" s="41"/>
      <c r="O207" s="60">
        <f t="shared" si="3"/>
        <v>-721298</v>
      </c>
      <c r="P207" s="60">
        <f>H207-'AHV-Einkommen_SGB_1982_2014'!U49</f>
        <v>0</v>
      </c>
    </row>
    <row r="208" spans="1:16" ht="13" x14ac:dyDescent="0.3">
      <c r="A208" s="51">
        <v>1985</v>
      </c>
      <c r="B208" s="55" t="s">
        <v>27</v>
      </c>
      <c r="C208" s="56">
        <v>3394582</v>
      </c>
      <c r="D208" s="57" t="s">
        <v>28</v>
      </c>
      <c r="E208" s="56">
        <v>122287140059</v>
      </c>
      <c r="F208" s="56">
        <v>33009</v>
      </c>
      <c r="G208" s="58" t="s">
        <v>28</v>
      </c>
      <c r="H208" s="59">
        <v>181649829408</v>
      </c>
      <c r="I208" s="59">
        <v>49032</v>
      </c>
      <c r="J208" s="41"/>
      <c r="K208" s="60">
        <f>C208-'AHV-Einkommen_SGB_1982_2014'!K8</f>
        <v>0</v>
      </c>
      <c r="L208" s="60">
        <f t="shared" si="2"/>
        <v>-745911</v>
      </c>
      <c r="M208" s="60">
        <f>E208-'AHV-Einkommen_SGB_1982_2014'!U8</f>
        <v>0</v>
      </c>
      <c r="N208" s="41"/>
      <c r="O208" s="60">
        <f t="shared" si="3"/>
        <v>-729888</v>
      </c>
      <c r="P208" s="60">
        <f>H208-'AHV-Einkommen_SGB_1982_2014'!U50</f>
        <v>0</v>
      </c>
    </row>
    <row r="209" spans="1:16" s="41" customFormat="1" ht="13" x14ac:dyDescent="0.3">
      <c r="A209" s="51">
        <v>1986</v>
      </c>
      <c r="B209" s="55" t="s">
        <v>27</v>
      </c>
      <c r="C209" s="56">
        <v>3479340</v>
      </c>
      <c r="D209" s="57" t="s">
        <v>28</v>
      </c>
      <c r="E209" s="56">
        <v>129747206468</v>
      </c>
      <c r="F209" s="56">
        <v>34070</v>
      </c>
      <c r="G209" s="58" t="s">
        <v>28</v>
      </c>
      <c r="H209" s="59">
        <v>191302589819</v>
      </c>
      <c r="I209" s="59">
        <v>50233</v>
      </c>
      <c r="K209" s="60">
        <f>C209-'AHV-Einkommen_SGB_1982_2014'!K9</f>
        <v>0</v>
      </c>
      <c r="L209" s="60" t="e">
        <f t="shared" si="2"/>
        <v>#VALUE!</v>
      </c>
      <c r="M209" s="60">
        <f>E209-'AHV-Einkommen_SGB_1982_2014'!U9</f>
        <v>0</v>
      </c>
      <c r="O209" s="60" t="e">
        <f t="shared" si="3"/>
        <v>#VALUE!</v>
      </c>
      <c r="P209" s="60">
        <f>H209-'AHV-Einkommen_SGB_1982_2014'!U51</f>
        <v>0</v>
      </c>
    </row>
    <row r="210" spans="1:16" ht="13" x14ac:dyDescent="0.3">
      <c r="A210" s="51">
        <v>1987</v>
      </c>
      <c r="B210" s="55" t="s">
        <v>27</v>
      </c>
      <c r="C210" s="56">
        <v>3578141</v>
      </c>
      <c r="D210" s="57" t="s">
        <v>28</v>
      </c>
      <c r="E210" s="56">
        <v>136559381408</v>
      </c>
      <c r="F210" s="56">
        <v>34800</v>
      </c>
      <c r="G210" s="58" t="s">
        <v>28</v>
      </c>
      <c r="H210" s="59">
        <v>198405120249</v>
      </c>
      <c r="I210" s="59">
        <v>50560</v>
      </c>
      <c r="J210" s="41"/>
      <c r="K210" s="60">
        <f>C210-'AHV-Einkommen_SGB_1982_2014'!K10</f>
        <v>0</v>
      </c>
      <c r="L210" s="60" t="e">
        <f t="shared" si="2"/>
        <v>#VALUE!</v>
      </c>
      <c r="M210" s="60">
        <f>E210-'AHV-Einkommen_SGB_1982_2014'!U10</f>
        <v>0</v>
      </c>
      <c r="N210" s="41"/>
      <c r="O210" s="60" t="e">
        <f t="shared" si="3"/>
        <v>#VALUE!</v>
      </c>
      <c r="P210" s="60">
        <f>H210-'AHV-Einkommen_SGB_1982_2014'!U52</f>
        <v>0</v>
      </c>
    </row>
    <row r="211" spans="1:16" ht="13" x14ac:dyDescent="0.3">
      <c r="A211" s="51">
        <v>1988</v>
      </c>
      <c r="B211" s="55" t="s">
        <v>27</v>
      </c>
      <c r="C211" s="56">
        <v>3696003</v>
      </c>
      <c r="D211" s="57" t="s">
        <v>28</v>
      </c>
      <c r="E211" s="56">
        <v>146045850598</v>
      </c>
      <c r="F211" s="56">
        <v>36010</v>
      </c>
      <c r="G211" s="58" t="s">
        <v>28</v>
      </c>
      <c r="H211" s="59">
        <v>208233116013</v>
      </c>
      <c r="I211" s="59">
        <v>51343</v>
      </c>
      <c r="J211" s="41"/>
      <c r="K211" s="60">
        <f>C211-'AHV-Einkommen_SGB_1982_2014'!K11</f>
        <v>0</v>
      </c>
      <c r="L211" s="60" t="e">
        <f t="shared" si="2"/>
        <v>#VALUE!</v>
      </c>
      <c r="M211" s="60">
        <f>E211-'AHV-Einkommen_SGB_1982_2014'!U11</f>
        <v>0</v>
      </c>
      <c r="N211" s="41"/>
      <c r="O211" s="60" t="e">
        <f t="shared" si="3"/>
        <v>#VALUE!</v>
      </c>
      <c r="P211" s="60">
        <f>H211-'AHV-Einkommen_SGB_1982_2014'!U53</f>
        <v>0</v>
      </c>
    </row>
    <row r="212" spans="1:16" ht="13" x14ac:dyDescent="0.3">
      <c r="A212" s="51">
        <v>1989</v>
      </c>
      <c r="B212" s="55" t="s">
        <v>27</v>
      </c>
      <c r="C212" s="56">
        <v>3760818</v>
      </c>
      <c r="D212" s="57" t="s">
        <v>28</v>
      </c>
      <c r="E212" s="56">
        <v>153572621313</v>
      </c>
      <c r="F212" s="56">
        <v>37041</v>
      </c>
      <c r="G212" s="58" t="s">
        <v>28</v>
      </c>
      <c r="H212" s="59">
        <v>212269592628</v>
      </c>
      <c r="I212" s="59">
        <v>51198</v>
      </c>
      <c r="J212" s="41"/>
      <c r="K212" s="60">
        <f>C212-'AHV-Einkommen_SGB_1982_2014'!K12</f>
        <v>0</v>
      </c>
      <c r="L212" s="60" t="e">
        <f t="shared" si="2"/>
        <v>#VALUE!</v>
      </c>
      <c r="M212" s="60">
        <f>E212-'AHV-Einkommen_SGB_1982_2014'!U12</f>
        <v>0</v>
      </c>
      <c r="N212" s="41"/>
      <c r="O212" s="60" t="e">
        <f t="shared" si="3"/>
        <v>#VALUE!</v>
      </c>
      <c r="P212" s="60">
        <f>H212-'AHV-Einkommen_SGB_1982_2014'!U54</f>
        <v>0</v>
      </c>
    </row>
    <row r="213" spans="1:16" ht="13" x14ac:dyDescent="0.3">
      <c r="A213" s="51">
        <v>1990</v>
      </c>
      <c r="B213" s="55" t="s">
        <v>27</v>
      </c>
      <c r="C213" s="56">
        <v>3925484</v>
      </c>
      <c r="D213" s="57" t="s">
        <v>28</v>
      </c>
      <c r="E213" s="56">
        <v>170218884602</v>
      </c>
      <c r="F213" s="56">
        <v>39390</v>
      </c>
      <c r="G213" s="58" t="s">
        <v>28</v>
      </c>
      <c r="H213" s="59">
        <v>223328074850</v>
      </c>
      <c r="I213" s="59">
        <v>51679</v>
      </c>
      <c r="J213" s="41"/>
      <c r="K213" s="60">
        <f>C213-'AHV-Einkommen_SGB_1982_2014'!K13</f>
        <v>0</v>
      </c>
      <c r="L213" s="60" t="e">
        <f t="shared" si="2"/>
        <v>#VALUE!</v>
      </c>
      <c r="M213" s="60">
        <f>E213-'AHV-Einkommen_SGB_1982_2014'!U13</f>
        <v>0</v>
      </c>
      <c r="N213" s="41"/>
      <c r="O213" s="60" t="e">
        <f t="shared" si="3"/>
        <v>#VALUE!</v>
      </c>
      <c r="P213" s="60">
        <f>H213-'AHV-Einkommen_SGB_1982_2014'!U55</f>
        <v>-1</v>
      </c>
    </row>
    <row r="214" spans="1:16" ht="13" x14ac:dyDescent="0.3">
      <c r="A214" s="51">
        <v>1991</v>
      </c>
      <c r="B214" s="55" t="s">
        <v>27</v>
      </c>
      <c r="C214" s="56">
        <v>3961459</v>
      </c>
      <c r="D214" s="57" t="s">
        <v>28</v>
      </c>
      <c r="E214" s="56">
        <v>184393128708</v>
      </c>
      <c r="F214" s="56">
        <v>42596</v>
      </c>
      <c r="G214" s="58" t="s">
        <v>28</v>
      </c>
      <c r="H214" s="59">
        <v>228509615577</v>
      </c>
      <c r="I214" s="59">
        <v>52787</v>
      </c>
      <c r="J214" s="41"/>
      <c r="K214" s="60">
        <f>C214-'AHV-Einkommen_SGB_1982_2014'!K14</f>
        <v>0</v>
      </c>
      <c r="L214" s="60" t="e">
        <f t="shared" si="2"/>
        <v>#VALUE!</v>
      </c>
      <c r="M214" s="60">
        <f>E214-'AHV-Einkommen_SGB_1982_2014'!U14</f>
        <v>0</v>
      </c>
      <c r="N214" s="41"/>
      <c r="O214" s="60" t="e">
        <f t="shared" si="3"/>
        <v>#VALUE!</v>
      </c>
      <c r="P214" s="60">
        <f>H214-'AHV-Einkommen_SGB_1982_2014'!U56</f>
        <v>0</v>
      </c>
    </row>
    <row r="215" spans="1:16" ht="13" x14ac:dyDescent="0.3">
      <c r="A215" s="51">
        <v>1992</v>
      </c>
      <c r="B215" s="55" t="s">
        <v>27</v>
      </c>
      <c r="C215" s="56">
        <v>3913779</v>
      </c>
      <c r="D215" s="57" t="s">
        <v>28</v>
      </c>
      <c r="E215" s="56">
        <v>192338984953</v>
      </c>
      <c r="F215" s="56">
        <v>45248</v>
      </c>
      <c r="G215" s="58" t="s">
        <v>28</v>
      </c>
      <c r="H215" s="59">
        <v>229079186270</v>
      </c>
      <c r="I215" s="59">
        <v>53891</v>
      </c>
      <c r="J215" s="41"/>
      <c r="K215" s="60">
        <f>C215-'AHV-Einkommen_SGB_1982_2014'!K15</f>
        <v>0</v>
      </c>
      <c r="L215" s="60" t="e">
        <f t="shared" si="2"/>
        <v>#VALUE!</v>
      </c>
      <c r="M215" s="60">
        <f>E215-'AHV-Einkommen_SGB_1982_2014'!U15</f>
        <v>0</v>
      </c>
      <c r="N215" s="41"/>
      <c r="O215" s="60" t="e">
        <f t="shared" si="3"/>
        <v>#VALUE!</v>
      </c>
      <c r="P215" s="60">
        <f>H215-'AHV-Einkommen_SGB_1982_2014'!U57</f>
        <v>0</v>
      </c>
    </row>
    <row r="216" spans="1:16" s="41" customFormat="1" ht="13" x14ac:dyDescent="0.3">
      <c r="A216" s="51">
        <v>1993</v>
      </c>
      <c r="B216" s="55" t="s">
        <v>27</v>
      </c>
      <c r="C216" s="56">
        <v>3841257</v>
      </c>
      <c r="D216" s="57" t="s">
        <v>28</v>
      </c>
      <c r="E216" s="56">
        <v>193501748467</v>
      </c>
      <c r="F216" s="56">
        <v>46495</v>
      </c>
      <c r="G216" s="58" t="s">
        <v>28</v>
      </c>
      <c r="H216" s="59">
        <v>223115929101</v>
      </c>
      <c r="I216" s="59">
        <v>53610</v>
      </c>
      <c r="K216" s="60">
        <f>C216-'AHV-Einkommen_SGB_1982_2014'!K16</f>
        <v>0</v>
      </c>
      <c r="L216" s="60" t="e">
        <f t="shared" si="2"/>
        <v>#VALUE!</v>
      </c>
      <c r="M216" s="60">
        <f>E216-'AHV-Einkommen_SGB_1982_2014'!U16</f>
        <v>0</v>
      </c>
      <c r="O216" s="60" t="e">
        <f t="shared" si="3"/>
        <v>#VALUE!</v>
      </c>
      <c r="P216" s="60">
        <f>H216-'AHV-Einkommen_SGB_1982_2014'!U58</f>
        <v>0</v>
      </c>
    </row>
    <row r="217" spans="1:16" ht="13" x14ac:dyDescent="0.3">
      <c r="A217" s="51">
        <v>1994</v>
      </c>
      <c r="B217" s="55" t="s">
        <v>27</v>
      </c>
      <c r="C217" s="56">
        <v>3844542</v>
      </c>
      <c r="D217" s="57" t="s">
        <v>28</v>
      </c>
      <c r="E217" s="56">
        <v>197106766053</v>
      </c>
      <c r="F217" s="56">
        <v>47093</v>
      </c>
      <c r="G217" s="58" t="s">
        <v>28</v>
      </c>
      <c r="H217" s="59">
        <v>225313423953</v>
      </c>
      <c r="I217" s="59">
        <v>53832</v>
      </c>
      <c r="J217" s="41"/>
      <c r="K217" s="60">
        <f>C217-'AHV-Einkommen_SGB_1982_2014'!K17</f>
        <v>0</v>
      </c>
      <c r="L217" s="60" t="e">
        <f t="shared" si="2"/>
        <v>#VALUE!</v>
      </c>
      <c r="M217" s="60">
        <f>E217-'AHV-Einkommen_SGB_1982_2014'!U17</f>
        <v>0</v>
      </c>
      <c r="N217" s="41"/>
      <c r="O217" s="60" t="e">
        <f t="shared" si="3"/>
        <v>#VALUE!</v>
      </c>
      <c r="P217" s="60">
        <f>H217-'AHV-Einkommen_SGB_1982_2014'!U59</f>
        <v>0</v>
      </c>
    </row>
    <row r="218" spans="1:16" ht="13" x14ac:dyDescent="0.3">
      <c r="A218" s="51">
        <v>1995</v>
      </c>
      <c r="B218" s="55" t="s">
        <v>27</v>
      </c>
      <c r="C218" s="56">
        <v>3852012</v>
      </c>
      <c r="D218" s="57" t="s">
        <v>28</v>
      </c>
      <c r="E218" s="56">
        <v>199504818643</v>
      </c>
      <c r="F218" s="56">
        <v>47580</v>
      </c>
      <c r="G218" s="58" t="s">
        <v>28</v>
      </c>
      <c r="H218" s="59">
        <v>224062724043</v>
      </c>
      <c r="I218" s="59">
        <v>53436</v>
      </c>
      <c r="J218" s="41"/>
      <c r="K218" s="60">
        <f>C218-'AHV-Einkommen_SGB_1982_2014'!K18</f>
        <v>0</v>
      </c>
      <c r="L218" s="60" t="e">
        <f t="shared" si="2"/>
        <v>#VALUE!</v>
      </c>
      <c r="M218" s="60">
        <f>E218-'AHV-Einkommen_SGB_1982_2014'!U18</f>
        <v>0</v>
      </c>
      <c r="N218" s="41"/>
      <c r="O218" s="60" t="e">
        <f t="shared" si="3"/>
        <v>#VALUE!</v>
      </c>
      <c r="P218" s="60">
        <f>H218-'AHV-Einkommen_SGB_1982_2014'!U60</f>
        <v>0</v>
      </c>
    </row>
    <row r="219" spans="1:16" ht="13" x14ac:dyDescent="0.3">
      <c r="A219" s="51">
        <v>1996</v>
      </c>
      <c r="B219" s="55" t="s">
        <v>27</v>
      </c>
      <c r="C219" s="56">
        <v>3844716</v>
      </c>
      <c r="D219" s="57" t="s">
        <v>28</v>
      </c>
      <c r="E219" s="56">
        <v>201148252465</v>
      </c>
      <c r="F219" s="56">
        <v>48000</v>
      </c>
      <c r="G219" s="58" t="s">
        <v>28</v>
      </c>
      <c r="H219" s="59">
        <v>224136624175</v>
      </c>
      <c r="I219" s="59">
        <v>53485</v>
      </c>
      <c r="J219" s="41"/>
      <c r="K219" s="60">
        <f>C219-'AHV-Einkommen_SGB_1982_2014'!K19</f>
        <v>0</v>
      </c>
      <c r="L219" s="60" t="e">
        <f t="shared" si="2"/>
        <v>#VALUE!</v>
      </c>
      <c r="M219" s="60">
        <f>E219-'AHV-Einkommen_SGB_1982_2014'!U19</f>
        <v>0</v>
      </c>
      <c r="N219" s="41"/>
      <c r="O219" s="60" t="e">
        <f t="shared" si="3"/>
        <v>#VALUE!</v>
      </c>
      <c r="P219" s="60">
        <f>H219-'AHV-Einkommen_SGB_1982_2014'!U61</f>
        <v>0</v>
      </c>
    </row>
    <row r="220" spans="1:16" ht="13" x14ac:dyDescent="0.3">
      <c r="A220" s="51">
        <v>1997</v>
      </c>
      <c r="B220" s="55" t="s">
        <v>27</v>
      </c>
      <c r="C220" s="56">
        <v>3812841</v>
      </c>
      <c r="D220" s="57" t="s">
        <v>28</v>
      </c>
      <c r="E220" s="56">
        <v>201364035093</v>
      </c>
      <c r="F220" s="56">
        <v>47996</v>
      </c>
      <c r="G220" s="58" t="s">
        <v>28</v>
      </c>
      <c r="H220" s="59">
        <v>223127056155</v>
      </c>
      <c r="I220" s="59">
        <v>53183</v>
      </c>
      <c r="J220" s="41"/>
      <c r="K220" s="60">
        <f>C220-'AHV-Einkommen_SGB_1982_2014'!K20</f>
        <v>0</v>
      </c>
      <c r="L220" s="60" t="e">
        <f t="shared" si="2"/>
        <v>#VALUE!</v>
      </c>
      <c r="M220" s="60">
        <f>E220-'AHV-Einkommen_SGB_1982_2014'!U20</f>
        <v>0</v>
      </c>
      <c r="N220" s="41"/>
      <c r="O220" s="60" t="e">
        <f t="shared" si="3"/>
        <v>#VALUE!</v>
      </c>
      <c r="P220" s="60">
        <f>H220-'AHV-Einkommen_SGB_1982_2014'!U62</f>
        <v>-1</v>
      </c>
    </row>
    <row r="221" spans="1:16" ht="13" x14ac:dyDescent="0.3">
      <c r="A221" s="51">
        <v>1998</v>
      </c>
      <c r="B221" s="55" t="s">
        <v>27</v>
      </c>
      <c r="C221" s="56">
        <v>3657737</v>
      </c>
      <c r="D221" s="57" t="s">
        <v>28</v>
      </c>
      <c r="E221" s="56">
        <v>192734177806</v>
      </c>
      <c r="F221" s="56">
        <v>47379</v>
      </c>
      <c r="G221" s="58" t="s">
        <v>28</v>
      </c>
      <c r="H221" s="59">
        <v>213564501201</v>
      </c>
      <c r="I221" s="59">
        <v>52499</v>
      </c>
      <c r="J221" s="41"/>
      <c r="K221" s="60">
        <f>C221-'AHV-Einkommen_SGB_1982_2014'!K21</f>
        <v>0</v>
      </c>
      <c r="L221" s="60" t="e">
        <f t="shared" si="2"/>
        <v>#VALUE!</v>
      </c>
      <c r="M221" s="60">
        <f>E221-'AHV-Einkommen_SGB_1982_2014'!U21</f>
        <v>0</v>
      </c>
      <c r="N221" s="41"/>
      <c r="O221" s="60" t="e">
        <f t="shared" si="3"/>
        <v>#VALUE!</v>
      </c>
      <c r="P221" s="60">
        <f>H221-'AHV-Einkommen_SGB_1982_2014'!U63</f>
        <v>0</v>
      </c>
    </row>
    <row r="222" spans="1:16" ht="13" x14ac:dyDescent="0.3">
      <c r="A222" s="51">
        <v>1999</v>
      </c>
      <c r="B222" s="55" t="s">
        <v>27</v>
      </c>
      <c r="C222" s="56">
        <v>3869021</v>
      </c>
      <c r="D222" s="57" t="s">
        <v>28</v>
      </c>
      <c r="E222" s="56">
        <v>209194496341</v>
      </c>
      <c r="F222" s="56">
        <v>48463</v>
      </c>
      <c r="G222" s="58" t="s">
        <v>28</v>
      </c>
      <c r="H222" s="59">
        <v>230009869111</v>
      </c>
      <c r="I222" s="59">
        <v>53285</v>
      </c>
      <c r="J222" s="41"/>
      <c r="K222" s="60">
        <f>C222-'AHV-Einkommen_SGB_1982_2014'!K22</f>
        <v>0</v>
      </c>
      <c r="L222" s="60" t="e">
        <f t="shared" si="2"/>
        <v>#VALUE!</v>
      </c>
      <c r="M222" s="60">
        <f>E222-'AHV-Einkommen_SGB_1982_2014'!U22</f>
        <v>0</v>
      </c>
      <c r="N222" s="41"/>
      <c r="O222" s="60" t="e">
        <f t="shared" si="3"/>
        <v>#VALUE!</v>
      </c>
      <c r="P222" s="60">
        <f>H222-'AHV-Einkommen_SGB_1982_2014'!U64</f>
        <v>0</v>
      </c>
    </row>
    <row r="223" spans="1:16" s="41" customFormat="1" ht="13" x14ac:dyDescent="0.3">
      <c r="A223" s="51">
        <v>2000</v>
      </c>
      <c r="B223" s="55" t="s">
        <v>27</v>
      </c>
      <c r="C223" s="56">
        <v>3950859</v>
      </c>
      <c r="D223" s="57" t="s">
        <v>28</v>
      </c>
      <c r="E223" s="56">
        <v>220527024149</v>
      </c>
      <c r="F223" s="56">
        <v>49500</v>
      </c>
      <c r="G223" s="58" t="s">
        <v>28</v>
      </c>
      <c r="H223" s="59">
        <v>238644315033</v>
      </c>
      <c r="I223" s="59">
        <v>53566</v>
      </c>
      <c r="K223" s="60">
        <f>C223-'AHV-Einkommen_SGB_1982_2014'!K23</f>
        <v>0</v>
      </c>
      <c r="L223" s="60" t="e">
        <f t="shared" si="2"/>
        <v>#VALUE!</v>
      </c>
      <c r="M223" s="60">
        <f>E223-'AHV-Einkommen_SGB_1982_2014'!U23</f>
        <v>0</v>
      </c>
      <c r="O223" s="60" t="e">
        <f t="shared" si="3"/>
        <v>#VALUE!</v>
      </c>
      <c r="P223" s="60">
        <f>H223-'AHV-Einkommen_SGB_1982_2014'!U65</f>
        <v>0</v>
      </c>
    </row>
    <row r="224" spans="1:16" ht="13" x14ac:dyDescent="0.3">
      <c r="A224" s="51">
        <v>2001</v>
      </c>
      <c r="B224" s="55" t="s">
        <v>27</v>
      </c>
      <c r="C224" s="56">
        <v>3988622</v>
      </c>
      <c r="D224" s="57" t="s">
        <v>28</v>
      </c>
      <c r="E224" s="56">
        <v>227384287220</v>
      </c>
      <c r="F224" s="56">
        <v>50412</v>
      </c>
      <c r="G224" s="58" t="s">
        <v>28</v>
      </c>
      <c r="H224" s="59">
        <v>243678527629</v>
      </c>
      <c r="I224" s="59">
        <v>54024</v>
      </c>
      <c r="J224" s="41"/>
      <c r="K224" s="60">
        <f>C224-'AHV-Einkommen_SGB_1982_2014'!K24</f>
        <v>0</v>
      </c>
      <c r="L224" s="60" t="e">
        <f t="shared" si="2"/>
        <v>#VALUE!</v>
      </c>
      <c r="M224" s="60">
        <f>E224-'AHV-Einkommen_SGB_1982_2014'!U24</f>
        <v>0</v>
      </c>
      <c r="N224" s="41"/>
      <c r="O224" s="60" t="e">
        <f t="shared" si="3"/>
        <v>#VALUE!</v>
      </c>
      <c r="P224" s="60">
        <f>H224-'AHV-Einkommen_SGB_1982_2014'!U66</f>
        <v>0</v>
      </c>
    </row>
    <row r="225" spans="1:16" ht="13" x14ac:dyDescent="0.3">
      <c r="A225" s="51">
        <v>2002</v>
      </c>
      <c r="B225" s="55" t="s">
        <v>27</v>
      </c>
      <c r="C225" s="56">
        <v>4072913</v>
      </c>
      <c r="D225" s="57" t="s">
        <v>28</v>
      </c>
      <c r="E225" s="56">
        <v>236275662208</v>
      </c>
      <c r="F225" s="56">
        <v>51700</v>
      </c>
      <c r="G225" s="58" t="s">
        <v>28</v>
      </c>
      <c r="H225" s="59">
        <v>251580456173</v>
      </c>
      <c r="I225" s="59">
        <v>55048</v>
      </c>
      <c r="J225" s="41"/>
      <c r="K225" s="60">
        <f>C225-'AHV-Einkommen_SGB_1982_2014'!K25</f>
        <v>0</v>
      </c>
      <c r="L225" s="60" t="e">
        <f t="shared" si="2"/>
        <v>#VALUE!</v>
      </c>
      <c r="M225" s="60">
        <f>E225-'AHV-Einkommen_SGB_1982_2014'!U25</f>
        <v>0</v>
      </c>
      <c r="N225" s="41"/>
      <c r="O225" s="60" t="e">
        <f t="shared" si="3"/>
        <v>#VALUE!</v>
      </c>
      <c r="P225" s="60">
        <f>H225-'AHV-Einkommen_SGB_1982_2014'!U67</f>
        <v>0</v>
      </c>
    </row>
    <row r="226" spans="1:16" ht="13" x14ac:dyDescent="0.3">
      <c r="A226" s="51">
        <v>2003</v>
      </c>
      <c r="B226" s="55" t="s">
        <v>27</v>
      </c>
      <c r="C226" s="56">
        <v>4096131</v>
      </c>
      <c r="D226" s="57" t="s">
        <v>28</v>
      </c>
      <c r="E226" s="56">
        <v>238759847474</v>
      </c>
      <c r="F226" s="56">
        <v>52000</v>
      </c>
      <c r="G226" s="58" t="s">
        <v>28</v>
      </c>
      <c r="H226" s="59">
        <v>252602838630</v>
      </c>
      <c r="I226" s="59">
        <v>55014</v>
      </c>
      <c r="J226" s="41"/>
      <c r="K226" s="60">
        <f>C226-'AHV-Einkommen_SGB_1982_2014'!K26</f>
        <v>0</v>
      </c>
      <c r="L226" s="60" t="e">
        <f t="shared" si="2"/>
        <v>#VALUE!</v>
      </c>
      <c r="M226" s="60">
        <f>E226-'AHV-Einkommen_SGB_1982_2014'!U26</f>
        <v>0</v>
      </c>
      <c r="N226" s="41"/>
      <c r="O226" s="60" t="e">
        <f t="shared" si="3"/>
        <v>#VALUE!</v>
      </c>
      <c r="P226" s="60">
        <f>H226-'AHV-Einkommen_SGB_1982_2014'!U68</f>
        <v>0</v>
      </c>
    </row>
    <row r="227" spans="1:16" ht="13" x14ac:dyDescent="0.3">
      <c r="A227" s="51">
        <v>2004</v>
      </c>
      <c r="B227" s="55" t="s">
        <v>27</v>
      </c>
      <c r="C227" s="56">
        <v>4116546</v>
      </c>
      <c r="D227" s="57" t="s">
        <v>28</v>
      </c>
      <c r="E227" s="56">
        <v>241657316327</v>
      </c>
      <c r="F227" s="56">
        <v>52000</v>
      </c>
      <c r="G227" s="58" t="s">
        <v>28</v>
      </c>
      <c r="H227" s="59">
        <v>253644539405</v>
      </c>
      <c r="I227" s="59">
        <v>54579</v>
      </c>
      <c r="J227" s="41"/>
      <c r="K227" s="60">
        <f>C227-'AHV-Einkommen_SGB_1982_2014'!K27</f>
        <v>0</v>
      </c>
      <c r="L227" s="60" t="e">
        <f t="shared" si="2"/>
        <v>#VALUE!</v>
      </c>
      <c r="M227" s="60">
        <f>E227-'AHV-Einkommen_SGB_1982_2014'!U27</f>
        <v>0</v>
      </c>
      <c r="N227" s="41"/>
      <c r="O227" s="60" t="e">
        <f t="shared" si="3"/>
        <v>#VALUE!</v>
      </c>
      <c r="P227" s="60">
        <f>H227-'AHV-Einkommen_SGB_1982_2014'!U69</f>
        <v>0</v>
      </c>
    </row>
    <row r="228" spans="1:16" ht="13" x14ac:dyDescent="0.3">
      <c r="A228" s="51">
        <v>2005</v>
      </c>
      <c r="B228" s="55" t="s">
        <v>27</v>
      </c>
      <c r="C228" s="56">
        <v>4190383</v>
      </c>
      <c r="D228" s="57" t="s">
        <v>28</v>
      </c>
      <c r="E228" s="56">
        <v>250247224448</v>
      </c>
      <c r="F228" s="56">
        <v>52454</v>
      </c>
      <c r="G228" s="58" t="s">
        <v>28</v>
      </c>
      <c r="H228" s="59">
        <v>259646181234</v>
      </c>
      <c r="I228" s="59">
        <v>54424</v>
      </c>
      <c r="J228" s="41"/>
      <c r="K228" s="60">
        <f>C228-'AHV-Einkommen_SGB_1982_2014'!K28</f>
        <v>0</v>
      </c>
      <c r="L228" s="60" t="e">
        <f t="shared" si="2"/>
        <v>#VALUE!</v>
      </c>
      <c r="M228" s="60">
        <f>E228-'AHV-Einkommen_SGB_1982_2014'!U28</f>
        <v>0</v>
      </c>
      <c r="N228" s="41"/>
      <c r="O228" s="60" t="e">
        <f t="shared" si="3"/>
        <v>#VALUE!</v>
      </c>
      <c r="P228" s="60">
        <f>H228-'AHV-Einkommen_SGB_1982_2014'!U70</f>
        <v>0</v>
      </c>
    </row>
    <row r="229" spans="1:16" ht="13" x14ac:dyDescent="0.3">
      <c r="A229" s="51">
        <v>2006</v>
      </c>
      <c r="B229" s="55" t="s">
        <v>27</v>
      </c>
      <c r="C229" s="56">
        <v>4252012</v>
      </c>
      <c r="D229" s="57" t="s">
        <v>28</v>
      </c>
      <c r="E229" s="56">
        <v>258741791114</v>
      </c>
      <c r="F229" s="56">
        <v>52910</v>
      </c>
      <c r="G229" s="58" t="s">
        <v>28</v>
      </c>
      <c r="H229" s="59">
        <v>265687879466</v>
      </c>
      <c r="I229" s="59">
        <v>54330</v>
      </c>
      <c r="J229" s="41"/>
      <c r="K229" s="60">
        <f>C229-'AHV-Einkommen_SGB_1982_2014'!K29</f>
        <v>0</v>
      </c>
      <c r="L229" s="60" t="e">
        <f t="shared" si="2"/>
        <v>#VALUE!</v>
      </c>
      <c r="M229" s="60">
        <f>E229-'AHV-Einkommen_SGB_1982_2014'!U29</f>
        <v>0</v>
      </c>
      <c r="N229" s="41"/>
      <c r="O229" s="60" t="e">
        <f t="shared" si="3"/>
        <v>#VALUE!</v>
      </c>
      <c r="P229" s="60">
        <f>H229-'AHV-Einkommen_SGB_1982_2014'!U71</f>
        <v>0</v>
      </c>
    </row>
    <row r="230" spans="1:16" s="41" customFormat="1" ht="13" x14ac:dyDescent="0.3">
      <c r="A230" s="51">
        <v>2007</v>
      </c>
      <c r="B230" s="55" t="s">
        <v>27</v>
      </c>
      <c r="C230" s="56">
        <v>4348379</v>
      </c>
      <c r="D230" s="57" t="s">
        <v>28</v>
      </c>
      <c r="E230" s="56">
        <v>272840311305</v>
      </c>
      <c r="F230" s="56">
        <v>54004</v>
      </c>
      <c r="G230" s="58" t="s">
        <v>28</v>
      </c>
      <c r="H230" s="59">
        <v>278154474210</v>
      </c>
      <c r="I230" s="59">
        <v>55055</v>
      </c>
      <c r="K230" s="60">
        <f>C230-'AHV-Einkommen_SGB_1982_2014'!K30</f>
        <v>0</v>
      </c>
      <c r="L230" s="60" t="e">
        <f t="shared" si="2"/>
        <v>#VALUE!</v>
      </c>
      <c r="M230" s="60">
        <f>E230-'AHV-Einkommen_SGB_1982_2014'!U30</f>
        <v>0</v>
      </c>
      <c r="O230" s="60" t="e">
        <f t="shared" si="3"/>
        <v>#VALUE!</v>
      </c>
      <c r="P230" s="60">
        <f>H230-'AHV-Einkommen_SGB_1982_2014'!U72</f>
        <v>0</v>
      </c>
    </row>
    <row r="231" spans="1:16" ht="13" x14ac:dyDescent="0.3">
      <c r="A231" s="51">
        <v>2008</v>
      </c>
      <c r="B231" s="55" t="s">
        <v>27</v>
      </c>
      <c r="C231" s="56">
        <v>4449720</v>
      </c>
      <c r="D231" s="57" t="s">
        <v>28</v>
      </c>
      <c r="E231" s="56">
        <v>286139292256</v>
      </c>
      <c r="F231" s="56">
        <v>55389</v>
      </c>
      <c r="G231" s="58" t="s">
        <v>28</v>
      </c>
      <c r="H231" s="59">
        <v>284707880088</v>
      </c>
      <c r="I231" s="59">
        <v>55111</v>
      </c>
      <c r="J231" s="41"/>
      <c r="K231" s="60">
        <f>C231-'AHV-Einkommen_SGB_1982_2014'!K31</f>
        <v>0</v>
      </c>
      <c r="L231" s="60" t="e">
        <f t="shared" si="2"/>
        <v>#VALUE!</v>
      </c>
      <c r="M231" s="60">
        <f>E231-'AHV-Einkommen_SGB_1982_2014'!U31</f>
        <v>0</v>
      </c>
      <c r="N231" s="41"/>
      <c r="O231" s="60" t="e">
        <f t="shared" si="3"/>
        <v>#VALUE!</v>
      </c>
      <c r="P231" s="60">
        <f>H231-'AHV-Einkommen_SGB_1982_2014'!U73</f>
        <v>0</v>
      </c>
    </row>
    <row r="232" spans="1:16" ht="13" x14ac:dyDescent="0.3">
      <c r="A232" s="51">
        <v>2009</v>
      </c>
      <c r="B232" s="55" t="s">
        <v>27</v>
      </c>
      <c r="C232" s="56">
        <v>4486172</v>
      </c>
      <c r="D232" s="57" t="s">
        <v>28</v>
      </c>
      <c r="E232" s="56">
        <v>290663021244</v>
      </c>
      <c r="F232" s="56">
        <v>56402</v>
      </c>
      <c r="G232" s="58" t="s">
        <v>28</v>
      </c>
      <c r="H232" s="59">
        <v>290663021244</v>
      </c>
      <c r="I232" s="59">
        <v>56402</v>
      </c>
      <c r="J232" s="41"/>
      <c r="K232" s="60">
        <f>C232-'AHV-Einkommen_SGB_1982_2014'!K32</f>
        <v>0</v>
      </c>
      <c r="L232" s="60" t="e">
        <f t="shared" si="2"/>
        <v>#VALUE!</v>
      </c>
      <c r="M232" s="60">
        <f>E232-'AHV-Einkommen_SGB_1982_2014'!U32</f>
        <v>0</v>
      </c>
      <c r="N232" s="41"/>
      <c r="O232" s="60" t="e">
        <f t="shared" si="3"/>
        <v>#VALUE!</v>
      </c>
      <c r="P232" s="60">
        <f>H232-'AHV-Einkommen_SGB_1982_2014'!U74</f>
        <v>0</v>
      </c>
    </row>
    <row r="233" spans="1:16" ht="13" x14ac:dyDescent="0.3">
      <c r="A233" s="51">
        <v>2010</v>
      </c>
      <c r="B233" s="55" t="s">
        <v>27</v>
      </c>
      <c r="C233" s="56">
        <v>4562839</v>
      </c>
      <c r="D233" s="57" t="s">
        <v>28</v>
      </c>
      <c r="E233" s="56">
        <v>298040770070</v>
      </c>
      <c r="F233" s="56">
        <v>56514</v>
      </c>
      <c r="G233" s="58" t="s">
        <v>28</v>
      </c>
      <c r="H233" s="59">
        <v>295957609420</v>
      </c>
      <c r="I233" s="59">
        <v>56118</v>
      </c>
      <c r="J233" s="41"/>
      <c r="K233" s="60">
        <f>C233-'AHV-Einkommen_SGB_1982_2014'!K33</f>
        <v>0</v>
      </c>
      <c r="L233" s="60" t="e">
        <f t="shared" si="2"/>
        <v>#VALUE!</v>
      </c>
      <c r="M233" s="60">
        <f>E233-'AHV-Einkommen_SGB_1982_2014'!U33</f>
        <v>0</v>
      </c>
      <c r="N233" s="41"/>
      <c r="O233" s="60" t="e">
        <f t="shared" si="3"/>
        <v>#VALUE!</v>
      </c>
      <c r="P233" s="60">
        <f>H233-'AHV-Einkommen_SGB_1982_2014'!U75</f>
        <v>0</v>
      </c>
    </row>
    <row r="234" spans="1:16" ht="13" x14ac:dyDescent="0.3">
      <c r="A234" s="51">
        <v>2011</v>
      </c>
      <c r="B234" s="55" t="s">
        <v>27</v>
      </c>
      <c r="C234" s="56">
        <v>4657313</v>
      </c>
      <c r="D234" s="57" t="s">
        <v>28</v>
      </c>
      <c r="E234" s="56">
        <v>306980719503</v>
      </c>
      <c r="F234" s="56">
        <v>57083</v>
      </c>
      <c r="G234" s="58" t="s">
        <v>28</v>
      </c>
      <c r="H234" s="59">
        <v>304227529193</v>
      </c>
      <c r="I234" s="59">
        <v>56571</v>
      </c>
      <c r="J234" s="41"/>
      <c r="K234" s="60">
        <f>C234-'AHV-Einkommen_SGB_1982_2014'!K34</f>
        <v>0</v>
      </c>
      <c r="L234" s="60" t="e">
        <f t="shared" si="2"/>
        <v>#VALUE!</v>
      </c>
      <c r="M234" s="60">
        <f>E234-'AHV-Einkommen_SGB_1982_2014'!U34</f>
        <v>0</v>
      </c>
      <c r="N234" s="41"/>
      <c r="O234" s="60" t="e">
        <f t="shared" si="3"/>
        <v>#VALUE!</v>
      </c>
      <c r="P234" s="60">
        <f>H234-'AHV-Einkommen_SGB_1982_2014'!U76</f>
        <v>0</v>
      </c>
    </row>
    <row r="235" spans="1:16" ht="13" x14ac:dyDescent="0.3">
      <c r="A235" s="51">
        <v>2012</v>
      </c>
      <c r="B235" s="55" t="s">
        <v>27</v>
      </c>
      <c r="C235" s="56">
        <v>4720182</v>
      </c>
      <c r="D235" s="57" t="s">
        <v>28</v>
      </c>
      <c r="E235" s="56">
        <v>313114267699</v>
      </c>
      <c r="F235" s="56">
        <v>57572</v>
      </c>
      <c r="G235" s="58" t="s">
        <v>28</v>
      </c>
      <c r="H235" s="59">
        <v>312329126606</v>
      </c>
      <c r="I235" s="59">
        <v>57427</v>
      </c>
      <c r="J235" s="41"/>
      <c r="K235" s="60">
        <f>C235-'AHV-Einkommen_SGB_1982_2014'!K35</f>
        <v>0</v>
      </c>
      <c r="L235" s="60" t="e">
        <f t="shared" si="2"/>
        <v>#VALUE!</v>
      </c>
      <c r="M235" s="60">
        <f>E235-'AHV-Einkommen_SGB_1982_2014'!U35</f>
        <v>0</v>
      </c>
      <c r="N235" s="41"/>
      <c r="O235" s="60" t="e">
        <f t="shared" si="3"/>
        <v>#VALUE!</v>
      </c>
      <c r="P235" s="60">
        <f>H235-'AHV-Einkommen_SGB_1982_2014'!U77</f>
        <v>0</v>
      </c>
    </row>
    <row r="236" spans="1:16" ht="13" x14ac:dyDescent="0.3">
      <c r="A236" s="51">
        <v>2013</v>
      </c>
      <c r="B236" s="55" t="s">
        <v>27</v>
      </c>
      <c r="C236" s="56">
        <v>4797304</v>
      </c>
      <c r="D236" s="57" t="s">
        <v>28</v>
      </c>
      <c r="E236" s="56">
        <v>319475550954</v>
      </c>
      <c r="F236" s="56">
        <v>57791</v>
      </c>
      <c r="G236" s="58" t="s">
        <v>28</v>
      </c>
      <c r="H236" s="59">
        <v>319475550954</v>
      </c>
      <c r="I236" s="59">
        <v>57791</v>
      </c>
      <c r="J236" s="41"/>
      <c r="K236" s="60">
        <f>C236-'AHV-Einkommen_SGB_1982_2014'!K36</f>
        <v>0</v>
      </c>
      <c r="L236" s="60" t="e">
        <f t="shared" si="2"/>
        <v>#VALUE!</v>
      </c>
      <c r="M236" s="60">
        <f>E236-'AHV-Einkommen_SGB_1982_2014'!U36</f>
        <v>0</v>
      </c>
      <c r="N236" s="41"/>
      <c r="O236" s="60" t="e">
        <f t="shared" si="3"/>
        <v>#VALUE!</v>
      </c>
      <c r="P236" s="60">
        <f>H236-'AHV-Einkommen_SGB_1982_2014'!U78</f>
        <v>0</v>
      </c>
    </row>
    <row r="237" spans="1:16" s="41" customFormat="1" ht="13" x14ac:dyDescent="0.3">
      <c r="A237" s="51">
        <v>2014</v>
      </c>
      <c r="B237" s="55" t="s">
        <v>27</v>
      </c>
      <c r="C237" s="56">
        <v>4849899</v>
      </c>
      <c r="D237" s="57" t="s">
        <v>28</v>
      </c>
      <c r="E237" s="56">
        <v>324833245827</v>
      </c>
      <c r="F237" s="56">
        <v>58167</v>
      </c>
      <c r="G237" s="58" t="s">
        <v>28</v>
      </c>
      <c r="H237" s="59">
        <v>324833245827</v>
      </c>
      <c r="I237" s="59">
        <v>58167</v>
      </c>
      <c r="K237" s="60">
        <f>C237-'AHV-Einkommen_SGB_1982_2014'!K37</f>
        <v>0</v>
      </c>
      <c r="L237" s="60" t="e">
        <f t="shared" si="2"/>
        <v>#VALUE!</v>
      </c>
      <c r="M237" s="60">
        <f>E237-'AHV-Einkommen_SGB_1982_2014'!U37</f>
        <v>0</v>
      </c>
      <c r="O237" s="60" t="e">
        <f t="shared" si="3"/>
        <v>#VALUE!</v>
      </c>
      <c r="P237" s="60">
        <f>H237-'AHV-Einkommen_SGB_1982_2014'!U79</f>
        <v>0</v>
      </c>
    </row>
  </sheetData>
  <autoFilter ref="A6:P237" xr:uid="{00000000-0009-0000-0000-000001000000}">
    <sortState ref="A7:P237">
      <sortCondition ref="B6:B237"/>
    </sortState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AHV-Einkommen_SGB_1982_2014</vt:lpstr>
      <vt:lpstr>Dezile_Percentile_1981_2014</vt:lpstr>
      <vt:lpstr>'AHV-Einkommen_SGB_1982_2014'!IDX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Kolly Michel BSV</dc:creator>
  <cp:lastModifiedBy>David Gallusser</cp:lastModifiedBy>
  <dcterms:created xsi:type="dcterms:W3CDTF">2016-06-20T05:31:18Z</dcterms:created>
  <dcterms:modified xsi:type="dcterms:W3CDTF">2018-03-02T13:41:03Z</dcterms:modified>
</cp:coreProperties>
</file>