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sin00\switchdrive\Projektordner AHV\Daten nach 1982\"/>
    </mc:Choice>
  </mc:AlternateContent>
  <bookViews>
    <workbookView xWindow="0" yWindow="0" windowWidth="22305" windowHeight="9330"/>
  </bookViews>
  <sheets>
    <sheet name="AHV-Einkommen_SGB_1982_2017" sheetId="2" r:id="rId1"/>
    <sheet name="Dezile_Percentile_1982_2017" sheetId="3" r:id="rId2"/>
  </sheets>
  <definedNames>
    <definedName name="IDX" localSheetId="0">'AHV-Einkommen_SGB_1982_2017'!$A$1</definedName>
  </definedNames>
  <calcPr calcId="162913"/>
</workbook>
</file>

<file path=xl/calcChain.xml><?xml version="1.0" encoding="utf-8"?>
<calcChain xmlns="http://schemas.openxmlformats.org/spreadsheetml/2006/main">
  <c r="D87" i="2" l="1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86" i="2"/>
  <c r="C120" i="2"/>
  <c r="C121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86" i="2"/>
  <c r="Q258" i="3" l="1"/>
  <c r="N258" i="3"/>
  <c r="L258" i="3"/>
  <c r="P258" i="3"/>
  <c r="M258" i="3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Q251" i="3" l="1"/>
  <c r="N251" i="3"/>
  <c r="L251" i="3"/>
  <c r="P251" i="3"/>
  <c r="M251" i="3"/>
  <c r="P244" i="3" l="1"/>
  <c r="P237" i="3"/>
  <c r="P230" i="3"/>
  <c r="P223" i="3"/>
  <c r="P216" i="3"/>
  <c r="P209" i="3"/>
  <c r="P202" i="3"/>
  <c r="P195" i="3"/>
  <c r="P188" i="3"/>
  <c r="P181" i="3"/>
  <c r="P174" i="3"/>
  <c r="P167" i="3"/>
  <c r="P160" i="3"/>
  <c r="P153" i="3"/>
  <c r="P146" i="3"/>
  <c r="P139" i="3"/>
  <c r="P132" i="3"/>
  <c r="P125" i="3"/>
  <c r="P118" i="3"/>
  <c r="P111" i="3"/>
  <c r="P104" i="3"/>
  <c r="P97" i="3"/>
  <c r="P90" i="3"/>
  <c r="P83" i="3"/>
  <c r="P76" i="3"/>
  <c r="P69" i="3"/>
  <c r="P62" i="3"/>
  <c r="P55" i="3"/>
  <c r="P48" i="3"/>
  <c r="P41" i="3"/>
  <c r="P34" i="3"/>
  <c r="P27" i="3"/>
  <c r="P20" i="3"/>
  <c r="M244" i="3"/>
  <c r="M237" i="3"/>
  <c r="M230" i="3"/>
  <c r="M223" i="3"/>
  <c r="M216" i="3"/>
  <c r="M209" i="3"/>
  <c r="M202" i="3"/>
  <c r="M195" i="3"/>
  <c r="M188" i="3"/>
  <c r="M181" i="3"/>
  <c r="M174" i="3"/>
  <c r="M167" i="3"/>
  <c r="M160" i="3"/>
  <c r="M153" i="3"/>
  <c r="M146" i="3"/>
  <c r="M139" i="3"/>
  <c r="M132" i="3"/>
  <c r="M125" i="3"/>
  <c r="M118" i="3"/>
  <c r="M111" i="3"/>
  <c r="M104" i="3"/>
  <c r="M97" i="3"/>
  <c r="M90" i="3"/>
  <c r="M83" i="3"/>
  <c r="M76" i="3"/>
  <c r="M69" i="3"/>
  <c r="M62" i="3"/>
  <c r="M55" i="3"/>
  <c r="M48" i="3"/>
  <c r="M41" i="3"/>
  <c r="M34" i="3"/>
  <c r="M27" i="3"/>
  <c r="M20" i="3"/>
  <c r="P13" i="3"/>
  <c r="M13" i="3"/>
  <c r="Q223" i="3"/>
  <c r="N223" i="3"/>
  <c r="L223" i="3"/>
  <c r="Q230" i="3"/>
  <c r="N230" i="3"/>
  <c r="L230" i="3"/>
  <c r="Q237" i="3"/>
  <c r="N237" i="3"/>
  <c r="L237" i="3"/>
  <c r="Q244" i="3"/>
  <c r="N244" i="3"/>
  <c r="L244" i="3"/>
  <c r="Q216" i="3"/>
  <c r="N216" i="3"/>
  <c r="L216" i="3"/>
  <c r="Q209" i="3"/>
  <c r="N209" i="3"/>
  <c r="L209" i="3"/>
  <c r="Q202" i="3"/>
  <c r="N202" i="3"/>
  <c r="L202" i="3"/>
  <c r="Q195" i="3"/>
  <c r="N195" i="3"/>
  <c r="L195" i="3"/>
  <c r="Q188" i="3"/>
  <c r="N188" i="3"/>
  <c r="L188" i="3"/>
  <c r="Q181" i="3"/>
  <c r="N181" i="3"/>
  <c r="L181" i="3"/>
  <c r="Q174" i="3"/>
  <c r="N174" i="3"/>
  <c r="L174" i="3"/>
  <c r="Q167" i="3"/>
  <c r="N167" i="3"/>
  <c r="L167" i="3"/>
  <c r="Q160" i="3"/>
  <c r="N160" i="3"/>
  <c r="L160" i="3"/>
  <c r="Q153" i="3"/>
  <c r="N153" i="3"/>
  <c r="L153" i="3"/>
  <c r="Q146" i="3"/>
  <c r="N146" i="3"/>
  <c r="L146" i="3"/>
  <c r="Q139" i="3"/>
  <c r="N139" i="3"/>
  <c r="L139" i="3"/>
  <c r="Q132" i="3"/>
  <c r="N132" i="3"/>
  <c r="L132" i="3"/>
  <c r="Q125" i="3"/>
  <c r="N125" i="3"/>
  <c r="L125" i="3"/>
  <c r="Q118" i="3"/>
  <c r="N118" i="3"/>
  <c r="L118" i="3"/>
  <c r="Q111" i="3"/>
  <c r="N111" i="3"/>
  <c r="L111" i="3"/>
  <c r="Q104" i="3"/>
  <c r="N104" i="3"/>
  <c r="L104" i="3"/>
  <c r="Q97" i="3"/>
  <c r="N97" i="3"/>
  <c r="L97" i="3"/>
  <c r="Q90" i="3"/>
  <c r="N90" i="3"/>
  <c r="L90" i="3"/>
  <c r="Q83" i="3"/>
  <c r="N83" i="3"/>
  <c r="L83" i="3"/>
  <c r="Q76" i="3"/>
  <c r="N76" i="3"/>
  <c r="L76" i="3"/>
  <c r="Q69" i="3"/>
  <c r="N69" i="3"/>
  <c r="L69" i="3"/>
  <c r="Q62" i="3"/>
  <c r="N62" i="3"/>
  <c r="L62" i="3"/>
  <c r="Q55" i="3"/>
  <c r="N55" i="3"/>
  <c r="L55" i="3"/>
  <c r="Q48" i="3" l="1"/>
  <c r="N48" i="3"/>
  <c r="L48" i="3"/>
  <c r="Q41" i="3"/>
  <c r="N41" i="3"/>
  <c r="L41" i="3"/>
  <c r="Q34" i="3"/>
  <c r="N34" i="3"/>
  <c r="L34" i="3"/>
  <c r="Q27" i="3"/>
  <c r="N27" i="3"/>
  <c r="Q20" i="3"/>
  <c r="Q13" i="3"/>
  <c r="N20" i="3"/>
  <c r="N13" i="3"/>
  <c r="L27" i="3"/>
  <c r="L20" i="3"/>
  <c r="L13" i="3"/>
</calcChain>
</file>

<file path=xl/sharedStrings.xml><?xml version="1.0" encoding="utf-8"?>
<sst xmlns="http://schemas.openxmlformats.org/spreadsheetml/2006/main" count="287" uniqueCount="41">
  <si>
    <t>Beitragsart</t>
  </si>
  <si>
    <t>Beitragszahlende</t>
  </si>
  <si>
    <t>AHV-Einkommen</t>
  </si>
  <si>
    <t>Total</t>
  </si>
  <si>
    <t>1.Arbeitnehmer</t>
  </si>
  <si>
    <t>LIK - BASIS (1977=100 , Jahredurchschnitt)</t>
  </si>
  <si>
    <t>0. Weniger als 100'000</t>
  </si>
  <si>
    <t>1. 100'000 - 200'000</t>
  </si>
  <si>
    <t>2. 200'000 - 500'000</t>
  </si>
  <si>
    <t>3. 500'000 - 750'000</t>
  </si>
  <si>
    <t>4. 750'000 - 1 Mio.</t>
  </si>
  <si>
    <t>10. 1 Mio. - 2 Mio.</t>
  </si>
  <si>
    <t>20. 2 Mio. - 3 Mio.</t>
  </si>
  <si>
    <t>30. 3 Mio. CHF und mehr</t>
  </si>
  <si>
    <t>LIK (1977=100)</t>
  </si>
  <si>
    <t>Kontrolle</t>
  </si>
  <si>
    <t>*)= Median pro Gruppe: 1%,10%,50% =&gt; 0-Grenzwert / 90%,99%,99,9% =&gt; Grenzwert bis Max.</t>
  </si>
  <si>
    <t>IK-Percentile</t>
  </si>
  <si>
    <t>NOMINAL</t>
  </si>
  <si>
    <t>1. ARBEITNEHMER</t>
  </si>
  <si>
    <t>Anzahl Personen</t>
  </si>
  <si>
    <t>AHV-Einkommen-Summe</t>
  </si>
  <si>
    <t>Median Gruppe *)</t>
  </si>
  <si>
    <t>99,9%</t>
  </si>
  <si>
    <t>TOTAL</t>
  </si>
  <si>
    <t>.</t>
  </si>
  <si>
    <t>Kontollen</t>
  </si>
  <si>
    <t>Nominal</t>
  </si>
  <si>
    <t>Real</t>
  </si>
  <si>
    <t>Anzahl</t>
  </si>
  <si>
    <t>Median</t>
  </si>
  <si>
    <t>Summe</t>
  </si>
  <si>
    <t>Quelle: IK-AHV - BSV/ZAS (unbereinigte Arbeitnehmereinkommen der Beitragsarten 1+2) - ohne Arbeitnehmer zum AHV-Alter bzw. nach dem AHV-Alter, Stand April 2019</t>
  </si>
  <si>
    <t>Jahresdurschnitt</t>
  </si>
  <si>
    <t>REAL - LIK-Stand 2017 (Basis 1997=100)</t>
  </si>
  <si>
    <t>AHV-Einkommen LIK2017</t>
  </si>
  <si>
    <t>AHV-Einkommen-Summe LIK2017</t>
  </si>
  <si>
    <t>Median Gruppe LIK2017 *)</t>
  </si>
  <si>
    <t>LIK-bereinigt (Stand 2017) - AHV-Einkommen ARBEITNEHMEREINKOMMEN 1982-2017 (pro Einkommensklasse)</t>
  </si>
  <si>
    <t>AHV-Einkommen ARBEITNEHMEREINKOMMEN 1982-2017 (pro Einkommensklasse) - 18-63/64 Jahre</t>
  </si>
  <si>
    <t>Dezile, Percentile, Median - Einkommen 1982-2017 - Nominal / LIK-bereinigt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</si>
</sst>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rgb="FF0066AA"/>
      <name val="Arial"/>
      <family val="2"/>
    </font>
    <font>
      <u/>
      <sz val="11"/>
      <color rgb="FF00448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4"/>
      <color rgb="FF000000"/>
      <name val="Arial"/>
      <family val="2"/>
    </font>
    <font>
      <sz val="8"/>
      <color rgb="FFFF0000"/>
      <name val="Arial"/>
      <family val="2"/>
    </font>
    <font>
      <b/>
      <sz val="14"/>
      <color rgb="FFFF0000"/>
      <name val="Arial"/>
      <family val="2"/>
    </font>
    <font>
      <sz val="8"/>
      <color theme="1"/>
      <name val="Arial"/>
      <family val="2"/>
    </font>
    <font>
      <sz val="9"/>
      <color rgb="FFFF0000"/>
      <name val="Arial"/>
      <family val="2"/>
    </font>
    <font>
      <b/>
      <i/>
      <sz val="8"/>
      <color rgb="FFFF0000"/>
      <name val="Arial"/>
      <family val="2"/>
    </font>
    <font>
      <b/>
      <sz val="8"/>
      <color rgb="FFFF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6">
    <xf numFmtId="0" fontId="0" fillId="0" borderId="0" xfId="0"/>
    <xf numFmtId="0" fontId="20" fillId="33" borderId="0" xfId="0" applyFont="1" applyFill="1" applyAlignment="1"/>
    <xf numFmtId="0" fontId="21" fillId="34" borderId="11" xfId="0" applyFont="1" applyFill="1" applyBorder="1" applyAlignment="1">
      <alignment horizontal="left" vertical="top"/>
    </xf>
    <xf numFmtId="0" fontId="21" fillId="34" borderId="12" xfId="0" applyFont="1" applyFill="1" applyBorder="1" applyAlignment="1">
      <alignment horizontal="left" vertical="top"/>
    </xf>
    <xf numFmtId="0" fontId="21" fillId="34" borderId="15" xfId="0" applyFont="1" applyFill="1" applyBorder="1" applyAlignment="1">
      <alignment horizontal="left" vertical="top"/>
    </xf>
    <xf numFmtId="0" fontId="21" fillId="34" borderId="16" xfId="0" applyFont="1" applyFill="1" applyBorder="1" applyAlignment="1">
      <alignment horizontal="left" vertical="top"/>
    </xf>
    <xf numFmtId="0" fontId="21" fillId="34" borderId="17" xfId="0" applyFont="1" applyFill="1" applyBorder="1" applyAlignment="1">
      <alignment horizontal="left" vertical="top"/>
    </xf>
    <xf numFmtId="0" fontId="20" fillId="33" borderId="0" xfId="0" applyFont="1" applyFill="1" applyAlignment="1">
      <alignment horizontal="left"/>
    </xf>
    <xf numFmtId="0" fontId="21" fillId="34" borderId="13" xfId="0" applyFont="1" applyFill="1" applyBorder="1" applyAlignment="1">
      <alignment horizontal="left" vertical="top"/>
    </xf>
    <xf numFmtId="0" fontId="21" fillId="34" borderId="14" xfId="0" applyFont="1" applyFill="1" applyBorder="1" applyAlignment="1">
      <alignment horizontal="left" vertical="top"/>
    </xf>
    <xf numFmtId="0" fontId="21" fillId="34" borderId="10" xfId="0" applyFont="1" applyFill="1" applyBorder="1" applyAlignment="1">
      <alignment horizontal="left" vertical="top"/>
    </xf>
    <xf numFmtId="3" fontId="20" fillId="34" borderId="10" xfId="0" applyNumberFormat="1" applyFont="1" applyFill="1" applyBorder="1" applyAlignment="1">
      <alignment vertical="top"/>
    </xf>
    <xf numFmtId="0" fontId="20" fillId="33" borderId="18" xfId="0" applyFont="1" applyFill="1" applyBorder="1" applyAlignment="1"/>
    <xf numFmtId="0" fontId="20" fillId="33" borderId="18" xfId="0" applyFont="1" applyFill="1" applyBorder="1" applyAlignment="1">
      <alignment horizontal="left"/>
    </xf>
    <xf numFmtId="0" fontId="21" fillId="35" borderId="10" xfId="0" applyFont="1" applyFill="1" applyBorder="1" applyAlignment="1">
      <alignment horizontal="left" vertical="top"/>
    </xf>
    <xf numFmtId="3" fontId="20" fillId="35" borderId="10" xfId="0" applyNumberFormat="1" applyFont="1" applyFill="1" applyBorder="1" applyAlignment="1">
      <alignment vertical="top"/>
    </xf>
    <xf numFmtId="0" fontId="22" fillId="33" borderId="0" xfId="0" applyFont="1" applyFill="1" applyAlignment="1">
      <alignment horizontal="left" vertical="top"/>
    </xf>
    <xf numFmtId="0" fontId="23" fillId="36" borderId="0" xfId="0" applyFont="1" applyFill="1" applyAlignment="1">
      <alignment horizontal="left"/>
    </xf>
    <xf numFmtId="164" fontId="23" fillId="36" borderId="0" xfId="0" applyNumberFormat="1" applyFont="1" applyFill="1" applyAlignment="1"/>
    <xf numFmtId="0" fontId="20" fillId="36" borderId="0" xfId="0" applyFont="1" applyFill="1" applyAlignment="1">
      <alignment horizontal="left"/>
    </xf>
    <xf numFmtId="3" fontId="23" fillId="36" borderId="0" xfId="0" applyNumberFormat="1" applyFont="1" applyFill="1" applyAlignment="1"/>
    <xf numFmtId="0" fontId="20" fillId="37" borderId="0" xfId="0" applyFont="1" applyFill="1" applyAlignment="1">
      <alignment horizontal="left"/>
    </xf>
    <xf numFmtId="0" fontId="20" fillId="37" borderId="0" xfId="0" applyFont="1" applyFill="1" applyAlignment="1"/>
    <xf numFmtId="0" fontId="21" fillId="37" borderId="11" xfId="0" applyFont="1" applyFill="1" applyBorder="1" applyAlignment="1">
      <alignment horizontal="left" vertical="top"/>
    </xf>
    <xf numFmtId="0" fontId="21" fillId="37" borderId="12" xfId="0" applyFont="1" applyFill="1" applyBorder="1" applyAlignment="1">
      <alignment horizontal="left" vertical="top"/>
    </xf>
    <xf numFmtId="0" fontId="21" fillId="37" borderId="15" xfId="0" applyFont="1" applyFill="1" applyBorder="1" applyAlignment="1">
      <alignment horizontal="left" vertical="top"/>
    </xf>
    <xf numFmtId="0" fontId="21" fillId="37" borderId="16" xfId="0" applyFont="1" applyFill="1" applyBorder="1" applyAlignment="1">
      <alignment horizontal="left" vertical="top"/>
    </xf>
    <xf numFmtId="0" fontId="21" fillId="37" borderId="17" xfId="0" applyFont="1" applyFill="1" applyBorder="1" applyAlignment="1">
      <alignment horizontal="left" vertical="top"/>
    </xf>
    <xf numFmtId="0" fontId="21" fillId="37" borderId="13" xfId="0" applyFont="1" applyFill="1" applyBorder="1" applyAlignment="1">
      <alignment horizontal="left" vertical="top"/>
    </xf>
    <xf numFmtId="0" fontId="21" fillId="37" borderId="14" xfId="0" applyFont="1" applyFill="1" applyBorder="1" applyAlignment="1">
      <alignment horizontal="left" vertical="top"/>
    </xf>
    <xf numFmtId="0" fontId="21" fillId="37" borderId="10" xfId="0" applyFont="1" applyFill="1" applyBorder="1" applyAlignment="1">
      <alignment horizontal="left" vertical="top"/>
    </xf>
    <xf numFmtId="3" fontId="20" fillId="37" borderId="10" xfId="0" applyNumberFormat="1" applyFont="1" applyFill="1" applyBorder="1" applyAlignment="1">
      <alignment vertical="top"/>
    </xf>
    <xf numFmtId="0" fontId="24" fillId="37" borderId="0" xfId="0" applyFont="1" applyFill="1" applyAlignment="1">
      <alignment horizontal="left" vertical="top"/>
    </xf>
    <xf numFmtId="3" fontId="20" fillId="33" borderId="0" xfId="0" applyNumberFormat="1" applyFont="1" applyFill="1" applyAlignment="1"/>
    <xf numFmtId="0" fontId="21" fillId="35" borderId="19" xfId="0" applyFont="1" applyFill="1" applyBorder="1" applyAlignment="1">
      <alignment horizontal="left" vertical="top"/>
    </xf>
    <xf numFmtId="0" fontId="21" fillId="35" borderId="20" xfId="0" applyFont="1" applyFill="1" applyBorder="1" applyAlignment="1">
      <alignment horizontal="left" vertical="top"/>
    </xf>
    <xf numFmtId="0" fontId="21" fillId="37" borderId="19" xfId="0" applyFont="1" applyFill="1" applyBorder="1" applyAlignment="1">
      <alignment horizontal="left" vertical="top"/>
    </xf>
    <xf numFmtId="0" fontId="21" fillId="37" borderId="20" xfId="0" applyFont="1" applyFill="1" applyBorder="1" applyAlignment="1">
      <alignment horizontal="left" vertical="top"/>
    </xf>
    <xf numFmtId="0" fontId="25" fillId="0" borderId="0" xfId="0" applyFont="1" applyAlignment="1"/>
    <xf numFmtId="0" fontId="20" fillId="0" borderId="0" xfId="0" applyFont="1" applyAlignment="1">
      <alignment horizontal="left" vertical="center"/>
    </xf>
    <xf numFmtId="0" fontId="21" fillId="34" borderId="11" xfId="0" applyFont="1" applyFill="1" applyBorder="1" applyAlignment="1">
      <alignment horizontal="center" vertical="top"/>
    </xf>
    <xf numFmtId="0" fontId="21" fillId="34" borderId="12" xfId="0" applyFont="1" applyFill="1" applyBorder="1" applyAlignment="1">
      <alignment horizontal="center" vertical="top"/>
    </xf>
    <xf numFmtId="0" fontId="21" fillId="34" borderId="21" xfId="0" applyFont="1" applyFill="1" applyBorder="1" applyAlignment="1">
      <alignment horizontal="center" vertical="top"/>
    </xf>
    <xf numFmtId="0" fontId="21" fillId="34" borderId="22" xfId="0" applyFont="1" applyFill="1" applyBorder="1" applyAlignment="1">
      <alignment horizontal="center" vertical="top"/>
    </xf>
    <xf numFmtId="0" fontId="21" fillId="34" borderId="13" xfId="0" applyFont="1" applyFill="1" applyBorder="1" applyAlignment="1">
      <alignment horizontal="center" vertical="top"/>
    </xf>
    <xf numFmtId="0" fontId="21" fillId="34" borderId="14" xfId="0" applyFont="1" applyFill="1" applyBorder="1" applyAlignment="1">
      <alignment horizontal="center" vertical="top"/>
    </xf>
    <xf numFmtId="0" fontId="21" fillId="34" borderId="10" xfId="0" applyFont="1" applyFill="1" applyBorder="1" applyAlignment="1">
      <alignment horizontal="center" vertical="top"/>
    </xf>
    <xf numFmtId="0" fontId="21" fillId="34" borderId="19" xfId="0" applyFont="1" applyFill="1" applyBorder="1" applyAlignment="1">
      <alignment horizontal="center" vertical="top"/>
    </xf>
    <xf numFmtId="9" fontId="21" fillId="34" borderId="10" xfId="0" applyNumberFormat="1" applyFont="1" applyFill="1" applyBorder="1" applyAlignment="1">
      <alignment horizontal="center" vertical="top"/>
    </xf>
    <xf numFmtId="0" fontId="20" fillId="34" borderId="10" xfId="0" applyFont="1" applyFill="1" applyBorder="1" applyAlignment="1">
      <alignment vertical="top"/>
    </xf>
    <xf numFmtId="0" fontId="21" fillId="34" borderId="23" xfId="0" applyFont="1" applyFill="1" applyBorder="1" applyAlignment="1">
      <alignment horizontal="center" vertical="top"/>
    </xf>
    <xf numFmtId="0" fontId="21" fillId="34" borderId="24" xfId="0" applyFont="1" applyFill="1" applyBorder="1" applyAlignment="1">
      <alignment horizontal="center" vertical="top"/>
    </xf>
    <xf numFmtId="0" fontId="21" fillId="37" borderId="10" xfId="0" applyFont="1" applyFill="1" applyBorder="1" applyAlignment="1">
      <alignment horizontal="center" vertical="top"/>
    </xf>
    <xf numFmtId="0" fontId="20" fillId="37" borderId="10" xfId="0" applyFont="1" applyFill="1" applyBorder="1" applyAlignment="1">
      <alignment vertical="top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wrapText="1"/>
    </xf>
    <xf numFmtId="0" fontId="23" fillId="0" borderId="0" xfId="0" applyFont="1" applyAlignment="1"/>
    <xf numFmtId="3" fontId="23" fillId="0" borderId="0" xfId="0" applyNumberFormat="1" applyFont="1" applyAlignment="1"/>
    <xf numFmtId="0" fontId="27" fillId="37" borderId="15" xfId="0" applyFont="1" applyFill="1" applyBorder="1" applyAlignment="1">
      <alignment horizontal="left" vertical="top"/>
    </xf>
    <xf numFmtId="0" fontId="27" fillId="37" borderId="16" xfId="0" applyFont="1" applyFill="1" applyBorder="1" applyAlignment="1">
      <alignment horizontal="left" vertical="top"/>
    </xf>
    <xf numFmtId="0" fontId="27" fillId="37" borderId="17" xfId="0" applyFont="1" applyFill="1" applyBorder="1" applyAlignment="1">
      <alignment horizontal="left" vertical="top"/>
    </xf>
    <xf numFmtId="0" fontId="21" fillId="34" borderId="10" xfId="0" applyFont="1" applyFill="1" applyBorder="1" applyAlignment="1">
      <alignment horizontal="left" vertical="top" wrapText="1"/>
    </xf>
    <xf numFmtId="0" fontId="27" fillId="37" borderId="10" xfId="0" applyFont="1" applyFill="1" applyBorder="1" applyAlignment="1">
      <alignment horizontal="left" vertical="top" wrapText="1"/>
    </xf>
    <xf numFmtId="0" fontId="22" fillId="33" borderId="0" xfId="0" applyFont="1" applyFill="1" applyAlignment="1">
      <alignment vertical="top"/>
    </xf>
    <xf numFmtId="3" fontId="20" fillId="38" borderId="10" xfId="0" applyNumberFormat="1" applyFont="1" applyFill="1" applyBorder="1" applyAlignment="1">
      <alignment vertical="top"/>
    </xf>
    <xf numFmtId="0" fontId="28" fillId="33" borderId="0" xfId="0" applyFont="1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'AHV-Einkommen_SGB_1982_2017'!$C$86:$C$121</c:f>
              <c:numCache>
                <c:formatCode>General</c:formatCode>
                <c:ptCount val="36"/>
                <c:pt idx="0">
                  <c:v>0.91232729096865695</c:v>
                </c:pt>
                <c:pt idx="1">
                  <c:v>0.90932892794903397</c:v>
                </c:pt>
                <c:pt idx="2">
                  <c:v>0.90884511875442953</c:v>
                </c:pt>
                <c:pt idx="3">
                  <c:v>0.90792528225668656</c:v>
                </c:pt>
                <c:pt idx="4">
                  <c:v>0.89924597521956218</c:v>
                </c:pt>
                <c:pt idx="5">
                  <c:v>0.89760261510538619</c:v>
                </c:pt>
                <c:pt idx="6">
                  <c:v>0.89073288755200786</c:v>
                </c:pt>
                <c:pt idx="7">
                  <c:v>0.88924142607377665</c:v>
                </c:pt>
                <c:pt idx="8">
                  <c:v>0.88634882009337757</c:v>
                </c:pt>
                <c:pt idx="9">
                  <c:v>0.88213921664949257</c:v>
                </c:pt>
                <c:pt idx="10">
                  <c:v>0.87809986460310108</c:v>
                </c:pt>
                <c:pt idx="11">
                  <c:v>0.88170525788542231</c:v>
                </c:pt>
                <c:pt idx="12">
                  <c:v>0.87797596752109008</c:v>
                </c:pt>
                <c:pt idx="13">
                  <c:v>0.87900134140652197</c:v>
                </c:pt>
                <c:pt idx="14">
                  <c:v>0.87807239269612103</c:v>
                </c:pt>
                <c:pt idx="15">
                  <c:v>0.87582315438741154</c:v>
                </c:pt>
                <c:pt idx="16">
                  <c:v>0.87389643041100418</c:v>
                </c:pt>
                <c:pt idx="17">
                  <c:v>0.86980693116522367</c:v>
                </c:pt>
                <c:pt idx="18">
                  <c:v>0.86620704388201208</c:v>
                </c:pt>
                <c:pt idx="19">
                  <c:v>0.86302945606060943</c:v>
                </c:pt>
                <c:pt idx="20">
                  <c:v>0.85719066443827852</c:v>
                </c:pt>
                <c:pt idx="21">
                  <c:v>0.85719196157633881</c:v>
                </c:pt>
                <c:pt idx="22">
                  <c:v>0.85743522598636746</c:v>
                </c:pt>
                <c:pt idx="23">
                  <c:v>0.8573430782212923</c:v>
                </c:pt>
                <c:pt idx="24">
                  <c:v>0.85660882424602758</c:v>
                </c:pt>
                <c:pt idx="25">
                  <c:v>0.84997748573368226</c:v>
                </c:pt>
                <c:pt idx="26">
                  <c:v>0.85068425175934081</c:v>
                </c:pt>
                <c:pt idx="27">
                  <c:v>0.84243484874423114</c:v>
                </c:pt>
                <c:pt idx="28">
                  <c:v>0.84327732980065107</c:v>
                </c:pt>
                <c:pt idx="29">
                  <c:v>0.83935186964230546</c:v>
                </c:pt>
                <c:pt idx="30">
                  <c:v>0.83451816854385874</c:v>
                </c:pt>
                <c:pt idx="31">
                  <c:v>0.83255622357353032</c:v>
                </c:pt>
                <c:pt idx="32">
                  <c:v>0.83072860876754251</c:v>
                </c:pt>
                <c:pt idx="33">
                  <c:v>0.82390340891874358</c:v>
                </c:pt>
                <c:pt idx="34">
                  <c:v>0.82088720549113692</c:v>
                </c:pt>
                <c:pt idx="35">
                  <c:v>0.82157327407684855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B-4F04-BEE8-29EC0CF7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04960"/>
        <c:axId val="379904304"/>
      </c:lineChart>
      <c:catAx>
        <c:axId val="37990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9904304"/>
        <c:crosses val="autoZero"/>
        <c:auto val="1"/>
        <c:lblAlgn val="ctr"/>
        <c:lblOffset val="100"/>
        <c:noMultiLvlLbl val="0"/>
      </c:catAx>
      <c:valAx>
        <c:axId val="3799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99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'AHV-Einkommen_SGB_1982_2017'!$D$86:$D$121</c:f>
              <c:numCache>
                <c:formatCode>General</c:formatCode>
                <c:ptCount val="36"/>
                <c:pt idx="0">
                  <c:v>7.9463494992908945E-2</c:v>
                </c:pt>
                <c:pt idx="1">
                  <c:v>8.2079281546909633E-2</c:v>
                </c:pt>
                <c:pt idx="2">
                  <c:v>8.2345092780742896E-2</c:v>
                </c:pt>
                <c:pt idx="3">
                  <c:v>8.2858437415670616E-2</c:v>
                </c:pt>
                <c:pt idx="4">
                  <c:v>9.0541033043266314E-2</c:v>
                </c:pt>
                <c:pt idx="5">
                  <c:v>9.1295875719889036E-2</c:v>
                </c:pt>
                <c:pt idx="6">
                  <c:v>9.7677573634955911E-2</c:v>
                </c:pt>
                <c:pt idx="7">
                  <c:v>9.8584163747199638E-2</c:v>
                </c:pt>
                <c:pt idx="8">
                  <c:v>0.10177708858286121</c:v>
                </c:pt>
                <c:pt idx="9">
                  <c:v>0.10601192408530936</c:v>
                </c:pt>
                <c:pt idx="10">
                  <c:v>0.10984625974690311</c:v>
                </c:pt>
                <c:pt idx="11">
                  <c:v>0.10691835524400956</c:v>
                </c:pt>
                <c:pt idx="12">
                  <c:v>0.10995733085288352</c:v>
                </c:pt>
                <c:pt idx="13">
                  <c:v>0.10889666392950853</c:v>
                </c:pt>
                <c:pt idx="14">
                  <c:v>0.10998137147750038</c:v>
                </c:pt>
                <c:pt idx="15">
                  <c:v>0.11094342908519052</c:v>
                </c:pt>
                <c:pt idx="16">
                  <c:v>0.11201074124662765</c:v>
                </c:pt>
                <c:pt idx="17">
                  <c:v>0.11492864566465517</c:v>
                </c:pt>
                <c:pt idx="18">
                  <c:v>0.11684868997888009</c:v>
                </c:pt>
                <c:pt idx="19">
                  <c:v>0.11870601629514077</c:v>
                </c:pt>
                <c:pt idx="20">
                  <c:v>0.12498664955845946</c:v>
                </c:pt>
                <c:pt idx="21">
                  <c:v>0.12543277641419198</c:v>
                </c:pt>
                <c:pt idx="22">
                  <c:v>0.12467193960093474</c:v>
                </c:pt>
                <c:pt idx="23">
                  <c:v>0.12376263850812148</c:v>
                </c:pt>
                <c:pt idx="24">
                  <c:v>0.12343662247425453</c:v>
                </c:pt>
                <c:pt idx="25">
                  <c:v>0.1280105069642444</c:v>
                </c:pt>
                <c:pt idx="26">
                  <c:v>0.12732561771885517</c:v>
                </c:pt>
                <c:pt idx="27">
                  <c:v>0.13549223213712525</c:v>
                </c:pt>
                <c:pt idx="28">
                  <c:v>0.1343738528918357</c:v>
                </c:pt>
                <c:pt idx="29">
                  <c:v>0.13755069891675578</c:v>
                </c:pt>
                <c:pt idx="30">
                  <c:v>0.14187993100432333</c:v>
                </c:pt>
                <c:pt idx="31">
                  <c:v>0.14358651721335083</c:v>
                </c:pt>
                <c:pt idx="32">
                  <c:v>0.14480915677746339</c:v>
                </c:pt>
                <c:pt idx="33">
                  <c:v>0.15057957536513381</c:v>
                </c:pt>
                <c:pt idx="34">
                  <c:v>0.15302355909504861</c:v>
                </c:pt>
                <c:pt idx="35">
                  <c:v>0.15239737059352926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C-44BE-A50A-A02FBB1D9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817304"/>
        <c:axId val="466815336"/>
      </c:lineChart>
      <c:catAx>
        <c:axId val="466817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815336"/>
        <c:crosses val="autoZero"/>
        <c:auto val="1"/>
        <c:lblAlgn val="ctr"/>
        <c:lblOffset val="100"/>
        <c:noMultiLvlLbl val="0"/>
      </c:catAx>
      <c:valAx>
        <c:axId val="4668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81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92</xdr:row>
      <xdr:rowOff>133350</xdr:rowOff>
    </xdr:from>
    <xdr:to>
      <xdr:col>13</xdr:col>
      <xdr:colOff>0</xdr:colOff>
      <xdr:row>107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109</xdr:row>
      <xdr:rowOff>0</xdr:rowOff>
    </xdr:from>
    <xdr:to>
      <xdr:col>13</xdr:col>
      <xdr:colOff>0</xdr:colOff>
      <xdr:row>125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1"/>
  <sheetViews>
    <sheetView showGridLines="0" tabSelected="1" topLeftCell="A56" zoomScaleNormal="100" workbookViewId="0">
      <selection activeCell="F105" sqref="F105"/>
    </sheetView>
  </sheetViews>
  <sheetFormatPr defaultColWidth="11.125" defaultRowHeight="11.25" x14ac:dyDescent="0.2"/>
  <cols>
    <col min="1" max="2" width="11.125" style="7"/>
    <col min="3" max="3" width="17.75" style="1" customWidth="1"/>
    <col min="4" max="16384" width="11.125" style="1"/>
  </cols>
  <sheetData>
    <row r="1" spans="1:20" ht="18" x14ac:dyDescent="0.2">
      <c r="A1" s="16" t="s">
        <v>39</v>
      </c>
    </row>
    <row r="2" spans="1:20" x14ac:dyDescent="0.2">
      <c r="A2" s="65" t="s">
        <v>32</v>
      </c>
    </row>
    <row r="3" spans="1:20" s="7" customFormat="1" ht="12.75" customHeight="1" x14ac:dyDescent="0.2">
      <c r="A3" s="2" t="s">
        <v>0</v>
      </c>
      <c r="B3" s="3"/>
      <c r="C3" s="4" t="s">
        <v>1</v>
      </c>
      <c r="D3" s="5"/>
      <c r="E3" s="5"/>
      <c r="F3" s="5"/>
      <c r="G3" s="5"/>
      <c r="H3" s="5"/>
      <c r="I3" s="5"/>
      <c r="J3" s="5"/>
      <c r="K3" s="6"/>
      <c r="L3" s="4" t="s">
        <v>2</v>
      </c>
      <c r="M3" s="5"/>
      <c r="N3" s="5"/>
      <c r="O3" s="5"/>
      <c r="P3" s="5"/>
      <c r="Q3" s="5"/>
      <c r="R3" s="5"/>
      <c r="S3" s="5"/>
      <c r="T3" s="6"/>
    </row>
    <row r="4" spans="1:20" s="7" customFormat="1" x14ac:dyDescent="0.2">
      <c r="A4" s="8"/>
      <c r="B4" s="9"/>
      <c r="C4" s="10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13</v>
      </c>
      <c r="K4" s="10" t="s">
        <v>3</v>
      </c>
      <c r="L4" s="10" t="s">
        <v>6</v>
      </c>
      <c r="M4" s="10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12</v>
      </c>
      <c r="S4" s="10" t="s">
        <v>13</v>
      </c>
      <c r="T4" s="10" t="s">
        <v>3</v>
      </c>
    </row>
    <row r="5" spans="1:20" x14ac:dyDescent="0.2">
      <c r="A5" s="10">
        <v>1982</v>
      </c>
      <c r="B5" s="10" t="s">
        <v>4</v>
      </c>
      <c r="C5" s="11">
        <v>3174174</v>
      </c>
      <c r="D5" s="11">
        <v>49655</v>
      </c>
      <c r="E5" s="11">
        <v>5232</v>
      </c>
      <c r="F5" s="11">
        <v>242</v>
      </c>
      <c r="G5" s="11">
        <v>65</v>
      </c>
      <c r="H5" s="11">
        <v>44</v>
      </c>
      <c r="I5" s="11">
        <v>3</v>
      </c>
      <c r="J5" s="11">
        <v>5</v>
      </c>
      <c r="K5" s="11">
        <v>3229420</v>
      </c>
      <c r="L5" s="11">
        <v>96393820765</v>
      </c>
      <c r="M5" s="11">
        <v>6295520532</v>
      </c>
      <c r="N5" s="11">
        <v>1393488220</v>
      </c>
      <c r="O5" s="11">
        <v>142866986</v>
      </c>
      <c r="P5" s="11">
        <v>54570475</v>
      </c>
      <c r="Q5" s="11">
        <v>57500617</v>
      </c>
      <c r="R5" s="11">
        <v>6912614</v>
      </c>
      <c r="S5" s="11">
        <v>42707228</v>
      </c>
      <c r="T5" s="11">
        <v>104387387437</v>
      </c>
    </row>
    <row r="6" spans="1:20" x14ac:dyDescent="0.2">
      <c r="A6" s="10">
        <v>1983</v>
      </c>
      <c r="B6" s="10" t="s">
        <v>4</v>
      </c>
      <c r="C6" s="11">
        <v>3188457</v>
      </c>
      <c r="D6" s="11">
        <v>58072</v>
      </c>
      <c r="E6" s="11">
        <v>6046</v>
      </c>
      <c r="F6" s="11">
        <v>279</v>
      </c>
      <c r="G6" s="11">
        <v>82</v>
      </c>
      <c r="H6" s="11">
        <v>43</v>
      </c>
      <c r="I6" s="11">
        <v>6</v>
      </c>
      <c r="J6" s="11">
        <v>4</v>
      </c>
      <c r="K6" s="11">
        <v>3252989</v>
      </c>
      <c r="L6" s="11">
        <v>99878793484</v>
      </c>
      <c r="M6" s="11">
        <v>7361094332</v>
      </c>
      <c r="N6" s="11">
        <v>1610540454</v>
      </c>
      <c r="O6" s="11">
        <v>163235058</v>
      </c>
      <c r="P6" s="11">
        <v>70701654</v>
      </c>
      <c r="Q6" s="11">
        <v>53763394</v>
      </c>
      <c r="R6" s="11">
        <v>14235006</v>
      </c>
      <c r="S6" s="11">
        <v>24847644</v>
      </c>
      <c r="T6" s="11">
        <v>109177211026</v>
      </c>
    </row>
    <row r="7" spans="1:20" x14ac:dyDescent="0.2">
      <c r="A7" s="10">
        <v>1984</v>
      </c>
      <c r="B7" s="10" t="s">
        <v>4</v>
      </c>
      <c r="C7" s="11">
        <v>3218522</v>
      </c>
      <c r="D7" s="11">
        <v>65678</v>
      </c>
      <c r="E7" s="11">
        <v>7114</v>
      </c>
      <c r="F7" s="11">
        <v>330</v>
      </c>
      <c r="G7" s="11">
        <v>85</v>
      </c>
      <c r="H7" s="11">
        <v>54</v>
      </c>
      <c r="I7" s="11">
        <v>5</v>
      </c>
      <c r="J7" s="11">
        <v>5</v>
      </c>
      <c r="K7" s="11">
        <v>3291793</v>
      </c>
      <c r="L7" s="11">
        <v>103853490880</v>
      </c>
      <c r="M7" s="11">
        <v>8324453625</v>
      </c>
      <c r="N7" s="11">
        <v>1890382755</v>
      </c>
      <c r="O7" s="11">
        <v>196252740</v>
      </c>
      <c r="P7" s="11">
        <v>73720023</v>
      </c>
      <c r="Q7" s="11">
        <v>67486339</v>
      </c>
      <c r="R7" s="11">
        <v>12552436</v>
      </c>
      <c r="S7" s="11">
        <v>25821056</v>
      </c>
      <c r="T7" s="11">
        <v>114444159854</v>
      </c>
    </row>
    <row r="8" spans="1:20" x14ac:dyDescent="0.2">
      <c r="A8" s="10">
        <v>1985</v>
      </c>
      <c r="B8" s="10" t="s">
        <v>4</v>
      </c>
      <c r="C8" s="11">
        <v>3306303</v>
      </c>
      <c r="D8" s="11">
        <v>78755</v>
      </c>
      <c r="E8" s="11">
        <v>8749</v>
      </c>
      <c r="F8" s="11">
        <v>431</v>
      </c>
      <c r="G8" s="11">
        <v>96</v>
      </c>
      <c r="H8" s="11">
        <v>77</v>
      </c>
      <c r="I8" s="11">
        <v>12</v>
      </c>
      <c r="J8" s="11">
        <v>5</v>
      </c>
      <c r="K8" s="11">
        <v>3394428</v>
      </c>
      <c r="L8" s="11">
        <v>109505824613</v>
      </c>
      <c r="M8" s="11">
        <v>9966782755</v>
      </c>
      <c r="N8" s="11">
        <v>2328829338</v>
      </c>
      <c r="O8" s="11">
        <v>255422236</v>
      </c>
      <c r="P8" s="11">
        <v>83292291</v>
      </c>
      <c r="Q8" s="11">
        <v>97893237</v>
      </c>
      <c r="R8" s="11">
        <v>27526325</v>
      </c>
      <c r="S8" s="11">
        <v>22854930</v>
      </c>
      <c r="T8" s="11">
        <v>122288425725</v>
      </c>
    </row>
    <row r="9" spans="1:20" x14ac:dyDescent="0.2">
      <c r="A9" s="10">
        <v>1986</v>
      </c>
      <c r="B9" s="10" t="s">
        <v>4</v>
      </c>
      <c r="C9" s="11">
        <v>3376625</v>
      </c>
      <c r="D9" s="11">
        <v>91541</v>
      </c>
      <c r="E9" s="11">
        <v>10272</v>
      </c>
      <c r="F9" s="11">
        <v>509</v>
      </c>
      <c r="G9" s="11">
        <v>142</v>
      </c>
      <c r="H9" s="11">
        <v>95</v>
      </c>
      <c r="I9" s="11">
        <v>7</v>
      </c>
      <c r="J9" s="11">
        <v>5</v>
      </c>
      <c r="K9" s="11">
        <v>3479196</v>
      </c>
      <c r="L9" s="11">
        <v>114827722002</v>
      </c>
      <c r="M9" s="11">
        <v>11587951388</v>
      </c>
      <c r="N9" s="11">
        <v>2747834015</v>
      </c>
      <c r="O9" s="11">
        <v>299980045</v>
      </c>
      <c r="P9" s="11">
        <v>122395096</v>
      </c>
      <c r="Q9" s="11">
        <v>125580736</v>
      </c>
      <c r="R9" s="11">
        <v>17218519</v>
      </c>
      <c r="S9" s="11">
        <v>20818948</v>
      </c>
      <c r="T9" s="11">
        <v>129749500749</v>
      </c>
    </row>
    <row r="10" spans="1:20" x14ac:dyDescent="0.2">
      <c r="A10" s="10">
        <v>1987</v>
      </c>
      <c r="B10" s="10" t="s">
        <v>4</v>
      </c>
      <c r="C10" s="11">
        <v>3462116</v>
      </c>
      <c r="D10" s="11">
        <v>102944</v>
      </c>
      <c r="E10" s="11">
        <v>12026</v>
      </c>
      <c r="F10" s="11">
        <v>600</v>
      </c>
      <c r="G10" s="11">
        <v>166</v>
      </c>
      <c r="H10" s="11">
        <v>108</v>
      </c>
      <c r="I10" s="11">
        <v>11</v>
      </c>
      <c r="J10" s="11">
        <v>11</v>
      </c>
      <c r="K10" s="11">
        <v>3577982</v>
      </c>
      <c r="L10" s="11">
        <v>119495165608</v>
      </c>
      <c r="M10" s="11">
        <v>13082628235</v>
      </c>
      <c r="N10" s="11">
        <v>3208850094</v>
      </c>
      <c r="O10" s="11">
        <v>355167197</v>
      </c>
      <c r="P10" s="11">
        <v>140915463</v>
      </c>
      <c r="Q10" s="11">
        <v>134474358</v>
      </c>
      <c r="R10" s="11">
        <v>26196653</v>
      </c>
      <c r="S10" s="11">
        <v>116114769</v>
      </c>
      <c r="T10" s="11">
        <v>136559512377</v>
      </c>
    </row>
    <row r="11" spans="1:20" x14ac:dyDescent="0.2">
      <c r="A11" s="10">
        <v>1988</v>
      </c>
      <c r="B11" s="10" t="s">
        <v>4</v>
      </c>
      <c r="C11" s="11">
        <v>3560407</v>
      </c>
      <c r="D11" s="11">
        <v>120414</v>
      </c>
      <c r="E11" s="11">
        <v>14016</v>
      </c>
      <c r="F11" s="11">
        <v>682</v>
      </c>
      <c r="G11" s="11">
        <v>178</v>
      </c>
      <c r="H11" s="11">
        <v>118</v>
      </c>
      <c r="I11" s="11">
        <v>11</v>
      </c>
      <c r="J11" s="11">
        <v>7</v>
      </c>
      <c r="K11" s="11">
        <v>3695833</v>
      </c>
      <c r="L11" s="11">
        <v>126272385541</v>
      </c>
      <c r="M11" s="11">
        <v>15261712303</v>
      </c>
      <c r="N11" s="11">
        <v>3743087715</v>
      </c>
      <c r="O11" s="11">
        <v>403098624</v>
      </c>
      <c r="P11" s="11">
        <v>152772539</v>
      </c>
      <c r="Q11" s="11">
        <v>153822346</v>
      </c>
      <c r="R11" s="11">
        <v>25966150</v>
      </c>
      <c r="S11" s="11">
        <v>33806456</v>
      </c>
      <c r="T11" s="11">
        <v>146046651674</v>
      </c>
    </row>
    <row r="12" spans="1:20" x14ac:dyDescent="0.2">
      <c r="A12" s="10">
        <v>1989</v>
      </c>
      <c r="B12" s="10" t="s">
        <v>4</v>
      </c>
      <c r="C12" s="11">
        <v>3604601</v>
      </c>
      <c r="D12" s="11">
        <v>137891</v>
      </c>
      <c r="E12" s="11">
        <v>16988</v>
      </c>
      <c r="F12" s="11">
        <v>821</v>
      </c>
      <c r="G12" s="11">
        <v>205</v>
      </c>
      <c r="H12" s="11">
        <v>148</v>
      </c>
      <c r="I12" s="11">
        <v>15</v>
      </c>
      <c r="J12" s="11">
        <v>6</v>
      </c>
      <c r="K12" s="11">
        <v>3760675</v>
      </c>
      <c r="L12" s="11">
        <v>130598001546</v>
      </c>
      <c r="M12" s="11">
        <v>17505473161</v>
      </c>
      <c r="N12" s="11">
        <v>4549077841</v>
      </c>
      <c r="O12" s="11">
        <v>487063708</v>
      </c>
      <c r="P12" s="11">
        <v>174533368</v>
      </c>
      <c r="Q12" s="11">
        <v>191159732</v>
      </c>
      <c r="R12" s="11">
        <v>35442906</v>
      </c>
      <c r="S12" s="11">
        <v>32776527</v>
      </c>
      <c r="T12" s="11">
        <v>153573528790</v>
      </c>
    </row>
    <row r="13" spans="1:20" x14ac:dyDescent="0.2">
      <c r="A13" s="10">
        <v>1990</v>
      </c>
      <c r="B13" s="10" t="s">
        <v>4</v>
      </c>
      <c r="C13" s="11">
        <v>3729724</v>
      </c>
      <c r="D13" s="11">
        <v>174261</v>
      </c>
      <c r="E13" s="11">
        <v>19980</v>
      </c>
      <c r="F13" s="11">
        <v>907</v>
      </c>
      <c r="G13" s="11">
        <v>240</v>
      </c>
      <c r="H13" s="11">
        <v>212</v>
      </c>
      <c r="I13" s="11">
        <v>16</v>
      </c>
      <c r="J13" s="11">
        <v>13</v>
      </c>
      <c r="K13" s="11">
        <v>3925353</v>
      </c>
      <c r="L13" s="11">
        <v>141695349301</v>
      </c>
      <c r="M13" s="11">
        <v>22055201668</v>
      </c>
      <c r="N13" s="11">
        <v>5344326453</v>
      </c>
      <c r="O13" s="11">
        <v>531918628</v>
      </c>
      <c r="P13" s="11">
        <v>207320405</v>
      </c>
      <c r="Q13" s="11">
        <v>274136035</v>
      </c>
      <c r="R13" s="11">
        <v>36804630</v>
      </c>
      <c r="S13" s="11">
        <v>75171368</v>
      </c>
      <c r="T13" s="11">
        <v>170220228490</v>
      </c>
    </row>
    <row r="14" spans="1:20" x14ac:dyDescent="0.2">
      <c r="A14" s="10">
        <v>1991</v>
      </c>
      <c r="B14" s="10" t="s">
        <v>4</v>
      </c>
      <c r="C14" s="11">
        <v>3714555</v>
      </c>
      <c r="D14" s="11">
        <v>222043</v>
      </c>
      <c r="E14" s="11">
        <v>23296</v>
      </c>
      <c r="F14" s="11">
        <v>1039</v>
      </c>
      <c r="G14" s="11">
        <v>265</v>
      </c>
      <c r="H14" s="11">
        <v>166</v>
      </c>
      <c r="I14" s="11">
        <v>18</v>
      </c>
      <c r="J14" s="11">
        <v>12</v>
      </c>
      <c r="K14" s="11">
        <v>3961394</v>
      </c>
      <c r="L14" s="11">
        <v>148878382995</v>
      </c>
      <c r="M14" s="11">
        <v>28147200377</v>
      </c>
      <c r="N14" s="11">
        <v>6215341620</v>
      </c>
      <c r="O14" s="11">
        <v>615003041</v>
      </c>
      <c r="P14" s="11">
        <v>227460205</v>
      </c>
      <c r="Q14" s="11">
        <v>210847749</v>
      </c>
      <c r="R14" s="11">
        <v>42313522</v>
      </c>
      <c r="S14" s="11">
        <v>59074110</v>
      </c>
      <c r="T14" s="11">
        <v>184395623621</v>
      </c>
    </row>
    <row r="15" spans="1:20" x14ac:dyDescent="0.2">
      <c r="A15" s="10">
        <v>1992</v>
      </c>
      <c r="B15" s="10" t="s">
        <v>4</v>
      </c>
      <c r="C15" s="11">
        <v>3628631</v>
      </c>
      <c r="D15" s="11">
        <v>256773</v>
      </c>
      <c r="E15" s="11">
        <v>26598</v>
      </c>
      <c r="F15" s="11">
        <v>1148</v>
      </c>
      <c r="G15" s="11">
        <v>261</v>
      </c>
      <c r="H15" s="11">
        <v>224</v>
      </c>
      <c r="I15" s="11">
        <v>30</v>
      </c>
      <c r="J15" s="11">
        <v>14</v>
      </c>
      <c r="K15" s="11">
        <v>3913679</v>
      </c>
      <c r="L15" s="11">
        <v>151341357863</v>
      </c>
      <c r="M15" s="11">
        <v>32573368798</v>
      </c>
      <c r="N15" s="11">
        <v>7083024615</v>
      </c>
      <c r="O15" s="11">
        <v>675372341</v>
      </c>
      <c r="P15" s="11">
        <v>223279900</v>
      </c>
      <c r="Q15" s="11">
        <v>283607597</v>
      </c>
      <c r="R15" s="11">
        <v>71053333</v>
      </c>
      <c r="S15" s="11">
        <v>89876613</v>
      </c>
      <c r="T15" s="11">
        <v>192340941060</v>
      </c>
    </row>
    <row r="16" spans="1:20" x14ac:dyDescent="0.2">
      <c r="A16" s="10">
        <v>1993</v>
      </c>
      <c r="B16" s="10" t="s">
        <v>4</v>
      </c>
      <c r="C16" s="11">
        <v>3543075</v>
      </c>
      <c r="D16" s="11">
        <v>268917</v>
      </c>
      <c r="E16" s="11">
        <v>27395</v>
      </c>
      <c r="F16" s="11">
        <v>1229</v>
      </c>
      <c r="G16" s="11">
        <v>299</v>
      </c>
      <c r="H16" s="11">
        <v>233</v>
      </c>
      <c r="I16" s="11">
        <v>35</v>
      </c>
      <c r="J16" s="11">
        <v>19</v>
      </c>
      <c r="K16" s="11">
        <v>3841202</v>
      </c>
      <c r="L16" s="11">
        <v>150712292210</v>
      </c>
      <c r="M16" s="11">
        <v>34044335067</v>
      </c>
      <c r="N16" s="11">
        <v>7289773159</v>
      </c>
      <c r="O16" s="11">
        <v>726707694</v>
      </c>
      <c r="P16" s="11">
        <v>254115742</v>
      </c>
      <c r="Q16" s="11">
        <v>298275756</v>
      </c>
      <c r="R16" s="11">
        <v>82808358</v>
      </c>
      <c r="S16" s="11">
        <v>95050733</v>
      </c>
      <c r="T16" s="11">
        <v>193503358719</v>
      </c>
    </row>
    <row r="17" spans="1:20" x14ac:dyDescent="0.2">
      <c r="A17" s="10">
        <v>1994</v>
      </c>
      <c r="B17" s="10" t="s">
        <v>4</v>
      </c>
      <c r="C17" s="11">
        <v>3525808</v>
      </c>
      <c r="D17" s="11">
        <v>286489</v>
      </c>
      <c r="E17" s="11">
        <v>29878</v>
      </c>
      <c r="F17" s="11">
        <v>1562</v>
      </c>
      <c r="G17" s="11">
        <v>375</v>
      </c>
      <c r="H17" s="11">
        <v>282</v>
      </c>
      <c r="I17" s="11">
        <v>47</v>
      </c>
      <c r="J17" s="11">
        <v>23</v>
      </c>
      <c r="K17" s="11">
        <v>3844464</v>
      </c>
      <c r="L17" s="11">
        <v>150919957010</v>
      </c>
      <c r="M17" s="11">
        <v>36317668712</v>
      </c>
      <c r="N17" s="11">
        <v>8058847720</v>
      </c>
      <c r="O17" s="11">
        <v>922962788</v>
      </c>
      <c r="P17" s="11">
        <v>318842036</v>
      </c>
      <c r="Q17" s="11">
        <v>356818403</v>
      </c>
      <c r="R17" s="11">
        <v>108969655</v>
      </c>
      <c r="S17" s="11">
        <v>104062648</v>
      </c>
      <c r="T17" s="11">
        <v>197108128972</v>
      </c>
    </row>
    <row r="18" spans="1:20" x14ac:dyDescent="0.2">
      <c r="A18" s="10">
        <v>1995</v>
      </c>
      <c r="B18" s="10" t="s">
        <v>4</v>
      </c>
      <c r="C18" s="11">
        <v>3516965</v>
      </c>
      <c r="D18" s="11">
        <v>301652</v>
      </c>
      <c r="E18" s="11">
        <v>31248</v>
      </c>
      <c r="F18" s="11">
        <v>1398</v>
      </c>
      <c r="G18" s="11">
        <v>358</v>
      </c>
      <c r="H18" s="11">
        <v>262</v>
      </c>
      <c r="I18" s="11">
        <v>27</v>
      </c>
      <c r="J18" s="11">
        <v>17</v>
      </c>
      <c r="K18" s="11">
        <v>3851927</v>
      </c>
      <c r="L18" s="11">
        <v>151205271228</v>
      </c>
      <c r="M18" s="11">
        <v>38336646260</v>
      </c>
      <c r="N18" s="11">
        <v>8354208214</v>
      </c>
      <c r="O18" s="11">
        <v>822826021</v>
      </c>
      <c r="P18" s="11">
        <v>305528893</v>
      </c>
      <c r="Q18" s="11">
        <v>336998166</v>
      </c>
      <c r="R18" s="11">
        <v>67617649</v>
      </c>
      <c r="S18" s="11">
        <v>77024616</v>
      </c>
      <c r="T18" s="11">
        <v>199506121047</v>
      </c>
    </row>
    <row r="19" spans="1:20" x14ac:dyDescent="0.2">
      <c r="A19" s="10">
        <v>1996</v>
      </c>
      <c r="B19" s="10" t="s">
        <v>4</v>
      </c>
      <c r="C19" s="11">
        <v>3500432</v>
      </c>
      <c r="D19" s="11">
        <v>310072</v>
      </c>
      <c r="E19" s="11">
        <v>31820</v>
      </c>
      <c r="F19" s="11">
        <v>1514</v>
      </c>
      <c r="G19" s="11">
        <v>398</v>
      </c>
      <c r="H19" s="11">
        <v>347</v>
      </c>
      <c r="I19" s="11">
        <v>31</v>
      </c>
      <c r="J19" s="11">
        <v>28</v>
      </c>
      <c r="K19" s="11">
        <v>3844642</v>
      </c>
      <c r="L19" s="11">
        <v>151407673530</v>
      </c>
      <c r="M19" s="11">
        <v>39324831098</v>
      </c>
      <c r="N19" s="11">
        <v>8519968730</v>
      </c>
      <c r="O19" s="11">
        <v>894941993</v>
      </c>
      <c r="P19" s="11">
        <v>339556921</v>
      </c>
      <c r="Q19" s="11">
        <v>450985467</v>
      </c>
      <c r="R19" s="11">
        <v>74885365</v>
      </c>
      <c r="S19" s="11">
        <v>137209434</v>
      </c>
      <c r="T19" s="11">
        <v>201150052538</v>
      </c>
    </row>
    <row r="20" spans="1:20" x14ac:dyDescent="0.2">
      <c r="A20" s="14">
        <v>1997</v>
      </c>
      <c r="B20" s="14" t="s">
        <v>4</v>
      </c>
      <c r="C20" s="15">
        <v>3454911</v>
      </c>
      <c r="D20" s="15">
        <v>319243</v>
      </c>
      <c r="E20" s="15">
        <v>35855</v>
      </c>
      <c r="F20" s="15">
        <v>1809</v>
      </c>
      <c r="G20" s="15">
        <v>458</v>
      </c>
      <c r="H20" s="15">
        <v>403</v>
      </c>
      <c r="I20" s="15">
        <v>47</v>
      </c>
      <c r="J20" s="15">
        <v>46</v>
      </c>
      <c r="K20" s="15">
        <v>3812772</v>
      </c>
      <c r="L20" s="15">
        <v>148766682728</v>
      </c>
      <c r="M20" s="15">
        <v>40645657804</v>
      </c>
      <c r="N20" s="15">
        <v>9608769903</v>
      </c>
      <c r="O20" s="15">
        <v>1068522568</v>
      </c>
      <c r="P20" s="15">
        <v>389514165</v>
      </c>
      <c r="Q20" s="15">
        <v>536572597</v>
      </c>
      <c r="R20" s="15">
        <v>112612519</v>
      </c>
      <c r="S20" s="15">
        <v>238812632</v>
      </c>
      <c r="T20" s="15">
        <v>201367144916</v>
      </c>
    </row>
    <row r="21" spans="1:20" x14ac:dyDescent="0.2">
      <c r="A21" s="14">
        <v>1998</v>
      </c>
      <c r="B21" s="14" t="s">
        <v>4</v>
      </c>
      <c r="C21" s="15">
        <v>3308159</v>
      </c>
      <c r="D21" s="15">
        <v>309495</v>
      </c>
      <c r="E21" s="15">
        <v>36454</v>
      </c>
      <c r="F21" s="15">
        <v>2220</v>
      </c>
      <c r="G21" s="15">
        <v>614</v>
      </c>
      <c r="H21" s="15">
        <v>547</v>
      </c>
      <c r="I21" s="15">
        <v>116</v>
      </c>
      <c r="J21" s="15">
        <v>71</v>
      </c>
      <c r="K21" s="15">
        <v>3657676</v>
      </c>
      <c r="L21" s="15">
        <v>140171447230</v>
      </c>
      <c r="M21" s="15">
        <v>39382293065</v>
      </c>
      <c r="N21" s="15">
        <v>9931377496</v>
      </c>
      <c r="O21" s="15">
        <v>1319778931</v>
      </c>
      <c r="P21" s="15">
        <v>521912745</v>
      </c>
      <c r="Q21" s="15">
        <v>722119748</v>
      </c>
      <c r="R21" s="15">
        <v>281485654</v>
      </c>
      <c r="S21" s="15">
        <v>406709271</v>
      </c>
      <c r="T21" s="15">
        <v>192737124140</v>
      </c>
    </row>
    <row r="22" spans="1:20" x14ac:dyDescent="0.2">
      <c r="A22" s="14">
        <v>1999</v>
      </c>
      <c r="B22" s="14" t="s">
        <v>4</v>
      </c>
      <c r="C22" s="15">
        <v>3476097</v>
      </c>
      <c r="D22" s="15">
        <v>346002</v>
      </c>
      <c r="E22" s="15">
        <v>42603</v>
      </c>
      <c r="F22" s="15">
        <v>2646</v>
      </c>
      <c r="G22" s="15">
        <v>771</v>
      </c>
      <c r="H22" s="15">
        <v>603</v>
      </c>
      <c r="I22" s="15">
        <v>118</v>
      </c>
      <c r="J22" s="15">
        <v>91</v>
      </c>
      <c r="K22" s="15">
        <v>3868931</v>
      </c>
      <c r="L22" s="15">
        <v>149645716251</v>
      </c>
      <c r="M22" s="15">
        <v>44153205727</v>
      </c>
      <c r="N22" s="15">
        <v>11645641632</v>
      </c>
      <c r="O22" s="15">
        <v>1576379011</v>
      </c>
      <c r="P22" s="15">
        <v>656741442</v>
      </c>
      <c r="Q22" s="15">
        <v>791526751</v>
      </c>
      <c r="R22" s="15">
        <v>287093660</v>
      </c>
      <c r="S22" s="15">
        <v>441167166</v>
      </c>
      <c r="T22" s="15">
        <v>209197471640</v>
      </c>
    </row>
    <row r="23" spans="1:20" x14ac:dyDescent="0.2">
      <c r="A23" s="14">
        <v>2000</v>
      </c>
      <c r="B23" s="14" t="s">
        <v>4</v>
      </c>
      <c r="C23" s="15">
        <v>3516166</v>
      </c>
      <c r="D23" s="15">
        <v>378672</v>
      </c>
      <c r="E23" s="15">
        <v>50174</v>
      </c>
      <c r="F23" s="15">
        <v>3433</v>
      </c>
      <c r="G23" s="15">
        <v>1103</v>
      </c>
      <c r="H23" s="15">
        <v>903</v>
      </c>
      <c r="I23" s="15">
        <v>176</v>
      </c>
      <c r="J23" s="15">
        <v>149</v>
      </c>
      <c r="K23" s="15">
        <v>3950776</v>
      </c>
      <c r="L23" s="15">
        <v>152873301794</v>
      </c>
      <c r="M23" s="15">
        <v>48411050929</v>
      </c>
      <c r="N23" s="15">
        <v>13825788193</v>
      </c>
      <c r="O23" s="15">
        <v>2046455317</v>
      </c>
      <c r="P23" s="15">
        <v>945295060</v>
      </c>
      <c r="Q23" s="15">
        <v>1192504061</v>
      </c>
      <c r="R23" s="15">
        <v>424501830</v>
      </c>
      <c r="S23" s="15">
        <v>811001400</v>
      </c>
      <c r="T23" s="15">
        <v>220529898584</v>
      </c>
    </row>
    <row r="24" spans="1:20" x14ac:dyDescent="0.2">
      <c r="A24" s="14">
        <v>2001</v>
      </c>
      <c r="B24" s="14" t="s">
        <v>4</v>
      </c>
      <c r="C24" s="15">
        <v>3526386</v>
      </c>
      <c r="D24" s="15">
        <v>399551</v>
      </c>
      <c r="E24" s="15">
        <v>56187</v>
      </c>
      <c r="F24" s="15">
        <v>3999</v>
      </c>
      <c r="G24" s="15">
        <v>1160</v>
      </c>
      <c r="H24" s="15">
        <v>938</v>
      </c>
      <c r="I24" s="15">
        <v>173</v>
      </c>
      <c r="J24" s="15">
        <v>157</v>
      </c>
      <c r="K24" s="15">
        <v>3988551</v>
      </c>
      <c r="L24" s="15">
        <v>154726024325</v>
      </c>
      <c r="M24" s="15">
        <v>51176079925</v>
      </c>
      <c r="N24" s="15">
        <v>15501317349</v>
      </c>
      <c r="O24" s="15">
        <v>2388509051</v>
      </c>
      <c r="P24" s="15">
        <v>988273456</v>
      </c>
      <c r="Q24" s="15">
        <v>1245230287</v>
      </c>
      <c r="R24" s="15">
        <v>416993769</v>
      </c>
      <c r="S24" s="15">
        <v>948543953</v>
      </c>
      <c r="T24" s="15">
        <v>227390972115</v>
      </c>
    </row>
    <row r="25" spans="1:20" x14ac:dyDescent="0.2">
      <c r="A25" s="14">
        <v>2002</v>
      </c>
      <c r="B25" s="14" t="s">
        <v>4</v>
      </c>
      <c r="C25" s="15">
        <v>3570605</v>
      </c>
      <c r="D25" s="15">
        <v>439397</v>
      </c>
      <c r="E25" s="15">
        <v>56826</v>
      </c>
      <c r="F25" s="15">
        <v>3848</v>
      </c>
      <c r="G25" s="15">
        <v>1065</v>
      </c>
      <c r="H25" s="15">
        <v>899</v>
      </c>
      <c r="I25" s="15">
        <v>145</v>
      </c>
      <c r="J25" s="15">
        <v>114</v>
      </c>
      <c r="K25" s="15">
        <v>4072899</v>
      </c>
      <c r="L25" s="15">
        <v>158958905788</v>
      </c>
      <c r="M25" s="15">
        <v>56340709790</v>
      </c>
      <c r="N25" s="15">
        <v>15553795895</v>
      </c>
      <c r="O25" s="15">
        <v>2291171990</v>
      </c>
      <c r="P25" s="15">
        <v>904880339</v>
      </c>
      <c r="Q25" s="15">
        <v>1185388694</v>
      </c>
      <c r="R25" s="15">
        <v>342497664</v>
      </c>
      <c r="S25" s="15">
        <v>703693187</v>
      </c>
      <c r="T25" s="15">
        <v>236281043347</v>
      </c>
    </row>
    <row r="26" spans="1:20" x14ac:dyDescent="0.2">
      <c r="A26" s="14">
        <v>2003</v>
      </c>
      <c r="B26" s="14" t="s">
        <v>4</v>
      </c>
      <c r="C26" s="15">
        <v>3582435</v>
      </c>
      <c r="D26" s="15">
        <v>451066</v>
      </c>
      <c r="E26" s="15">
        <v>56956</v>
      </c>
      <c r="F26" s="15">
        <v>3679</v>
      </c>
      <c r="G26" s="15">
        <v>1050</v>
      </c>
      <c r="H26" s="15">
        <v>799</v>
      </c>
      <c r="I26" s="15">
        <v>129</v>
      </c>
      <c r="J26" s="15">
        <v>112</v>
      </c>
      <c r="K26" s="15">
        <v>4096226</v>
      </c>
      <c r="L26" s="15">
        <v>160231815273</v>
      </c>
      <c r="M26" s="15">
        <v>57865022463</v>
      </c>
      <c r="N26" s="15">
        <v>15540610822</v>
      </c>
      <c r="O26" s="15">
        <v>2183152705</v>
      </c>
      <c r="P26" s="15">
        <v>895472165</v>
      </c>
      <c r="Q26" s="15">
        <v>1047597645</v>
      </c>
      <c r="R26" s="15">
        <v>309690311</v>
      </c>
      <c r="S26" s="15">
        <v>698889966</v>
      </c>
      <c r="T26" s="15">
        <v>238772251350</v>
      </c>
    </row>
    <row r="27" spans="1:20" x14ac:dyDescent="0.2">
      <c r="A27" s="14">
        <v>2004</v>
      </c>
      <c r="B27" s="14" t="s">
        <v>4</v>
      </c>
      <c r="C27" s="15">
        <v>3588523</v>
      </c>
      <c r="D27" s="15">
        <v>461730</v>
      </c>
      <c r="E27" s="15">
        <v>59921</v>
      </c>
      <c r="F27" s="15">
        <v>4075</v>
      </c>
      <c r="G27" s="15">
        <v>1113</v>
      </c>
      <c r="H27" s="15">
        <v>973</v>
      </c>
      <c r="I27" s="15">
        <v>143</v>
      </c>
      <c r="J27" s="15">
        <v>142</v>
      </c>
      <c r="K27" s="15">
        <v>4116620</v>
      </c>
      <c r="L27" s="15">
        <v>160066820236</v>
      </c>
      <c r="M27" s="15">
        <v>59314220426</v>
      </c>
      <c r="N27" s="15">
        <v>16431245890</v>
      </c>
      <c r="O27" s="15">
        <v>2419887875</v>
      </c>
      <c r="P27" s="15">
        <v>950363559</v>
      </c>
      <c r="Q27" s="15">
        <v>1276716929</v>
      </c>
      <c r="R27" s="15">
        <v>343905943</v>
      </c>
      <c r="S27" s="15">
        <v>861659326</v>
      </c>
      <c r="T27" s="15">
        <v>241664820184</v>
      </c>
    </row>
    <row r="28" spans="1:20" x14ac:dyDescent="0.2">
      <c r="A28" s="14">
        <v>2005</v>
      </c>
      <c r="B28" s="14" t="s">
        <v>4</v>
      </c>
      <c r="C28" s="15">
        <v>3634210</v>
      </c>
      <c r="D28" s="15">
        <v>482456</v>
      </c>
      <c r="E28" s="15">
        <v>65947</v>
      </c>
      <c r="F28" s="15">
        <v>4771</v>
      </c>
      <c r="G28" s="15">
        <v>1339</v>
      </c>
      <c r="H28" s="15">
        <v>1256</v>
      </c>
      <c r="I28" s="15">
        <v>199</v>
      </c>
      <c r="J28" s="15">
        <v>190</v>
      </c>
      <c r="K28" s="15">
        <v>4190368</v>
      </c>
      <c r="L28" s="15">
        <v>162554275984</v>
      </c>
      <c r="M28" s="15">
        <v>62153218195</v>
      </c>
      <c r="N28" s="15">
        <v>18129886245</v>
      </c>
      <c r="O28" s="15">
        <v>2843249011</v>
      </c>
      <c r="P28" s="15">
        <v>1140439920</v>
      </c>
      <c r="Q28" s="15">
        <v>1681292822</v>
      </c>
      <c r="R28" s="15">
        <v>474536962</v>
      </c>
      <c r="S28" s="15">
        <v>1276721112</v>
      </c>
      <c r="T28" s="15">
        <v>250253620251</v>
      </c>
    </row>
    <row r="29" spans="1:20" x14ac:dyDescent="0.2">
      <c r="A29" s="14">
        <v>2006</v>
      </c>
      <c r="B29" s="14" t="s">
        <v>4</v>
      </c>
      <c r="C29" s="15">
        <v>3667489</v>
      </c>
      <c r="D29" s="15">
        <v>503023</v>
      </c>
      <c r="E29" s="15">
        <v>72084</v>
      </c>
      <c r="F29" s="15">
        <v>5576</v>
      </c>
      <c r="G29" s="15">
        <v>1685</v>
      </c>
      <c r="H29" s="15">
        <v>1604</v>
      </c>
      <c r="I29" s="15">
        <v>298</v>
      </c>
      <c r="J29" s="15">
        <v>253</v>
      </c>
      <c r="K29" s="15">
        <v>4252012</v>
      </c>
      <c r="L29" s="15">
        <v>164436327666</v>
      </c>
      <c r="M29" s="15">
        <v>64918523452</v>
      </c>
      <c r="N29" s="15">
        <v>19904929280</v>
      </c>
      <c r="O29" s="15">
        <v>3330204379</v>
      </c>
      <c r="P29" s="15">
        <v>1442117519</v>
      </c>
      <c r="Q29" s="15">
        <v>2141512669</v>
      </c>
      <c r="R29" s="15">
        <v>720740563</v>
      </c>
      <c r="S29" s="15">
        <v>1853850850</v>
      </c>
      <c r="T29" s="15">
        <v>258748206378</v>
      </c>
    </row>
    <row r="30" spans="1:20" x14ac:dyDescent="0.2">
      <c r="A30" s="14">
        <v>2007</v>
      </c>
      <c r="B30" s="14" t="s">
        <v>4</v>
      </c>
      <c r="C30" s="15">
        <v>3710414</v>
      </c>
      <c r="D30" s="15">
        <v>544277</v>
      </c>
      <c r="E30" s="15">
        <v>82073</v>
      </c>
      <c r="F30" s="15">
        <v>6657</v>
      </c>
      <c r="G30" s="15">
        <v>2176</v>
      </c>
      <c r="H30" s="15">
        <v>1990</v>
      </c>
      <c r="I30" s="15">
        <v>378</v>
      </c>
      <c r="J30" s="15">
        <v>389</v>
      </c>
      <c r="K30" s="15">
        <v>4348354</v>
      </c>
      <c r="L30" s="15">
        <v>167874446432</v>
      </c>
      <c r="M30" s="15">
        <v>70451417599</v>
      </c>
      <c r="N30" s="15">
        <v>22702276879</v>
      </c>
      <c r="O30" s="15">
        <v>3979099855</v>
      </c>
      <c r="P30" s="15">
        <v>1860915569</v>
      </c>
      <c r="Q30" s="15">
        <v>2667749382</v>
      </c>
      <c r="R30" s="15">
        <v>897026720</v>
      </c>
      <c r="S30" s="15">
        <v>2421785486</v>
      </c>
      <c r="T30" s="15">
        <v>272854717922</v>
      </c>
    </row>
    <row r="31" spans="1:20" x14ac:dyDescent="0.2">
      <c r="A31" s="14">
        <v>2008</v>
      </c>
      <c r="B31" s="14" t="s">
        <v>4</v>
      </c>
      <c r="C31" s="15">
        <v>3757287</v>
      </c>
      <c r="D31" s="15">
        <v>590313</v>
      </c>
      <c r="E31" s="15">
        <v>89640</v>
      </c>
      <c r="F31" s="15">
        <v>7274</v>
      </c>
      <c r="G31" s="15">
        <v>2331</v>
      </c>
      <c r="H31" s="15">
        <v>2075</v>
      </c>
      <c r="I31" s="15">
        <v>409</v>
      </c>
      <c r="J31" s="15">
        <v>349</v>
      </c>
      <c r="K31" s="15">
        <v>4449678</v>
      </c>
      <c r="L31" s="15">
        <v>172341901112</v>
      </c>
      <c r="M31" s="15">
        <v>76596427311</v>
      </c>
      <c r="N31" s="15">
        <v>24783053913</v>
      </c>
      <c r="O31" s="15">
        <v>4353004870</v>
      </c>
      <c r="P31" s="15">
        <v>1988521112</v>
      </c>
      <c r="Q31" s="15">
        <v>2763622383</v>
      </c>
      <c r="R31" s="15">
        <v>966393333</v>
      </c>
      <c r="S31" s="15">
        <v>2344133499</v>
      </c>
      <c r="T31" s="15">
        <v>286137057533</v>
      </c>
    </row>
    <row r="32" spans="1:20" x14ac:dyDescent="0.2">
      <c r="A32" s="14">
        <v>2009</v>
      </c>
      <c r="B32" s="14" t="s">
        <v>4</v>
      </c>
      <c r="C32" s="15">
        <v>3758793</v>
      </c>
      <c r="D32" s="15">
        <v>625088</v>
      </c>
      <c r="E32" s="15">
        <v>91376</v>
      </c>
      <c r="F32" s="15">
        <v>6517</v>
      </c>
      <c r="G32" s="15">
        <v>2024</v>
      </c>
      <c r="H32" s="15">
        <v>1801</v>
      </c>
      <c r="I32" s="15">
        <v>300</v>
      </c>
      <c r="J32" s="15">
        <v>277</v>
      </c>
      <c r="K32" s="15">
        <v>4486176</v>
      </c>
      <c r="L32" s="15">
        <v>174054757693</v>
      </c>
      <c r="M32" s="15">
        <v>81200781001</v>
      </c>
      <c r="N32" s="15">
        <v>25089723679</v>
      </c>
      <c r="O32" s="15">
        <v>3879607956</v>
      </c>
      <c r="P32" s="15">
        <v>1725960743</v>
      </c>
      <c r="Q32" s="15">
        <v>2394535130</v>
      </c>
      <c r="R32" s="15">
        <v>724582184</v>
      </c>
      <c r="S32" s="15">
        <v>1613156849</v>
      </c>
      <c r="T32" s="15">
        <v>290683105235</v>
      </c>
    </row>
    <row r="33" spans="1:22" x14ac:dyDescent="0.2">
      <c r="A33" s="14">
        <v>2010</v>
      </c>
      <c r="B33" s="14" t="s">
        <v>4</v>
      </c>
      <c r="C33" s="15">
        <v>3814011</v>
      </c>
      <c r="D33" s="15">
        <v>641986</v>
      </c>
      <c r="E33" s="15">
        <v>95245</v>
      </c>
      <c r="F33" s="15">
        <v>7113</v>
      </c>
      <c r="G33" s="15">
        <v>2136</v>
      </c>
      <c r="H33" s="15">
        <v>1964</v>
      </c>
      <c r="I33" s="15">
        <v>334</v>
      </c>
      <c r="J33" s="15">
        <v>316</v>
      </c>
      <c r="K33" s="15">
        <v>4563105</v>
      </c>
      <c r="L33" s="15">
        <v>176818636993</v>
      </c>
      <c r="M33" s="15">
        <v>83547668855</v>
      </c>
      <c r="N33" s="15">
        <v>26215635519</v>
      </c>
      <c r="O33" s="15">
        <v>4255073468</v>
      </c>
      <c r="P33" s="15">
        <v>1824062631</v>
      </c>
      <c r="Q33" s="15">
        <v>2607095584</v>
      </c>
      <c r="R33" s="15">
        <v>803154515</v>
      </c>
      <c r="S33" s="15">
        <v>2005782285</v>
      </c>
      <c r="T33" s="15">
        <v>298077109850</v>
      </c>
    </row>
    <row r="34" spans="1:22" x14ac:dyDescent="0.2">
      <c r="A34" s="14">
        <v>2011</v>
      </c>
      <c r="B34" s="14" t="s">
        <v>4</v>
      </c>
      <c r="C34" s="15">
        <v>3871316</v>
      </c>
      <c r="D34" s="15">
        <v>673255</v>
      </c>
      <c r="E34" s="15">
        <v>101326</v>
      </c>
      <c r="F34" s="15">
        <v>7458</v>
      </c>
      <c r="G34" s="15">
        <v>2202</v>
      </c>
      <c r="H34" s="15">
        <v>1947</v>
      </c>
      <c r="I34" s="15">
        <v>332</v>
      </c>
      <c r="J34" s="15">
        <v>301</v>
      </c>
      <c r="K34" s="15">
        <v>4658137</v>
      </c>
      <c r="L34" s="15">
        <v>179862920225</v>
      </c>
      <c r="M34" s="15">
        <v>87735472533</v>
      </c>
      <c r="N34" s="15">
        <v>27873697076</v>
      </c>
      <c r="O34" s="15">
        <v>4452399680</v>
      </c>
      <c r="P34" s="15">
        <v>1885729571</v>
      </c>
      <c r="Q34" s="15">
        <v>2572211771</v>
      </c>
      <c r="R34" s="15">
        <v>804414556</v>
      </c>
      <c r="S34" s="15">
        <v>1897691763</v>
      </c>
      <c r="T34" s="15">
        <v>307084537175</v>
      </c>
    </row>
    <row r="35" spans="1:22" x14ac:dyDescent="0.2">
      <c r="A35" s="14">
        <v>2012</v>
      </c>
      <c r="B35" s="14" t="s">
        <v>4</v>
      </c>
      <c r="C35" s="15">
        <v>3913574</v>
      </c>
      <c r="D35" s="15">
        <v>692770</v>
      </c>
      <c r="E35" s="15">
        <v>103330</v>
      </c>
      <c r="F35" s="15">
        <v>7389</v>
      </c>
      <c r="G35" s="15">
        <v>2296</v>
      </c>
      <c r="H35" s="15">
        <v>2005</v>
      </c>
      <c r="I35" s="15">
        <v>348</v>
      </c>
      <c r="J35" s="15">
        <v>323</v>
      </c>
      <c r="K35" s="15">
        <v>4722035</v>
      </c>
      <c r="L35" s="15">
        <v>182868816173</v>
      </c>
      <c r="M35" s="15">
        <v>90270224020</v>
      </c>
      <c r="N35" s="15">
        <v>28377467611</v>
      </c>
      <c r="O35" s="15">
        <v>4396925183</v>
      </c>
      <c r="P35" s="15">
        <v>1961672321</v>
      </c>
      <c r="Q35" s="15">
        <v>2670334463</v>
      </c>
      <c r="R35" s="15">
        <v>829148417</v>
      </c>
      <c r="S35" s="15">
        <v>1981275566</v>
      </c>
      <c r="T35" s="15">
        <v>313355863754</v>
      </c>
    </row>
    <row r="36" spans="1:22" x14ac:dyDescent="0.2">
      <c r="A36" s="14">
        <v>2013</v>
      </c>
      <c r="B36" s="14" t="s">
        <v>4</v>
      </c>
      <c r="C36" s="15">
        <v>3974733</v>
      </c>
      <c r="D36" s="15">
        <v>708922</v>
      </c>
      <c r="E36" s="15">
        <v>105129</v>
      </c>
      <c r="F36" s="15">
        <v>7777</v>
      </c>
      <c r="G36" s="15">
        <v>2407</v>
      </c>
      <c r="H36" s="15">
        <v>2081</v>
      </c>
      <c r="I36" s="15">
        <v>384</v>
      </c>
      <c r="J36" s="15">
        <v>334</v>
      </c>
      <c r="K36" s="15">
        <v>4801767</v>
      </c>
      <c r="L36" s="15">
        <v>186296465170</v>
      </c>
      <c r="M36" s="15">
        <v>92401558777</v>
      </c>
      <c r="N36" s="15">
        <v>28951810115</v>
      </c>
      <c r="O36" s="15">
        <v>4633491782</v>
      </c>
      <c r="P36" s="15">
        <v>2053087617</v>
      </c>
      <c r="Q36" s="15">
        <v>2797039701</v>
      </c>
      <c r="R36" s="15">
        <v>918300427</v>
      </c>
      <c r="S36" s="15">
        <v>1911433160</v>
      </c>
      <c r="T36" s="15">
        <v>319963186749</v>
      </c>
    </row>
    <row r="37" spans="1:22" x14ac:dyDescent="0.2">
      <c r="A37" s="14">
        <v>2014</v>
      </c>
      <c r="B37" s="34" t="s">
        <v>4</v>
      </c>
      <c r="C37" s="15">
        <v>4021188</v>
      </c>
      <c r="D37" s="15">
        <v>724464</v>
      </c>
      <c r="E37" s="15">
        <v>109178</v>
      </c>
      <c r="F37" s="15">
        <v>8136</v>
      </c>
      <c r="G37" s="15">
        <v>2494</v>
      </c>
      <c r="H37" s="15">
        <v>2262</v>
      </c>
      <c r="I37" s="15">
        <v>421</v>
      </c>
      <c r="J37" s="15">
        <v>382</v>
      </c>
      <c r="K37" s="15">
        <v>4868525</v>
      </c>
      <c r="L37" s="15">
        <v>189293671778</v>
      </c>
      <c r="M37" s="15">
        <v>94466561879</v>
      </c>
      <c r="N37" s="15">
        <v>30023722567</v>
      </c>
      <c r="O37" s="15">
        <v>4855231044</v>
      </c>
      <c r="P37" s="15">
        <v>2127842041</v>
      </c>
      <c r="Q37" s="15">
        <v>3031116564</v>
      </c>
      <c r="R37" s="15">
        <v>1007185250</v>
      </c>
      <c r="S37" s="15">
        <v>2382981565</v>
      </c>
      <c r="T37" s="15">
        <v>327188312688</v>
      </c>
    </row>
    <row r="38" spans="1:22" x14ac:dyDescent="0.2">
      <c r="A38" s="14">
        <v>2015</v>
      </c>
      <c r="B38" s="35" t="s">
        <v>4</v>
      </c>
      <c r="C38" s="15">
        <v>4053666</v>
      </c>
      <c r="D38" s="15">
        <v>738601</v>
      </c>
      <c r="E38" s="15">
        <v>110932</v>
      </c>
      <c r="F38" s="15">
        <v>8278</v>
      </c>
      <c r="G38" s="15">
        <v>2627</v>
      </c>
      <c r="H38" s="15">
        <v>2389</v>
      </c>
      <c r="I38" s="15">
        <v>452</v>
      </c>
      <c r="J38" s="15">
        <v>362</v>
      </c>
      <c r="K38" s="15">
        <v>4917307</v>
      </c>
      <c r="L38" s="15">
        <v>191364361216</v>
      </c>
      <c r="M38" s="15">
        <v>96310902374</v>
      </c>
      <c r="N38" s="15">
        <v>30496448974</v>
      </c>
      <c r="O38" s="15">
        <v>4943500817</v>
      </c>
      <c r="P38" s="15">
        <v>2247063763</v>
      </c>
      <c r="Q38" s="15">
        <v>3168951231</v>
      </c>
      <c r="R38" s="15">
        <v>1080962845</v>
      </c>
      <c r="S38" s="15">
        <v>2139020769</v>
      </c>
      <c r="T38" s="15">
        <v>331751211989</v>
      </c>
    </row>
    <row r="39" spans="1:22" x14ac:dyDescent="0.2">
      <c r="A39" s="14">
        <v>2016</v>
      </c>
      <c r="B39" s="35" t="s">
        <v>4</v>
      </c>
      <c r="C39" s="15">
        <v>4079571</v>
      </c>
      <c r="D39" s="15">
        <v>749569</v>
      </c>
      <c r="E39" s="15">
        <v>113445</v>
      </c>
      <c r="F39" s="15">
        <v>8334</v>
      </c>
      <c r="G39" s="15">
        <v>2592</v>
      </c>
      <c r="H39" s="15">
        <v>2336</v>
      </c>
      <c r="I39" s="15">
        <v>423</v>
      </c>
      <c r="J39" s="15">
        <v>372</v>
      </c>
      <c r="K39" s="15">
        <v>4956642</v>
      </c>
      <c r="L39" s="15">
        <v>192985393017</v>
      </c>
      <c r="M39" s="15">
        <v>97804518747</v>
      </c>
      <c r="N39" s="15">
        <v>31159779682</v>
      </c>
      <c r="O39" s="15">
        <v>4972562841</v>
      </c>
      <c r="P39" s="15">
        <v>2213854269</v>
      </c>
      <c r="Q39" s="15">
        <v>3114919537</v>
      </c>
      <c r="R39" s="15">
        <v>1018025610</v>
      </c>
      <c r="S39" s="15">
        <v>1954552666</v>
      </c>
      <c r="T39" s="15">
        <v>335223606369</v>
      </c>
    </row>
    <row r="40" spans="1:22" x14ac:dyDescent="0.2">
      <c r="A40" s="14">
        <v>2017</v>
      </c>
      <c r="B40" s="35" t="s">
        <v>4</v>
      </c>
      <c r="C40" s="15">
        <v>4106169</v>
      </c>
      <c r="D40" s="15">
        <v>761672</v>
      </c>
      <c r="E40" s="15">
        <v>115411</v>
      </c>
      <c r="F40" s="15">
        <v>8659</v>
      </c>
      <c r="G40" s="15">
        <v>2720</v>
      </c>
      <c r="H40" s="15">
        <v>2421</v>
      </c>
      <c r="I40" s="15">
        <v>457</v>
      </c>
      <c r="J40" s="15">
        <v>425</v>
      </c>
      <c r="K40" s="15">
        <v>4997934</v>
      </c>
      <c r="L40" s="15">
        <v>194568844190</v>
      </c>
      <c r="M40" s="15">
        <v>99351522195</v>
      </c>
      <c r="N40" s="15">
        <v>31724827073</v>
      </c>
      <c r="O40" s="15">
        <v>5182668988</v>
      </c>
      <c r="P40" s="15">
        <v>2328236277</v>
      </c>
      <c r="Q40" s="15">
        <v>3240036267</v>
      </c>
      <c r="R40" s="15">
        <v>1093670152</v>
      </c>
      <c r="S40" s="15">
        <v>2385491446</v>
      </c>
      <c r="T40" s="15">
        <v>339875296588</v>
      </c>
    </row>
    <row r="42" spans="1:22" ht="12" thickBot="1" x14ac:dyDescent="0.25">
      <c r="A42" s="13"/>
      <c r="B42" s="13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2" ht="12" thickTop="1" x14ac:dyDescent="0.2">
      <c r="A43" s="21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</row>
    <row r="44" spans="1:22" ht="18" x14ac:dyDescent="0.2">
      <c r="A44" s="32" t="s">
        <v>38</v>
      </c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5" spans="1:22" ht="18" x14ac:dyDescent="0.2">
      <c r="A45" s="32" t="s">
        <v>5</v>
      </c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</row>
    <row r="46" spans="1:22" x14ac:dyDescent="0.2">
      <c r="A46" s="21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1:22" s="7" customFormat="1" ht="12.75" customHeight="1" x14ac:dyDescent="0.2">
      <c r="A47" s="23" t="s">
        <v>0</v>
      </c>
      <c r="B47" s="24"/>
      <c r="C47" s="25" t="s">
        <v>1</v>
      </c>
      <c r="D47" s="26"/>
      <c r="E47" s="26"/>
      <c r="F47" s="26"/>
      <c r="G47" s="26"/>
      <c r="H47" s="26"/>
      <c r="I47" s="26"/>
      <c r="J47" s="26"/>
      <c r="K47" s="27"/>
      <c r="L47" s="25" t="s">
        <v>2</v>
      </c>
      <c r="M47" s="26"/>
      <c r="N47" s="26"/>
      <c r="O47" s="26"/>
      <c r="P47" s="26"/>
      <c r="Q47" s="26"/>
      <c r="R47" s="26"/>
      <c r="S47" s="26"/>
      <c r="T47" s="27"/>
      <c r="U47" s="17" t="s">
        <v>14</v>
      </c>
      <c r="V47" s="19"/>
    </row>
    <row r="48" spans="1:22" s="7" customFormat="1" x14ac:dyDescent="0.2">
      <c r="A48" s="28"/>
      <c r="B48" s="29"/>
      <c r="C48" s="30" t="s">
        <v>6</v>
      </c>
      <c r="D48" s="30" t="s">
        <v>7</v>
      </c>
      <c r="E48" s="30" t="s">
        <v>8</v>
      </c>
      <c r="F48" s="30" t="s">
        <v>9</v>
      </c>
      <c r="G48" s="30" t="s">
        <v>10</v>
      </c>
      <c r="H48" s="30" t="s">
        <v>11</v>
      </c>
      <c r="I48" s="30" t="s">
        <v>12</v>
      </c>
      <c r="J48" s="30" t="s">
        <v>13</v>
      </c>
      <c r="K48" s="30" t="s">
        <v>3</v>
      </c>
      <c r="L48" s="30" t="s">
        <v>6</v>
      </c>
      <c r="M48" s="30" t="s">
        <v>7</v>
      </c>
      <c r="N48" s="30" t="s">
        <v>8</v>
      </c>
      <c r="O48" s="30" t="s">
        <v>9</v>
      </c>
      <c r="P48" s="30" t="s">
        <v>10</v>
      </c>
      <c r="Q48" s="30" t="s">
        <v>11</v>
      </c>
      <c r="R48" s="30" t="s">
        <v>12</v>
      </c>
      <c r="S48" s="30" t="s">
        <v>13</v>
      </c>
      <c r="T48" s="30" t="s">
        <v>3</v>
      </c>
      <c r="U48" s="17" t="s">
        <v>33</v>
      </c>
      <c r="V48" s="17" t="s">
        <v>15</v>
      </c>
    </row>
    <row r="49" spans="1:22" x14ac:dyDescent="0.2">
      <c r="A49" s="30">
        <v>1982</v>
      </c>
      <c r="B49" s="30" t="s">
        <v>4</v>
      </c>
      <c r="C49" s="31">
        <v>2946288</v>
      </c>
      <c r="D49" s="31">
        <v>256621</v>
      </c>
      <c r="E49" s="31">
        <v>25110</v>
      </c>
      <c r="F49" s="31">
        <v>965</v>
      </c>
      <c r="G49" s="31">
        <v>239</v>
      </c>
      <c r="H49" s="31">
        <v>164</v>
      </c>
      <c r="I49" s="31">
        <v>23</v>
      </c>
      <c r="J49" s="31">
        <v>10</v>
      </c>
      <c r="K49" s="31">
        <v>3229420</v>
      </c>
      <c r="L49" s="31">
        <v>127691089601</v>
      </c>
      <c r="M49" s="31">
        <v>32636181862</v>
      </c>
      <c r="N49" s="31">
        <v>6661361037</v>
      </c>
      <c r="O49" s="31">
        <v>574307733</v>
      </c>
      <c r="P49" s="31">
        <v>202513029</v>
      </c>
      <c r="Q49" s="31">
        <v>208934974</v>
      </c>
      <c r="R49" s="31">
        <v>52640627</v>
      </c>
      <c r="S49" s="31">
        <v>86210475</v>
      </c>
      <c r="T49" s="31">
        <v>168113239342</v>
      </c>
      <c r="U49" s="18">
        <v>122.2</v>
      </c>
      <c r="V49" s="20">
        <f t="shared" ref="V49:V63" si="0">T5*($U$84/U49)-T49</f>
        <v>7.5286865234375E-2</v>
      </c>
    </row>
    <row r="50" spans="1:22" x14ac:dyDescent="0.2">
      <c r="A50" s="30">
        <v>1983</v>
      </c>
      <c r="B50" s="30" t="s">
        <v>4</v>
      </c>
      <c r="C50" s="31">
        <v>2958037</v>
      </c>
      <c r="D50" s="31">
        <v>267003</v>
      </c>
      <c r="E50" s="31">
        <v>26468</v>
      </c>
      <c r="F50" s="31">
        <v>1013</v>
      </c>
      <c r="G50" s="31">
        <v>275</v>
      </c>
      <c r="H50" s="31">
        <v>168</v>
      </c>
      <c r="I50" s="31">
        <v>15</v>
      </c>
      <c r="J50" s="31">
        <v>10</v>
      </c>
      <c r="K50" s="31">
        <v>3252989</v>
      </c>
      <c r="L50" s="31">
        <v>128603512271</v>
      </c>
      <c r="M50" s="31">
        <v>34007300412</v>
      </c>
      <c r="N50" s="31">
        <v>7027951837</v>
      </c>
      <c r="O50" s="31">
        <v>604140877</v>
      </c>
      <c r="P50" s="31">
        <v>233830271</v>
      </c>
      <c r="Q50" s="31">
        <v>222655513</v>
      </c>
      <c r="R50" s="31">
        <v>34978166</v>
      </c>
      <c r="S50" s="31">
        <v>61140425</v>
      </c>
      <c r="T50" s="31">
        <v>170795509776</v>
      </c>
      <c r="U50" s="18">
        <v>125.8</v>
      </c>
      <c r="V50" s="20">
        <f t="shared" si="0"/>
        <v>0.76312255859375</v>
      </c>
    </row>
    <row r="51" spans="1:22" x14ac:dyDescent="0.2">
      <c r="A51" s="30">
        <v>1984</v>
      </c>
      <c r="B51" s="30" t="s">
        <v>4</v>
      </c>
      <c r="C51" s="31">
        <v>2991730</v>
      </c>
      <c r="D51" s="31">
        <v>271063</v>
      </c>
      <c r="E51" s="31">
        <v>27424</v>
      </c>
      <c r="F51" s="31">
        <v>1075</v>
      </c>
      <c r="G51" s="31">
        <v>275</v>
      </c>
      <c r="H51" s="31">
        <v>199</v>
      </c>
      <c r="I51" s="31">
        <v>17</v>
      </c>
      <c r="J51" s="31">
        <v>10</v>
      </c>
      <c r="K51" s="31">
        <v>3291793</v>
      </c>
      <c r="L51" s="31">
        <v>130847461623</v>
      </c>
      <c r="M51" s="31">
        <v>34535626326</v>
      </c>
      <c r="N51" s="31">
        <v>7312120490</v>
      </c>
      <c r="O51" s="31">
        <v>636796599</v>
      </c>
      <c r="P51" s="31">
        <v>232734520</v>
      </c>
      <c r="Q51" s="31">
        <v>257235848</v>
      </c>
      <c r="R51" s="31">
        <v>39482166</v>
      </c>
      <c r="S51" s="31">
        <v>58315855</v>
      </c>
      <c r="T51" s="31">
        <v>173919773430</v>
      </c>
      <c r="U51" s="18">
        <v>129.5</v>
      </c>
      <c r="V51" s="20">
        <f t="shared" si="0"/>
        <v>0.634765625</v>
      </c>
    </row>
    <row r="52" spans="1:22" x14ac:dyDescent="0.2">
      <c r="A52" s="30">
        <v>1985</v>
      </c>
      <c r="B52" s="30" t="s">
        <v>4</v>
      </c>
      <c r="C52" s="31">
        <v>3081887</v>
      </c>
      <c r="D52" s="31">
        <v>281257</v>
      </c>
      <c r="E52" s="31">
        <v>29444</v>
      </c>
      <c r="F52" s="31">
        <v>1249</v>
      </c>
      <c r="G52" s="31">
        <v>330</v>
      </c>
      <c r="H52" s="31">
        <v>222</v>
      </c>
      <c r="I52" s="31">
        <v>24</v>
      </c>
      <c r="J52" s="31">
        <v>15</v>
      </c>
      <c r="K52" s="31">
        <v>3394428</v>
      </c>
      <c r="L52" s="31">
        <v>134552554423</v>
      </c>
      <c r="M52" s="31">
        <v>35886196497</v>
      </c>
      <c r="N52" s="31">
        <v>7862949867</v>
      </c>
      <c r="O52" s="31">
        <v>738632887</v>
      </c>
      <c r="P52" s="31">
        <v>278916668</v>
      </c>
      <c r="Q52" s="31">
        <v>288347227</v>
      </c>
      <c r="R52" s="31">
        <v>58147068</v>
      </c>
      <c r="S52" s="31">
        <v>68102878</v>
      </c>
      <c r="T52" s="31">
        <v>179733847518</v>
      </c>
      <c r="U52" s="18">
        <v>133.9</v>
      </c>
      <c r="V52" s="20">
        <f t="shared" si="0"/>
        <v>0.14788818359375</v>
      </c>
    </row>
    <row r="53" spans="1:22" x14ac:dyDescent="0.2">
      <c r="A53" s="30">
        <v>1986</v>
      </c>
      <c r="B53" s="30" t="s">
        <v>4</v>
      </c>
      <c r="C53" s="31">
        <v>3128653</v>
      </c>
      <c r="D53" s="31">
        <v>315010</v>
      </c>
      <c r="E53" s="31">
        <v>33363</v>
      </c>
      <c r="F53" s="31">
        <v>1482</v>
      </c>
      <c r="G53" s="31">
        <v>370</v>
      </c>
      <c r="H53" s="31">
        <v>271</v>
      </c>
      <c r="I53" s="31">
        <v>36</v>
      </c>
      <c r="J53" s="31">
        <v>11</v>
      </c>
      <c r="K53" s="31">
        <v>3479196</v>
      </c>
      <c r="L53" s="31">
        <v>138446226288</v>
      </c>
      <c r="M53" s="31">
        <v>40216573782</v>
      </c>
      <c r="N53" s="31">
        <v>8941583302</v>
      </c>
      <c r="O53" s="31">
        <v>878599929</v>
      </c>
      <c r="P53" s="31">
        <v>313864195</v>
      </c>
      <c r="Q53" s="31">
        <v>351741881</v>
      </c>
      <c r="R53" s="31">
        <v>85064970</v>
      </c>
      <c r="S53" s="31">
        <v>52496483</v>
      </c>
      <c r="T53" s="31">
        <v>189286150834</v>
      </c>
      <c r="U53" s="18">
        <v>134.9</v>
      </c>
      <c r="V53" s="20">
        <f t="shared" si="0"/>
        <v>-0.766510009765625</v>
      </c>
    </row>
    <row r="54" spans="1:22" x14ac:dyDescent="0.2">
      <c r="A54" s="30">
        <v>1987</v>
      </c>
      <c r="B54" s="30" t="s">
        <v>4</v>
      </c>
      <c r="C54" s="31">
        <v>3211606</v>
      </c>
      <c r="D54" s="31">
        <v>326655</v>
      </c>
      <c r="E54" s="31">
        <v>37249</v>
      </c>
      <c r="F54" s="31">
        <v>1675</v>
      </c>
      <c r="G54" s="31">
        <v>436</v>
      </c>
      <c r="H54" s="31">
        <v>314</v>
      </c>
      <c r="I54" s="31">
        <v>29</v>
      </c>
      <c r="J54" s="31">
        <v>18</v>
      </c>
      <c r="K54" s="31">
        <v>3577982</v>
      </c>
      <c r="L54" s="31">
        <v>142551292464</v>
      </c>
      <c r="M54" s="31">
        <v>41768706206</v>
      </c>
      <c r="N54" s="31">
        <v>9963819866</v>
      </c>
      <c r="O54" s="31">
        <v>988336928</v>
      </c>
      <c r="P54" s="31">
        <v>370500994</v>
      </c>
      <c r="Q54" s="31">
        <v>405327399</v>
      </c>
      <c r="R54" s="31">
        <v>69614551</v>
      </c>
      <c r="S54" s="31">
        <v>192935086</v>
      </c>
      <c r="T54" s="31">
        <v>196310533498</v>
      </c>
      <c r="U54" s="18">
        <v>136.9</v>
      </c>
      <c r="V54" s="20">
        <f t="shared" si="0"/>
        <v>-0.603363037109375</v>
      </c>
    </row>
    <row r="55" spans="1:22" x14ac:dyDescent="0.2">
      <c r="A55" s="30">
        <v>1988</v>
      </c>
      <c r="B55" s="30" t="s">
        <v>4</v>
      </c>
      <c r="C55" s="31">
        <v>3292000</v>
      </c>
      <c r="D55" s="31">
        <v>361000</v>
      </c>
      <c r="E55" s="31">
        <v>40169</v>
      </c>
      <c r="F55" s="31">
        <v>1824</v>
      </c>
      <c r="G55" s="31">
        <v>476</v>
      </c>
      <c r="H55" s="31">
        <v>311</v>
      </c>
      <c r="I55" s="31">
        <v>37</v>
      </c>
      <c r="J55" s="31">
        <v>16</v>
      </c>
      <c r="K55" s="31">
        <v>3695833</v>
      </c>
      <c r="L55" s="31">
        <v>147015926229</v>
      </c>
      <c r="M55" s="31">
        <v>46200839563</v>
      </c>
      <c r="N55" s="31">
        <v>10769309051</v>
      </c>
      <c r="O55" s="31">
        <v>1077412921</v>
      </c>
      <c r="P55" s="31">
        <v>403878972</v>
      </c>
      <c r="Q55" s="31">
        <v>401792661</v>
      </c>
      <c r="R55" s="31">
        <v>88105552</v>
      </c>
      <c r="S55" s="31">
        <v>78441494</v>
      </c>
      <c r="T55" s="31">
        <v>206035706447</v>
      </c>
      <c r="U55" s="18">
        <v>139.5</v>
      </c>
      <c r="V55" s="20">
        <f t="shared" si="0"/>
        <v>0.62152099609375</v>
      </c>
    </row>
    <row r="56" spans="1:22" x14ac:dyDescent="0.2">
      <c r="A56" s="30">
        <v>1989</v>
      </c>
      <c r="B56" s="30" t="s">
        <v>4</v>
      </c>
      <c r="C56" s="31">
        <v>3344148</v>
      </c>
      <c r="D56" s="31">
        <v>370743</v>
      </c>
      <c r="E56" s="31">
        <v>42866</v>
      </c>
      <c r="F56" s="31">
        <v>2002</v>
      </c>
      <c r="G56" s="31">
        <v>503</v>
      </c>
      <c r="H56" s="31">
        <v>355</v>
      </c>
      <c r="I56" s="31">
        <v>43</v>
      </c>
      <c r="J56" s="31">
        <v>15</v>
      </c>
      <c r="K56" s="31">
        <v>3760675</v>
      </c>
      <c r="L56" s="31">
        <v>148752812540</v>
      </c>
      <c r="M56" s="31">
        <v>47455406268</v>
      </c>
      <c r="N56" s="31">
        <v>11575317821</v>
      </c>
      <c r="O56" s="31">
        <v>1185580823</v>
      </c>
      <c r="P56" s="31">
        <v>427649150</v>
      </c>
      <c r="Q56" s="31">
        <v>456224750</v>
      </c>
      <c r="R56" s="31">
        <v>100529340</v>
      </c>
      <c r="S56" s="31">
        <v>76155927</v>
      </c>
      <c r="T56" s="31">
        <v>210029676622</v>
      </c>
      <c r="U56" s="18">
        <v>143.9</v>
      </c>
      <c r="V56" s="20">
        <f t="shared" si="0"/>
        <v>-0.23486328125</v>
      </c>
    </row>
    <row r="57" spans="1:22" x14ac:dyDescent="0.2">
      <c r="A57" s="30">
        <v>1990</v>
      </c>
      <c r="B57" s="30" t="s">
        <v>4</v>
      </c>
      <c r="C57" s="31">
        <v>3479232</v>
      </c>
      <c r="D57" s="31">
        <v>399511</v>
      </c>
      <c r="E57" s="31">
        <v>43685</v>
      </c>
      <c r="F57" s="31">
        <v>2018</v>
      </c>
      <c r="G57" s="31">
        <v>446</v>
      </c>
      <c r="H57" s="31">
        <v>394</v>
      </c>
      <c r="I57" s="31">
        <v>49</v>
      </c>
      <c r="J57" s="31">
        <v>18</v>
      </c>
      <c r="K57" s="31">
        <v>3925353</v>
      </c>
      <c r="L57" s="31">
        <v>155806295879</v>
      </c>
      <c r="M57" s="31">
        <v>51088870797</v>
      </c>
      <c r="N57" s="31">
        <v>11754626493</v>
      </c>
      <c r="O57" s="31">
        <v>1195290341</v>
      </c>
      <c r="P57" s="31">
        <v>376201391</v>
      </c>
      <c r="Q57" s="31">
        <v>519071775</v>
      </c>
      <c r="R57" s="31">
        <v>116608820</v>
      </c>
      <c r="S57" s="31">
        <v>114940615</v>
      </c>
      <c r="T57" s="31">
        <v>220971906114</v>
      </c>
      <c r="U57" s="18">
        <v>151.6</v>
      </c>
      <c r="V57" s="20">
        <f t="shared" si="0"/>
        <v>-0.332427978515625</v>
      </c>
    </row>
    <row r="58" spans="1:22" x14ac:dyDescent="0.2">
      <c r="A58" s="30">
        <v>1991</v>
      </c>
      <c r="B58" s="30" t="s">
        <v>4</v>
      </c>
      <c r="C58" s="31">
        <v>3494501</v>
      </c>
      <c r="D58" s="31">
        <v>419955</v>
      </c>
      <c r="E58" s="31">
        <v>44164</v>
      </c>
      <c r="F58" s="31">
        <v>1948</v>
      </c>
      <c r="G58" s="31">
        <v>447</v>
      </c>
      <c r="H58" s="31">
        <v>329</v>
      </c>
      <c r="I58" s="31">
        <v>33</v>
      </c>
      <c r="J58" s="31">
        <v>17</v>
      </c>
      <c r="K58" s="31">
        <v>3961394</v>
      </c>
      <c r="L58" s="31">
        <v>158384668866</v>
      </c>
      <c r="M58" s="31">
        <v>53815455020</v>
      </c>
      <c r="N58" s="31">
        <v>11785378714</v>
      </c>
      <c r="O58" s="31">
        <v>1151647555</v>
      </c>
      <c r="P58" s="31">
        <v>379728280</v>
      </c>
      <c r="Q58" s="31">
        <v>415310810</v>
      </c>
      <c r="R58" s="31">
        <v>78835642</v>
      </c>
      <c r="S58" s="31">
        <v>89029494</v>
      </c>
      <c r="T58" s="31">
        <v>226100054384</v>
      </c>
      <c r="U58" s="18">
        <v>160.5</v>
      </c>
      <c r="V58" s="20">
        <f t="shared" si="0"/>
        <v>-0.11962890625</v>
      </c>
    </row>
    <row r="59" spans="1:22" x14ac:dyDescent="0.2">
      <c r="A59" s="30">
        <v>1992</v>
      </c>
      <c r="B59" s="30" t="s">
        <v>4</v>
      </c>
      <c r="C59" s="31">
        <v>3436601</v>
      </c>
      <c r="D59" s="31">
        <v>429903</v>
      </c>
      <c r="E59" s="31">
        <v>44416</v>
      </c>
      <c r="F59" s="31">
        <v>1945</v>
      </c>
      <c r="G59" s="31">
        <v>421</v>
      </c>
      <c r="H59" s="31">
        <v>326</v>
      </c>
      <c r="I59" s="31">
        <v>43</v>
      </c>
      <c r="J59" s="31">
        <v>24</v>
      </c>
      <c r="K59" s="31">
        <v>3913679</v>
      </c>
      <c r="L59" s="31">
        <v>157600309924</v>
      </c>
      <c r="M59" s="31">
        <v>55053615201</v>
      </c>
      <c r="N59" s="31">
        <v>11842969093</v>
      </c>
      <c r="O59" s="31">
        <v>1148606191</v>
      </c>
      <c r="P59" s="31">
        <v>357943125</v>
      </c>
      <c r="Q59" s="31">
        <v>420976882</v>
      </c>
      <c r="R59" s="31">
        <v>100654131</v>
      </c>
      <c r="S59" s="31">
        <v>137782937</v>
      </c>
      <c r="T59" s="31">
        <v>226662857488</v>
      </c>
      <c r="U59" s="18">
        <v>167</v>
      </c>
      <c r="V59" s="20">
        <f t="shared" si="0"/>
        <v>0.670654296875</v>
      </c>
    </row>
    <row r="60" spans="1:22" x14ac:dyDescent="0.2">
      <c r="A60" s="30">
        <v>1993</v>
      </c>
      <c r="B60" s="30" t="s">
        <v>4</v>
      </c>
      <c r="C60" s="31">
        <v>3386808</v>
      </c>
      <c r="D60" s="31">
        <v>410695</v>
      </c>
      <c r="E60" s="31">
        <v>41042</v>
      </c>
      <c r="F60" s="31">
        <v>1840</v>
      </c>
      <c r="G60" s="31">
        <v>433</v>
      </c>
      <c r="H60" s="31">
        <v>313</v>
      </c>
      <c r="I60" s="31">
        <v>45</v>
      </c>
      <c r="J60" s="31">
        <v>26</v>
      </c>
      <c r="K60" s="31">
        <v>3841202</v>
      </c>
      <c r="L60" s="31">
        <v>155310677485</v>
      </c>
      <c r="M60" s="31">
        <v>52391869212</v>
      </c>
      <c r="N60" s="31">
        <v>10949880492</v>
      </c>
      <c r="O60" s="31">
        <v>1091781048</v>
      </c>
      <c r="P60" s="31">
        <v>370922456</v>
      </c>
      <c r="Q60" s="31">
        <v>407490367</v>
      </c>
      <c r="R60" s="31">
        <v>108485639</v>
      </c>
      <c r="S60" s="31">
        <v>130986027</v>
      </c>
      <c r="T60" s="31">
        <v>220762092729</v>
      </c>
      <c r="U60" s="18">
        <v>172.5</v>
      </c>
      <c r="V60" s="20">
        <f t="shared" si="0"/>
        <v>0.8504638671875</v>
      </c>
    </row>
    <row r="61" spans="1:22" x14ac:dyDescent="0.2">
      <c r="A61" s="30">
        <v>1994</v>
      </c>
      <c r="B61" s="30" t="s">
        <v>4</v>
      </c>
      <c r="C61" s="31">
        <v>3375347</v>
      </c>
      <c r="D61" s="31">
        <v>422727</v>
      </c>
      <c r="E61" s="31">
        <v>43140</v>
      </c>
      <c r="F61" s="31">
        <v>2224</v>
      </c>
      <c r="G61" s="31">
        <v>553</v>
      </c>
      <c r="H61" s="31">
        <v>393</v>
      </c>
      <c r="I61" s="31">
        <v>52</v>
      </c>
      <c r="J61" s="31">
        <v>28</v>
      </c>
      <c r="K61" s="31">
        <v>3844464</v>
      </c>
      <c r="L61" s="31">
        <v>154738206199</v>
      </c>
      <c r="M61" s="31">
        <v>54022199017</v>
      </c>
      <c r="N61" s="31">
        <v>11617046231</v>
      </c>
      <c r="O61" s="31">
        <v>1316571540</v>
      </c>
      <c r="P61" s="31">
        <v>469274587</v>
      </c>
      <c r="Q61" s="31">
        <v>510847879</v>
      </c>
      <c r="R61" s="31">
        <v>128666883</v>
      </c>
      <c r="S61" s="31">
        <v>133278359</v>
      </c>
      <c r="T61" s="31">
        <v>222936090699</v>
      </c>
      <c r="U61" s="18">
        <v>174</v>
      </c>
      <c r="V61" s="20">
        <f t="shared" si="0"/>
        <v>0.36553955078125</v>
      </c>
    </row>
    <row r="62" spans="1:22" x14ac:dyDescent="0.2">
      <c r="A62" s="30">
        <v>1995</v>
      </c>
      <c r="B62" s="30" t="s">
        <v>4</v>
      </c>
      <c r="C62" s="31">
        <v>3385849</v>
      </c>
      <c r="D62" s="31">
        <v>419462</v>
      </c>
      <c r="E62" s="31">
        <v>43810</v>
      </c>
      <c r="F62" s="31">
        <v>1948</v>
      </c>
      <c r="G62" s="31">
        <v>458</v>
      </c>
      <c r="H62" s="31">
        <v>338</v>
      </c>
      <c r="I62" s="31">
        <v>39</v>
      </c>
      <c r="J62" s="31">
        <v>23</v>
      </c>
      <c r="K62" s="31">
        <v>3851927</v>
      </c>
      <c r="L62" s="31">
        <v>154234927984</v>
      </c>
      <c r="M62" s="31">
        <v>53594721323</v>
      </c>
      <c r="N62" s="31">
        <v>11688553490</v>
      </c>
      <c r="O62" s="31">
        <v>1153144079</v>
      </c>
      <c r="P62" s="31">
        <v>392749623</v>
      </c>
      <c r="Q62" s="31">
        <v>436164562</v>
      </c>
      <c r="R62" s="31">
        <v>93671899</v>
      </c>
      <c r="S62" s="31">
        <v>104568572</v>
      </c>
      <c r="T62" s="31">
        <v>221698501536</v>
      </c>
      <c r="U62" s="18">
        <v>177.1</v>
      </c>
      <c r="V62" s="20">
        <f t="shared" si="0"/>
        <v>0.135528564453125</v>
      </c>
    </row>
    <row r="63" spans="1:22" x14ac:dyDescent="0.2">
      <c r="A63" s="30">
        <v>1996</v>
      </c>
      <c r="B63" s="30" t="s">
        <v>4</v>
      </c>
      <c r="C63" s="31">
        <v>3375874</v>
      </c>
      <c r="D63" s="31">
        <v>422839</v>
      </c>
      <c r="E63" s="31">
        <v>42846</v>
      </c>
      <c r="F63" s="31">
        <v>2071</v>
      </c>
      <c r="G63" s="31">
        <v>507</v>
      </c>
      <c r="H63" s="31">
        <v>431</v>
      </c>
      <c r="I63" s="31">
        <v>40</v>
      </c>
      <c r="J63" s="31">
        <v>34</v>
      </c>
      <c r="K63" s="31">
        <v>3844642</v>
      </c>
      <c r="L63" s="31">
        <v>153878223237</v>
      </c>
      <c r="M63" s="31">
        <v>53938375605</v>
      </c>
      <c r="N63" s="31">
        <v>11462816637</v>
      </c>
      <c r="O63" s="31">
        <v>1224082795</v>
      </c>
      <c r="P63" s="31">
        <v>433383611</v>
      </c>
      <c r="Q63" s="31">
        <v>569878336</v>
      </c>
      <c r="R63" s="31">
        <v>95275223</v>
      </c>
      <c r="S63" s="31">
        <v>170123316</v>
      </c>
      <c r="T63" s="31">
        <v>221772158764</v>
      </c>
      <c r="U63" s="18">
        <v>178.5</v>
      </c>
      <c r="V63" s="20">
        <f t="shared" si="0"/>
        <v>0.58489990234375</v>
      </c>
    </row>
    <row r="64" spans="1:22" x14ac:dyDescent="0.2">
      <c r="A64" s="30">
        <v>1997</v>
      </c>
      <c r="B64" s="30" t="s">
        <v>4</v>
      </c>
      <c r="C64" s="64">
        <v>3339314</v>
      </c>
      <c r="D64" s="64">
        <v>423002</v>
      </c>
      <c r="E64" s="64">
        <v>46967</v>
      </c>
      <c r="F64" s="64">
        <v>2289</v>
      </c>
      <c r="G64" s="64">
        <v>605</v>
      </c>
      <c r="H64" s="64">
        <v>476</v>
      </c>
      <c r="I64" s="64">
        <v>65</v>
      </c>
      <c r="J64" s="64">
        <v>54</v>
      </c>
      <c r="K64" s="64">
        <v>3812772</v>
      </c>
      <c r="L64" s="64">
        <v>151016746500</v>
      </c>
      <c r="M64" s="64">
        <v>54176199802</v>
      </c>
      <c r="N64" s="64">
        <v>12630626488</v>
      </c>
      <c r="O64" s="64">
        <v>1358226172</v>
      </c>
      <c r="P64" s="64">
        <v>516155656</v>
      </c>
      <c r="Q64" s="64">
        <v>637049012</v>
      </c>
      <c r="R64" s="64">
        <v>152955258</v>
      </c>
      <c r="S64" s="64">
        <v>286715869</v>
      </c>
      <c r="T64" s="64">
        <v>220774674760</v>
      </c>
      <c r="U64" s="18">
        <v>179.5</v>
      </c>
      <c r="V64" s="20">
        <f>T20*($U$84/U64)-T64</f>
        <v>0.271881103515625</v>
      </c>
    </row>
    <row r="65" spans="1:22" x14ac:dyDescent="0.2">
      <c r="A65" s="30">
        <v>1998</v>
      </c>
      <c r="B65" s="30" t="s">
        <v>4</v>
      </c>
      <c r="C65" s="64">
        <v>3196430</v>
      </c>
      <c r="D65" s="64">
        <v>409699</v>
      </c>
      <c r="E65" s="64">
        <v>47032</v>
      </c>
      <c r="F65" s="64">
        <v>2867</v>
      </c>
      <c r="G65" s="64">
        <v>774</v>
      </c>
      <c r="H65" s="64">
        <v>654</v>
      </c>
      <c r="I65" s="64">
        <v>126</v>
      </c>
      <c r="J65" s="64">
        <v>94</v>
      </c>
      <c r="K65" s="64">
        <v>3657676</v>
      </c>
      <c r="L65" s="64">
        <v>141991627458</v>
      </c>
      <c r="M65" s="64">
        <v>52457801025</v>
      </c>
      <c r="N65" s="64">
        <v>12803172417</v>
      </c>
      <c r="O65" s="64">
        <v>1706287524</v>
      </c>
      <c r="P65" s="64">
        <v>661426248</v>
      </c>
      <c r="Q65" s="64">
        <v>868913221</v>
      </c>
      <c r="R65" s="64">
        <v>305717961</v>
      </c>
      <c r="S65" s="64">
        <v>517956822</v>
      </c>
      <c r="T65" s="64">
        <v>211312902678</v>
      </c>
      <c r="U65" s="18">
        <v>179.5</v>
      </c>
      <c r="V65" s="20">
        <f t="shared" ref="V65:V83" si="1">T21*($U$84/U65)-T65</f>
        <v>0.28411865234375</v>
      </c>
    </row>
    <row r="66" spans="1:22" x14ac:dyDescent="0.2">
      <c r="A66" s="30">
        <v>1999</v>
      </c>
      <c r="B66" s="30" t="s">
        <v>4</v>
      </c>
      <c r="C66" s="64">
        <v>3365223</v>
      </c>
      <c r="D66" s="64">
        <v>444651</v>
      </c>
      <c r="E66" s="64">
        <v>53876</v>
      </c>
      <c r="F66" s="64">
        <v>3239</v>
      </c>
      <c r="G66" s="64">
        <v>967</v>
      </c>
      <c r="H66" s="64">
        <v>733</v>
      </c>
      <c r="I66" s="64">
        <v>129</v>
      </c>
      <c r="J66" s="64">
        <v>113</v>
      </c>
      <c r="K66" s="64">
        <v>3868931</v>
      </c>
      <c r="L66" s="64">
        <v>151243289376</v>
      </c>
      <c r="M66" s="64">
        <v>57041711936</v>
      </c>
      <c r="N66" s="64">
        <v>14721088512</v>
      </c>
      <c r="O66" s="64">
        <v>1929916769</v>
      </c>
      <c r="P66" s="64">
        <v>825210823</v>
      </c>
      <c r="Q66" s="64">
        <v>962448952</v>
      </c>
      <c r="R66" s="64">
        <v>311859021</v>
      </c>
      <c r="S66" s="64">
        <v>549120373</v>
      </c>
      <c r="T66" s="64">
        <v>227584645764</v>
      </c>
      <c r="U66" s="18">
        <v>180.9</v>
      </c>
      <c r="V66" s="20">
        <f t="shared" si="1"/>
        <v>0.24542236328125</v>
      </c>
    </row>
    <row r="67" spans="1:22" x14ac:dyDescent="0.2">
      <c r="A67" s="30">
        <v>2000</v>
      </c>
      <c r="B67" s="30" t="s">
        <v>4</v>
      </c>
      <c r="C67" s="64">
        <v>3422190</v>
      </c>
      <c r="D67" s="64">
        <v>461643</v>
      </c>
      <c r="E67" s="64">
        <v>60118</v>
      </c>
      <c r="F67" s="64">
        <v>4130</v>
      </c>
      <c r="G67" s="64">
        <v>1270</v>
      </c>
      <c r="H67" s="64">
        <v>1059</v>
      </c>
      <c r="I67" s="64">
        <v>195</v>
      </c>
      <c r="J67" s="64">
        <v>171</v>
      </c>
      <c r="K67" s="64">
        <v>3950776</v>
      </c>
      <c r="L67" s="64">
        <v>153966831044</v>
      </c>
      <c r="M67" s="64">
        <v>59278366150</v>
      </c>
      <c r="N67" s="64">
        <v>16531421924</v>
      </c>
      <c r="O67" s="64">
        <v>2456213503</v>
      </c>
      <c r="P67" s="64">
        <v>1091387503</v>
      </c>
      <c r="Q67" s="64">
        <v>1395768190</v>
      </c>
      <c r="R67" s="64">
        <v>471416362</v>
      </c>
      <c r="S67" s="64">
        <v>936364858</v>
      </c>
      <c r="T67" s="64">
        <v>236127769539</v>
      </c>
      <c r="U67" s="18">
        <v>183.8</v>
      </c>
      <c r="V67" s="20">
        <f t="shared" si="1"/>
        <v>0.342742919921875</v>
      </c>
    </row>
    <row r="68" spans="1:22" x14ac:dyDescent="0.2">
      <c r="A68" s="30">
        <v>2001</v>
      </c>
      <c r="B68" s="30" t="s">
        <v>4</v>
      </c>
      <c r="C68" s="64">
        <v>3442237</v>
      </c>
      <c r="D68" s="64">
        <v>473465</v>
      </c>
      <c r="E68" s="64">
        <v>65472</v>
      </c>
      <c r="F68" s="64">
        <v>4543</v>
      </c>
      <c r="G68" s="64">
        <v>1407</v>
      </c>
      <c r="H68" s="64">
        <v>1062</v>
      </c>
      <c r="I68" s="64">
        <v>185</v>
      </c>
      <c r="J68" s="64">
        <v>180</v>
      </c>
      <c r="K68" s="64">
        <v>3988551</v>
      </c>
      <c r="L68" s="64">
        <v>155403484161</v>
      </c>
      <c r="M68" s="64">
        <v>60817589384</v>
      </c>
      <c r="N68" s="64">
        <v>18054219539</v>
      </c>
      <c r="O68" s="64">
        <v>2708434774</v>
      </c>
      <c r="P68" s="64">
        <v>1197283202</v>
      </c>
      <c r="Q68" s="64">
        <v>1412109276</v>
      </c>
      <c r="R68" s="64">
        <v>442846214</v>
      </c>
      <c r="S68" s="64">
        <v>1076874568</v>
      </c>
      <c r="T68" s="64">
        <v>241112841121</v>
      </c>
      <c r="U68" s="18">
        <v>185.6</v>
      </c>
      <c r="V68" s="20">
        <f t="shared" si="1"/>
        <v>0.939697265625</v>
      </c>
    </row>
    <row r="69" spans="1:22" x14ac:dyDescent="0.2">
      <c r="A69" s="30">
        <v>2002</v>
      </c>
      <c r="B69" s="30" t="s">
        <v>4</v>
      </c>
      <c r="C69" s="64">
        <v>3491251</v>
      </c>
      <c r="D69" s="64">
        <v>509058</v>
      </c>
      <c r="E69" s="64">
        <v>65668</v>
      </c>
      <c r="F69" s="64">
        <v>4395</v>
      </c>
      <c r="G69" s="64">
        <v>1242</v>
      </c>
      <c r="H69" s="64">
        <v>1001</v>
      </c>
      <c r="I69" s="64">
        <v>162</v>
      </c>
      <c r="J69" s="64">
        <v>122</v>
      </c>
      <c r="K69" s="64">
        <v>4072899</v>
      </c>
      <c r="L69" s="64">
        <v>159328782419</v>
      </c>
      <c r="M69" s="64">
        <v>65508495398</v>
      </c>
      <c r="N69" s="64">
        <v>17938295040</v>
      </c>
      <c r="O69" s="64">
        <v>2616034406</v>
      </c>
      <c r="P69" s="64">
        <v>1057068405</v>
      </c>
      <c r="Q69" s="64">
        <v>1327790273</v>
      </c>
      <c r="R69" s="64">
        <v>387524564</v>
      </c>
      <c r="S69" s="64">
        <v>765930961</v>
      </c>
      <c r="T69" s="64">
        <v>248929921470</v>
      </c>
      <c r="U69" s="18">
        <v>186.8</v>
      </c>
      <c r="V69" s="20">
        <f t="shared" si="1"/>
        <v>0.501068115234375</v>
      </c>
    </row>
    <row r="70" spans="1:22" x14ac:dyDescent="0.2">
      <c r="A70" s="30">
        <v>2003</v>
      </c>
      <c r="B70" s="30" t="s">
        <v>4</v>
      </c>
      <c r="C70" s="64">
        <v>3511252</v>
      </c>
      <c r="D70" s="64">
        <v>513801</v>
      </c>
      <c r="E70" s="64">
        <v>64701</v>
      </c>
      <c r="F70" s="64">
        <v>4149</v>
      </c>
      <c r="G70" s="64">
        <v>1176</v>
      </c>
      <c r="H70" s="64">
        <v>885</v>
      </c>
      <c r="I70" s="64">
        <v>139</v>
      </c>
      <c r="J70" s="64">
        <v>123</v>
      </c>
      <c r="K70" s="64">
        <v>4096226</v>
      </c>
      <c r="L70" s="64">
        <v>160453663195</v>
      </c>
      <c r="M70" s="64">
        <v>66124183671</v>
      </c>
      <c r="N70" s="64">
        <v>17636465153</v>
      </c>
      <c r="O70" s="64">
        <v>2466093654</v>
      </c>
      <c r="P70" s="64">
        <v>1006549040</v>
      </c>
      <c r="Q70" s="64">
        <v>1163122927</v>
      </c>
      <c r="R70" s="64">
        <v>333305318</v>
      </c>
      <c r="S70" s="64">
        <v>765441855</v>
      </c>
      <c r="T70" s="64">
        <v>249948824817</v>
      </c>
      <c r="U70" s="18">
        <v>188</v>
      </c>
      <c r="V70" s="20">
        <f t="shared" si="1"/>
        <v>0.446807861328125</v>
      </c>
    </row>
    <row r="71" spans="1:22" x14ac:dyDescent="0.2">
      <c r="A71" s="30">
        <v>2004</v>
      </c>
      <c r="B71" s="30" t="s">
        <v>4</v>
      </c>
      <c r="C71" s="64">
        <v>3529735</v>
      </c>
      <c r="D71" s="64">
        <v>513227</v>
      </c>
      <c r="E71" s="64">
        <v>66556</v>
      </c>
      <c r="F71" s="64">
        <v>4517</v>
      </c>
      <c r="G71" s="64">
        <v>1220</v>
      </c>
      <c r="H71" s="64">
        <v>1062</v>
      </c>
      <c r="I71" s="64">
        <v>152</v>
      </c>
      <c r="J71" s="64">
        <v>151</v>
      </c>
      <c r="K71" s="64">
        <v>4116620</v>
      </c>
      <c r="L71" s="64">
        <v>160243989284</v>
      </c>
      <c r="M71" s="64">
        <v>66102778597</v>
      </c>
      <c r="N71" s="64">
        <v>18215534893</v>
      </c>
      <c r="O71" s="64">
        <v>2683583612</v>
      </c>
      <c r="P71" s="64">
        <v>1041483429</v>
      </c>
      <c r="Q71" s="64">
        <v>1398124027</v>
      </c>
      <c r="R71" s="64">
        <v>366419771</v>
      </c>
      <c r="S71" s="64">
        <v>922422068</v>
      </c>
      <c r="T71" s="64">
        <v>250974335684</v>
      </c>
      <c r="U71" s="18">
        <v>189.5</v>
      </c>
      <c r="V71" s="20">
        <f t="shared" si="1"/>
        <v>0.4918212890625</v>
      </c>
    </row>
    <row r="72" spans="1:22" x14ac:dyDescent="0.2">
      <c r="A72" s="30">
        <v>2005</v>
      </c>
      <c r="B72" s="30" t="s">
        <v>4</v>
      </c>
      <c r="C72" s="64">
        <v>3592583</v>
      </c>
      <c r="D72" s="64">
        <v>518611</v>
      </c>
      <c r="E72" s="64">
        <v>70921</v>
      </c>
      <c r="F72" s="64">
        <v>5077</v>
      </c>
      <c r="G72" s="64">
        <v>1442</v>
      </c>
      <c r="H72" s="64">
        <v>1314</v>
      </c>
      <c r="I72" s="64">
        <v>220</v>
      </c>
      <c r="J72" s="64">
        <v>200</v>
      </c>
      <c r="K72" s="64">
        <v>4190368</v>
      </c>
      <c r="L72" s="64">
        <v>162663058203</v>
      </c>
      <c r="M72" s="64">
        <v>66914305705</v>
      </c>
      <c r="N72" s="64">
        <v>19468169063</v>
      </c>
      <c r="O72" s="64">
        <v>3025397399</v>
      </c>
      <c r="P72" s="64">
        <v>1226247456</v>
      </c>
      <c r="Q72" s="64">
        <v>1753509583</v>
      </c>
      <c r="R72" s="64">
        <v>519718640</v>
      </c>
      <c r="S72" s="64">
        <v>1340978743</v>
      </c>
      <c r="T72" s="64">
        <v>256911384796</v>
      </c>
      <c r="U72" s="18">
        <v>191.7</v>
      </c>
      <c r="V72" s="20">
        <f t="shared" si="1"/>
        <v>1.8829345703125E-2</v>
      </c>
    </row>
    <row r="73" spans="1:22" x14ac:dyDescent="0.2">
      <c r="A73" s="30">
        <v>2006</v>
      </c>
      <c r="B73" s="30" t="s">
        <v>4</v>
      </c>
      <c r="C73" s="64">
        <v>3642311</v>
      </c>
      <c r="D73" s="64">
        <v>524854</v>
      </c>
      <c r="E73" s="64">
        <v>75086</v>
      </c>
      <c r="F73" s="64">
        <v>5795</v>
      </c>
      <c r="G73" s="64">
        <v>1739</v>
      </c>
      <c r="H73" s="64">
        <v>1657</v>
      </c>
      <c r="I73" s="64">
        <v>308</v>
      </c>
      <c r="J73" s="64">
        <v>262</v>
      </c>
      <c r="K73" s="64">
        <v>4252012</v>
      </c>
      <c r="L73" s="64">
        <v>164530178674</v>
      </c>
      <c r="M73" s="64">
        <v>67820612068</v>
      </c>
      <c r="N73" s="64">
        <v>20724227666</v>
      </c>
      <c r="O73" s="64">
        <v>3462155926</v>
      </c>
      <c r="P73" s="64">
        <v>1487970740</v>
      </c>
      <c r="Q73" s="64">
        <v>2210030267</v>
      </c>
      <c r="R73" s="64">
        <v>743290954</v>
      </c>
      <c r="S73" s="64">
        <v>1910780036</v>
      </c>
      <c r="T73" s="64">
        <v>262889246335</v>
      </c>
      <c r="U73" s="18">
        <v>193.7</v>
      </c>
      <c r="V73" s="20">
        <f t="shared" si="1"/>
        <v>0.52093505859375</v>
      </c>
    </row>
    <row r="74" spans="1:22" x14ac:dyDescent="0.2">
      <c r="A74" s="30">
        <v>2007</v>
      </c>
      <c r="B74" s="30" t="s">
        <v>4</v>
      </c>
      <c r="C74" s="64">
        <v>3696003</v>
      </c>
      <c r="D74" s="64">
        <v>556635</v>
      </c>
      <c r="E74" s="64">
        <v>83885</v>
      </c>
      <c r="F74" s="64">
        <v>6818</v>
      </c>
      <c r="G74" s="64">
        <v>2203</v>
      </c>
      <c r="H74" s="64">
        <v>2035</v>
      </c>
      <c r="I74" s="64">
        <v>384</v>
      </c>
      <c r="J74" s="64">
        <v>391</v>
      </c>
      <c r="K74" s="64">
        <v>4348354</v>
      </c>
      <c r="L74" s="64">
        <v>167889848556</v>
      </c>
      <c r="M74" s="64">
        <v>72100282704</v>
      </c>
      <c r="N74" s="64">
        <v>23191415892</v>
      </c>
      <c r="O74" s="64">
        <v>4074567091</v>
      </c>
      <c r="P74" s="64">
        <v>1884177355</v>
      </c>
      <c r="Q74" s="64">
        <v>2728152937</v>
      </c>
      <c r="R74" s="64">
        <v>914885745</v>
      </c>
      <c r="S74" s="64">
        <v>2448901837</v>
      </c>
      <c r="T74" s="64">
        <v>275232232122</v>
      </c>
      <c r="U74" s="18">
        <v>195.1</v>
      </c>
      <c r="V74" s="20">
        <f t="shared" si="1"/>
        <v>0.24298095703125</v>
      </c>
    </row>
    <row r="75" spans="1:22" x14ac:dyDescent="0.2">
      <c r="A75" s="30">
        <v>2008</v>
      </c>
      <c r="B75" s="30" t="s">
        <v>4</v>
      </c>
      <c r="C75" s="64">
        <v>3785271</v>
      </c>
      <c r="D75" s="64">
        <v>566558</v>
      </c>
      <c r="E75" s="64">
        <v>85864</v>
      </c>
      <c r="F75" s="64">
        <v>6999</v>
      </c>
      <c r="G75" s="64">
        <v>2241</v>
      </c>
      <c r="H75" s="64">
        <v>2013</v>
      </c>
      <c r="I75" s="64">
        <v>402</v>
      </c>
      <c r="J75" s="64">
        <v>330</v>
      </c>
      <c r="K75" s="64">
        <v>4449678</v>
      </c>
      <c r="L75" s="64">
        <v>172444980853</v>
      </c>
      <c r="M75" s="64">
        <v>73471482488</v>
      </c>
      <c r="N75" s="64">
        <v>23784731949</v>
      </c>
      <c r="O75" s="64">
        <v>4193305613</v>
      </c>
      <c r="P75" s="64">
        <v>1912573217</v>
      </c>
      <c r="Q75" s="64">
        <v>2685032419</v>
      </c>
      <c r="R75" s="64">
        <v>956280723</v>
      </c>
      <c r="S75" s="64">
        <v>2251327203</v>
      </c>
      <c r="T75" s="64">
        <v>281699714469</v>
      </c>
      <c r="U75" s="18">
        <v>199.9</v>
      </c>
      <c r="V75" s="20">
        <f t="shared" si="1"/>
        <v>0.70684814453125</v>
      </c>
    </row>
    <row r="76" spans="1:22" x14ac:dyDescent="0.2">
      <c r="A76" s="30">
        <v>2009</v>
      </c>
      <c r="B76" s="30" t="s">
        <v>4</v>
      </c>
      <c r="C76" s="64">
        <v>3779311</v>
      </c>
      <c r="D76" s="64">
        <v>607842</v>
      </c>
      <c r="E76" s="64">
        <v>88391</v>
      </c>
      <c r="F76" s="64">
        <v>6334</v>
      </c>
      <c r="G76" s="64">
        <v>1961</v>
      </c>
      <c r="H76" s="64">
        <v>1768</v>
      </c>
      <c r="I76" s="64">
        <v>301</v>
      </c>
      <c r="J76" s="64">
        <v>268</v>
      </c>
      <c r="K76" s="64">
        <v>4486176</v>
      </c>
      <c r="L76" s="64">
        <v>174257408977</v>
      </c>
      <c r="M76" s="64">
        <v>78953732138</v>
      </c>
      <c r="N76" s="64">
        <v>24316871529</v>
      </c>
      <c r="O76" s="64">
        <v>3773585426</v>
      </c>
      <c r="P76" s="64">
        <v>1670949011</v>
      </c>
      <c r="Q76" s="64">
        <v>2344366328</v>
      </c>
      <c r="R76" s="64">
        <v>727797359</v>
      </c>
      <c r="S76" s="64">
        <v>1569342069</v>
      </c>
      <c r="T76" s="64">
        <v>287614052841</v>
      </c>
      <c r="U76" s="18">
        <v>198.9</v>
      </c>
      <c r="V76" s="20">
        <f t="shared" si="1"/>
        <v>0.87030029296875</v>
      </c>
    </row>
    <row r="77" spans="1:22" x14ac:dyDescent="0.2">
      <c r="A77" s="30">
        <v>2010</v>
      </c>
      <c r="B77" s="30" t="s">
        <v>4</v>
      </c>
      <c r="C77" s="64">
        <v>3847963</v>
      </c>
      <c r="D77" s="64">
        <v>613162</v>
      </c>
      <c r="E77" s="64">
        <v>90592</v>
      </c>
      <c r="F77" s="64">
        <v>6821</v>
      </c>
      <c r="G77" s="64">
        <v>2062</v>
      </c>
      <c r="H77" s="64">
        <v>1881</v>
      </c>
      <c r="I77" s="64">
        <v>315</v>
      </c>
      <c r="J77" s="64">
        <v>309</v>
      </c>
      <c r="K77" s="64">
        <v>4563105</v>
      </c>
      <c r="L77" s="64">
        <v>177093198297</v>
      </c>
      <c r="M77" s="64">
        <v>79739530023</v>
      </c>
      <c r="N77" s="64">
        <v>24976847953</v>
      </c>
      <c r="O77" s="64">
        <v>4081389848</v>
      </c>
      <c r="P77" s="64">
        <v>1764133943</v>
      </c>
      <c r="Q77" s="64">
        <v>2505116672</v>
      </c>
      <c r="R77" s="64">
        <v>758381150</v>
      </c>
      <c r="S77" s="64">
        <v>1949975343</v>
      </c>
      <c r="T77" s="64">
        <v>292868573232</v>
      </c>
      <c r="U77" s="18">
        <v>200.3</v>
      </c>
      <c r="V77" s="20">
        <f t="shared" si="1"/>
        <v>0.55120849609375</v>
      </c>
    </row>
    <row r="78" spans="1:22" x14ac:dyDescent="0.2">
      <c r="A78" s="30">
        <v>2011</v>
      </c>
      <c r="B78" s="30" t="s">
        <v>4</v>
      </c>
      <c r="C78" s="64">
        <v>3909816</v>
      </c>
      <c r="D78" s="64">
        <v>640730</v>
      </c>
      <c r="E78" s="64">
        <v>95884</v>
      </c>
      <c r="F78" s="64">
        <v>7151</v>
      </c>
      <c r="G78" s="64">
        <v>2088</v>
      </c>
      <c r="H78" s="64">
        <v>1858</v>
      </c>
      <c r="I78" s="64">
        <v>322</v>
      </c>
      <c r="J78" s="64">
        <v>288</v>
      </c>
      <c r="K78" s="64">
        <v>4658137</v>
      </c>
      <c r="L78" s="64">
        <v>180178817726</v>
      </c>
      <c r="M78" s="64">
        <v>83402046483</v>
      </c>
      <c r="N78" s="64">
        <v>26413279188</v>
      </c>
      <c r="O78" s="64">
        <v>4270041021</v>
      </c>
      <c r="P78" s="64">
        <v>1792129413</v>
      </c>
      <c r="Q78" s="64">
        <v>2456833534</v>
      </c>
      <c r="R78" s="64">
        <v>781970536</v>
      </c>
      <c r="S78" s="64">
        <v>1822156216</v>
      </c>
      <c r="T78" s="64">
        <v>301117274120</v>
      </c>
      <c r="U78" s="18">
        <v>200.7</v>
      </c>
      <c r="V78" s="20">
        <f t="shared" si="1"/>
        <v>0.77728271484375</v>
      </c>
    </row>
    <row r="79" spans="1:22" x14ac:dyDescent="0.2">
      <c r="A79" s="30">
        <v>2012</v>
      </c>
      <c r="B79" s="30" t="s">
        <v>4</v>
      </c>
      <c r="C79" s="64">
        <v>3940624</v>
      </c>
      <c r="D79" s="64">
        <v>669962</v>
      </c>
      <c r="E79" s="64">
        <v>99497</v>
      </c>
      <c r="F79" s="64">
        <v>7147</v>
      </c>
      <c r="G79" s="64">
        <v>2195</v>
      </c>
      <c r="H79" s="64">
        <v>1956</v>
      </c>
      <c r="I79" s="64">
        <v>342</v>
      </c>
      <c r="J79" s="64">
        <v>312</v>
      </c>
      <c r="K79" s="64">
        <v>4722035</v>
      </c>
      <c r="L79" s="64">
        <v>183170724966</v>
      </c>
      <c r="M79" s="64">
        <v>87249108031</v>
      </c>
      <c r="N79" s="64">
        <v>27368264413</v>
      </c>
      <c r="O79" s="64">
        <v>4260867126</v>
      </c>
      <c r="P79" s="64">
        <v>1877274272</v>
      </c>
      <c r="Q79" s="64">
        <v>2603756004</v>
      </c>
      <c r="R79" s="64">
        <v>817375930</v>
      </c>
      <c r="S79" s="64">
        <v>1922609129</v>
      </c>
      <c r="T79" s="64">
        <v>309269979873</v>
      </c>
      <c r="U79" s="18">
        <v>199.4</v>
      </c>
      <c r="V79" s="20">
        <f t="shared" si="1"/>
        <v>0.55670166015625</v>
      </c>
    </row>
    <row r="80" spans="1:22" x14ac:dyDescent="0.2">
      <c r="A80" s="30">
        <v>2013</v>
      </c>
      <c r="B80" s="30" t="s">
        <v>4</v>
      </c>
      <c r="C80" s="64">
        <v>3997741</v>
      </c>
      <c r="D80" s="64">
        <v>689469</v>
      </c>
      <c r="E80" s="64">
        <v>101902</v>
      </c>
      <c r="F80" s="64">
        <v>7586</v>
      </c>
      <c r="G80" s="64">
        <v>2338</v>
      </c>
      <c r="H80" s="64">
        <v>2027</v>
      </c>
      <c r="I80" s="64">
        <v>380</v>
      </c>
      <c r="J80" s="64">
        <v>324</v>
      </c>
      <c r="K80" s="64">
        <v>4801767</v>
      </c>
      <c r="L80" s="64">
        <v>186617547136</v>
      </c>
      <c r="M80" s="64">
        <v>89844823069</v>
      </c>
      <c r="N80" s="64">
        <v>28102315046</v>
      </c>
      <c r="O80" s="64">
        <v>4523701216</v>
      </c>
      <c r="P80" s="64">
        <v>1996913377</v>
      </c>
      <c r="Q80" s="64">
        <v>2727661134</v>
      </c>
      <c r="R80" s="64">
        <v>910653691</v>
      </c>
      <c r="S80" s="64">
        <v>1861378550</v>
      </c>
      <c r="T80" s="64">
        <v>316584993223</v>
      </c>
      <c r="U80" s="18">
        <v>198.9</v>
      </c>
      <c r="V80" s="20">
        <f t="shared" si="1"/>
        <v>0.74664306640625</v>
      </c>
    </row>
    <row r="81" spans="1:22" x14ac:dyDescent="0.2">
      <c r="A81" s="36">
        <v>2014</v>
      </c>
      <c r="B81" s="36" t="s">
        <v>4</v>
      </c>
      <c r="C81" s="64">
        <v>4044423</v>
      </c>
      <c r="D81" s="64">
        <v>705007</v>
      </c>
      <c r="E81" s="64">
        <v>105791</v>
      </c>
      <c r="F81" s="64">
        <v>7894</v>
      </c>
      <c r="G81" s="64">
        <v>2417</v>
      </c>
      <c r="H81" s="64">
        <v>2223</v>
      </c>
      <c r="I81" s="64">
        <v>391</v>
      </c>
      <c r="J81" s="64">
        <v>379</v>
      </c>
      <c r="K81" s="64">
        <v>4868525</v>
      </c>
      <c r="L81" s="64">
        <v>189605711138</v>
      </c>
      <c r="M81" s="64">
        <v>91909659269</v>
      </c>
      <c r="N81" s="64">
        <v>29150008033</v>
      </c>
      <c r="O81" s="64">
        <v>4720712281</v>
      </c>
      <c r="P81" s="64">
        <v>2065846023</v>
      </c>
      <c r="Q81" s="64">
        <v>2993050779</v>
      </c>
      <c r="R81" s="64">
        <v>939974169</v>
      </c>
      <c r="S81" s="64">
        <v>2348874086</v>
      </c>
      <c r="T81" s="64">
        <v>323733835781</v>
      </c>
      <c r="U81" s="18">
        <v>198.9</v>
      </c>
      <c r="V81" s="20">
        <f t="shared" si="1"/>
        <v>0.7918701171875</v>
      </c>
    </row>
    <row r="82" spans="1:22" x14ac:dyDescent="0.2">
      <c r="A82" s="30">
        <v>2015</v>
      </c>
      <c r="B82" s="37" t="s">
        <v>4</v>
      </c>
      <c r="C82" s="64">
        <v>4051386</v>
      </c>
      <c r="D82" s="64">
        <v>740446</v>
      </c>
      <c r="E82" s="64">
        <v>111324</v>
      </c>
      <c r="F82" s="64">
        <v>8307</v>
      </c>
      <c r="G82" s="64">
        <v>2634</v>
      </c>
      <c r="H82" s="64">
        <v>2394</v>
      </c>
      <c r="I82" s="64">
        <v>453</v>
      </c>
      <c r="J82" s="64">
        <v>363</v>
      </c>
      <c r="K82" s="64">
        <v>4917307</v>
      </c>
      <c r="L82" s="64">
        <v>191330914215</v>
      </c>
      <c r="M82" s="64">
        <v>96549944782</v>
      </c>
      <c r="N82" s="64">
        <v>30593012197</v>
      </c>
      <c r="O82" s="64">
        <v>4959538742</v>
      </c>
      <c r="P82" s="64">
        <v>2252852050</v>
      </c>
      <c r="Q82" s="64">
        <v>3175177915</v>
      </c>
      <c r="R82" s="64">
        <v>1083063762</v>
      </c>
      <c r="S82" s="64">
        <v>2144196838</v>
      </c>
      <c r="T82" s="64">
        <v>332088700505</v>
      </c>
      <c r="U82" s="18">
        <v>196.6</v>
      </c>
      <c r="V82" s="20">
        <f t="shared" si="1"/>
        <v>0.77423095703125</v>
      </c>
    </row>
    <row r="83" spans="1:22" x14ac:dyDescent="0.2">
      <c r="A83" s="30">
        <v>2016</v>
      </c>
      <c r="B83" s="37" t="s">
        <v>4</v>
      </c>
      <c r="C83" s="64">
        <v>4068844</v>
      </c>
      <c r="D83" s="64">
        <v>758483</v>
      </c>
      <c r="E83" s="64">
        <v>115079</v>
      </c>
      <c r="F83" s="64">
        <v>8466</v>
      </c>
      <c r="G83" s="64">
        <v>2612</v>
      </c>
      <c r="H83" s="64">
        <v>2359</v>
      </c>
      <c r="I83" s="64">
        <v>425</v>
      </c>
      <c r="J83" s="64">
        <v>374</v>
      </c>
      <c r="K83" s="64">
        <v>4956642</v>
      </c>
      <c r="L83" s="64">
        <v>192895588221</v>
      </c>
      <c r="M83" s="64">
        <v>99015885287</v>
      </c>
      <c r="N83" s="64">
        <v>31592753090</v>
      </c>
      <c r="O83" s="64">
        <v>5052358922</v>
      </c>
      <c r="P83" s="64">
        <v>2233423178</v>
      </c>
      <c r="Q83" s="64">
        <v>3149886916</v>
      </c>
      <c r="R83" s="64">
        <v>1025225003</v>
      </c>
      <c r="S83" s="64">
        <v>1970557282</v>
      </c>
      <c r="T83" s="64">
        <v>336935677903</v>
      </c>
      <c r="U83" s="18">
        <v>195.8</v>
      </c>
      <c r="V83" s="20">
        <f t="shared" si="1"/>
        <v>6.0302734375E-2</v>
      </c>
    </row>
    <row r="84" spans="1:22" x14ac:dyDescent="0.2">
      <c r="A84" s="30">
        <v>2017</v>
      </c>
      <c r="B84" s="37" t="s">
        <v>4</v>
      </c>
      <c r="C84" s="64">
        <v>4106169</v>
      </c>
      <c r="D84" s="64">
        <v>761672</v>
      </c>
      <c r="E84" s="64">
        <v>115411</v>
      </c>
      <c r="F84" s="64">
        <v>8659</v>
      </c>
      <c r="G84" s="64">
        <v>2720</v>
      </c>
      <c r="H84" s="64">
        <v>2421</v>
      </c>
      <c r="I84" s="64">
        <v>457</v>
      </c>
      <c r="J84" s="64">
        <v>425</v>
      </c>
      <c r="K84" s="64">
        <v>4997934</v>
      </c>
      <c r="L84" s="64">
        <v>194568844190</v>
      </c>
      <c r="M84" s="64">
        <v>99351522195</v>
      </c>
      <c r="N84" s="64">
        <v>31724827073</v>
      </c>
      <c r="O84" s="64">
        <v>5182668988</v>
      </c>
      <c r="P84" s="64">
        <v>2328236277</v>
      </c>
      <c r="Q84" s="64">
        <v>3240036267</v>
      </c>
      <c r="R84" s="64">
        <v>1093670152</v>
      </c>
      <c r="S84" s="64">
        <v>2385491446</v>
      </c>
      <c r="T84" s="64">
        <v>339875296588</v>
      </c>
      <c r="U84" s="18">
        <v>196.8</v>
      </c>
      <c r="V84" s="20">
        <f>T40*($U$84/U84)-T84</f>
        <v>0</v>
      </c>
    </row>
    <row r="86" spans="1:22" ht="14.25" x14ac:dyDescent="0.2">
      <c r="B86"/>
      <c r="C86">
        <f>C49/K49</f>
        <v>0.91232729096865695</v>
      </c>
      <c r="D86" s="1">
        <f>D49/K49</f>
        <v>7.9463494992908945E-2</v>
      </c>
      <c r="K86" s="33"/>
    </row>
    <row r="87" spans="1:22" ht="14.25" x14ac:dyDescent="0.2">
      <c r="B87"/>
      <c r="C87">
        <f t="shared" ref="C87:C122" si="2">C50/K50</f>
        <v>0.90932892794903397</v>
      </c>
      <c r="D87" s="1">
        <f t="shared" ref="D87:D121" si="3">D50/K50</f>
        <v>8.2079281546909633E-2</v>
      </c>
      <c r="K87" s="33"/>
    </row>
    <row r="88" spans="1:22" ht="14.25" x14ac:dyDescent="0.2">
      <c r="B88"/>
      <c r="C88">
        <f t="shared" si="2"/>
        <v>0.90884511875442953</v>
      </c>
      <c r="D88" s="1">
        <f t="shared" si="3"/>
        <v>8.2345092780742896E-2</v>
      </c>
      <c r="K88" s="33"/>
    </row>
    <row r="89" spans="1:22" ht="14.25" x14ac:dyDescent="0.2">
      <c r="B89"/>
      <c r="C89">
        <f t="shared" si="2"/>
        <v>0.90792528225668656</v>
      </c>
      <c r="D89" s="1">
        <f t="shared" si="3"/>
        <v>8.2858437415670616E-2</v>
      </c>
      <c r="K89" s="33"/>
    </row>
    <row r="90" spans="1:22" ht="14.25" x14ac:dyDescent="0.2">
      <c r="B90"/>
      <c r="C90">
        <f t="shared" si="2"/>
        <v>0.89924597521956218</v>
      </c>
      <c r="D90" s="1">
        <f t="shared" si="3"/>
        <v>9.0541033043266314E-2</v>
      </c>
      <c r="K90" s="33"/>
    </row>
    <row r="91" spans="1:22" ht="14.25" x14ac:dyDescent="0.2">
      <c r="B91"/>
      <c r="C91">
        <f t="shared" si="2"/>
        <v>0.89760261510538619</v>
      </c>
      <c r="D91" s="1">
        <f t="shared" si="3"/>
        <v>9.1295875719889036E-2</v>
      </c>
      <c r="K91" s="33"/>
    </row>
    <row r="92" spans="1:22" ht="14.25" x14ac:dyDescent="0.2">
      <c r="B92"/>
      <c r="C92">
        <f t="shared" si="2"/>
        <v>0.89073288755200786</v>
      </c>
      <c r="D92" s="1">
        <f t="shared" si="3"/>
        <v>9.7677573634955911E-2</v>
      </c>
      <c r="K92" s="33"/>
    </row>
    <row r="93" spans="1:22" ht="14.25" x14ac:dyDescent="0.2">
      <c r="B93"/>
      <c r="C93">
        <f t="shared" si="2"/>
        <v>0.88924142607377665</v>
      </c>
      <c r="D93" s="1">
        <f t="shared" si="3"/>
        <v>9.8584163747199638E-2</v>
      </c>
      <c r="K93" s="33"/>
    </row>
    <row r="94" spans="1:22" ht="14.25" x14ac:dyDescent="0.2">
      <c r="B94"/>
      <c r="C94">
        <f t="shared" si="2"/>
        <v>0.88634882009337757</v>
      </c>
      <c r="D94" s="1">
        <f t="shared" si="3"/>
        <v>0.10177708858286121</v>
      </c>
      <c r="K94" s="33"/>
    </row>
    <row r="95" spans="1:22" ht="14.25" x14ac:dyDescent="0.2">
      <c r="B95"/>
      <c r="C95">
        <f t="shared" si="2"/>
        <v>0.88213921664949257</v>
      </c>
      <c r="D95" s="1">
        <f t="shared" si="3"/>
        <v>0.10601192408530936</v>
      </c>
      <c r="K95" s="33"/>
    </row>
    <row r="96" spans="1:22" ht="14.25" x14ac:dyDescent="0.2">
      <c r="B96"/>
      <c r="C96">
        <f t="shared" si="2"/>
        <v>0.87809986460310108</v>
      </c>
      <c r="D96" s="1">
        <f t="shared" si="3"/>
        <v>0.10984625974690311</v>
      </c>
      <c r="K96" s="33"/>
    </row>
    <row r="97" spans="2:11" ht="14.25" x14ac:dyDescent="0.2">
      <c r="B97"/>
      <c r="C97">
        <f t="shared" si="2"/>
        <v>0.88170525788542231</v>
      </c>
      <c r="D97" s="1">
        <f t="shared" si="3"/>
        <v>0.10691835524400956</v>
      </c>
      <c r="K97" s="33"/>
    </row>
    <row r="98" spans="2:11" ht="14.25" x14ac:dyDescent="0.2">
      <c r="B98"/>
      <c r="C98">
        <f t="shared" si="2"/>
        <v>0.87797596752109008</v>
      </c>
      <c r="D98" s="1">
        <f t="shared" si="3"/>
        <v>0.10995733085288352</v>
      </c>
      <c r="K98" s="33"/>
    </row>
    <row r="99" spans="2:11" ht="14.25" x14ac:dyDescent="0.2">
      <c r="B99"/>
      <c r="C99">
        <f t="shared" si="2"/>
        <v>0.87900134140652197</v>
      </c>
      <c r="D99" s="1">
        <f t="shared" si="3"/>
        <v>0.10889666392950853</v>
      </c>
      <c r="K99" s="33"/>
    </row>
    <row r="100" spans="2:11" ht="14.25" x14ac:dyDescent="0.2">
      <c r="B100"/>
      <c r="C100">
        <f t="shared" si="2"/>
        <v>0.87807239269612103</v>
      </c>
      <c r="D100" s="1">
        <f t="shared" si="3"/>
        <v>0.10998137147750038</v>
      </c>
      <c r="K100" s="33"/>
    </row>
    <row r="101" spans="2:11" ht="14.25" x14ac:dyDescent="0.2">
      <c r="B101"/>
      <c r="C101">
        <f t="shared" si="2"/>
        <v>0.87582315438741154</v>
      </c>
      <c r="D101" s="1">
        <f t="shared" si="3"/>
        <v>0.11094342908519052</v>
      </c>
      <c r="K101" s="33"/>
    </row>
    <row r="102" spans="2:11" ht="14.25" x14ac:dyDescent="0.2">
      <c r="B102"/>
      <c r="C102">
        <f t="shared" si="2"/>
        <v>0.87389643041100418</v>
      </c>
      <c r="D102" s="1">
        <f t="shared" si="3"/>
        <v>0.11201074124662765</v>
      </c>
      <c r="K102" s="33"/>
    </row>
    <row r="103" spans="2:11" ht="14.25" x14ac:dyDescent="0.2">
      <c r="B103"/>
      <c r="C103">
        <f t="shared" si="2"/>
        <v>0.86980693116522367</v>
      </c>
      <c r="D103" s="1">
        <f t="shared" si="3"/>
        <v>0.11492864566465517</v>
      </c>
      <c r="K103" s="33"/>
    </row>
    <row r="104" spans="2:11" ht="14.25" x14ac:dyDescent="0.2">
      <c r="B104"/>
      <c r="C104">
        <f t="shared" si="2"/>
        <v>0.86620704388201208</v>
      </c>
      <c r="D104" s="1">
        <f t="shared" si="3"/>
        <v>0.11684868997888009</v>
      </c>
      <c r="K104" s="33"/>
    </row>
    <row r="105" spans="2:11" ht="14.25" x14ac:dyDescent="0.2">
      <c r="B105"/>
      <c r="C105">
        <f t="shared" si="2"/>
        <v>0.86302945606060943</v>
      </c>
      <c r="D105" s="1">
        <f t="shared" si="3"/>
        <v>0.11870601629514077</v>
      </c>
      <c r="K105" s="33"/>
    </row>
    <row r="106" spans="2:11" ht="14.25" x14ac:dyDescent="0.2">
      <c r="B106"/>
      <c r="C106">
        <f t="shared" si="2"/>
        <v>0.85719066443827852</v>
      </c>
      <c r="D106" s="1">
        <f t="shared" si="3"/>
        <v>0.12498664955845946</v>
      </c>
      <c r="K106" s="33"/>
    </row>
    <row r="107" spans="2:11" ht="14.25" x14ac:dyDescent="0.2">
      <c r="B107"/>
      <c r="C107">
        <f t="shared" si="2"/>
        <v>0.85719196157633881</v>
      </c>
      <c r="D107" s="1">
        <f t="shared" si="3"/>
        <v>0.12543277641419198</v>
      </c>
      <c r="K107" s="33"/>
    </row>
    <row r="108" spans="2:11" ht="14.25" x14ac:dyDescent="0.2">
      <c r="B108"/>
      <c r="C108">
        <f t="shared" si="2"/>
        <v>0.85743522598636746</v>
      </c>
      <c r="D108" s="1">
        <f t="shared" si="3"/>
        <v>0.12467193960093474</v>
      </c>
      <c r="K108" s="33"/>
    </row>
    <row r="109" spans="2:11" ht="14.25" x14ac:dyDescent="0.2">
      <c r="B109"/>
      <c r="C109">
        <f t="shared" si="2"/>
        <v>0.8573430782212923</v>
      </c>
      <c r="D109" s="1">
        <f t="shared" si="3"/>
        <v>0.12376263850812148</v>
      </c>
      <c r="K109" s="33"/>
    </row>
    <row r="110" spans="2:11" ht="14.25" x14ac:dyDescent="0.2">
      <c r="B110"/>
      <c r="C110">
        <f t="shared" si="2"/>
        <v>0.85660882424602758</v>
      </c>
      <c r="D110" s="1">
        <f t="shared" si="3"/>
        <v>0.12343662247425453</v>
      </c>
      <c r="K110" s="33"/>
    </row>
    <row r="111" spans="2:11" ht="14.25" x14ac:dyDescent="0.2">
      <c r="B111"/>
      <c r="C111">
        <f t="shared" si="2"/>
        <v>0.84997748573368226</v>
      </c>
      <c r="D111" s="1">
        <f t="shared" si="3"/>
        <v>0.1280105069642444</v>
      </c>
      <c r="K111" s="33"/>
    </row>
    <row r="112" spans="2:11" ht="14.25" x14ac:dyDescent="0.2">
      <c r="B112"/>
      <c r="C112">
        <f t="shared" si="2"/>
        <v>0.85068425175934081</v>
      </c>
      <c r="D112" s="1">
        <f t="shared" si="3"/>
        <v>0.12732561771885517</v>
      </c>
      <c r="K112" s="33"/>
    </row>
    <row r="113" spans="2:11" ht="14.25" x14ac:dyDescent="0.2">
      <c r="B113"/>
      <c r="C113">
        <f t="shared" si="2"/>
        <v>0.84243484874423114</v>
      </c>
      <c r="D113" s="1">
        <f t="shared" si="3"/>
        <v>0.13549223213712525</v>
      </c>
      <c r="K113" s="33"/>
    </row>
    <row r="114" spans="2:11" ht="14.25" x14ac:dyDescent="0.2">
      <c r="B114"/>
      <c r="C114">
        <f t="shared" si="2"/>
        <v>0.84327732980065107</v>
      </c>
      <c r="D114" s="1">
        <f t="shared" si="3"/>
        <v>0.1343738528918357</v>
      </c>
      <c r="K114" s="33"/>
    </row>
    <row r="115" spans="2:11" ht="14.25" x14ac:dyDescent="0.2">
      <c r="B115"/>
      <c r="C115">
        <f t="shared" si="2"/>
        <v>0.83935186964230546</v>
      </c>
      <c r="D115" s="1">
        <f t="shared" si="3"/>
        <v>0.13755069891675578</v>
      </c>
      <c r="K115" s="33"/>
    </row>
    <row r="116" spans="2:11" ht="14.25" x14ac:dyDescent="0.2">
      <c r="B116"/>
      <c r="C116">
        <f t="shared" si="2"/>
        <v>0.83451816854385874</v>
      </c>
      <c r="D116" s="1">
        <f t="shared" si="3"/>
        <v>0.14187993100432333</v>
      </c>
      <c r="K116" s="33"/>
    </row>
    <row r="117" spans="2:11" ht="14.25" x14ac:dyDescent="0.2">
      <c r="B117"/>
      <c r="C117">
        <f t="shared" si="2"/>
        <v>0.83255622357353032</v>
      </c>
      <c r="D117" s="1">
        <f t="shared" si="3"/>
        <v>0.14358651721335083</v>
      </c>
      <c r="K117" s="33"/>
    </row>
    <row r="118" spans="2:11" ht="14.25" x14ac:dyDescent="0.2">
      <c r="B118"/>
      <c r="C118">
        <f t="shared" si="2"/>
        <v>0.83072860876754251</v>
      </c>
      <c r="D118" s="1">
        <f t="shared" si="3"/>
        <v>0.14480915677746339</v>
      </c>
      <c r="K118" s="33"/>
    </row>
    <row r="119" spans="2:11" ht="14.25" x14ac:dyDescent="0.2">
      <c r="B119"/>
      <c r="C119">
        <f t="shared" si="2"/>
        <v>0.82390340891874358</v>
      </c>
      <c r="D119" s="1">
        <f t="shared" si="3"/>
        <v>0.15057957536513381</v>
      </c>
      <c r="K119" s="33"/>
    </row>
    <row r="120" spans="2:11" ht="14.25" x14ac:dyDescent="0.2">
      <c r="B120"/>
      <c r="C120">
        <f t="shared" si="2"/>
        <v>0.82088720549113692</v>
      </c>
      <c r="D120" s="1">
        <f t="shared" si="3"/>
        <v>0.15302355909504861</v>
      </c>
    </row>
    <row r="121" spans="2:11" ht="14.25" x14ac:dyDescent="0.2">
      <c r="B121"/>
      <c r="C121">
        <f t="shared" si="2"/>
        <v>0.82157327407684855</v>
      </c>
      <c r="D121" s="1">
        <f t="shared" si="3"/>
        <v>0.15239737059352926</v>
      </c>
    </row>
  </sheetData>
  <pageMargins left="0.78740157499999996" right="0.78740157499999996" top="0.984251969" bottom="0.984251969" header="0.4921259845" footer="0.4921259845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8"/>
  <sheetViews>
    <sheetView zoomScaleNormal="100" workbookViewId="0">
      <selection activeCell="J257" sqref="J8:J257"/>
    </sheetView>
  </sheetViews>
  <sheetFormatPr defaultColWidth="11" defaultRowHeight="11.25" x14ac:dyDescent="0.2"/>
  <cols>
    <col min="1" max="4" width="11.125" style="38" bestFit="1" customWidth="1"/>
    <col min="5" max="5" width="12.125" style="38" bestFit="1" customWidth="1"/>
    <col min="6" max="7" width="11.125" style="38" bestFit="1" customWidth="1"/>
    <col min="8" max="8" width="12.125" style="38" bestFit="1" customWidth="1"/>
    <col min="9" max="9" width="11.125" style="38" bestFit="1" customWidth="1"/>
    <col min="10" max="11" width="8.5" style="38" customWidth="1"/>
    <col min="12" max="17" width="7.75" style="56" customWidth="1"/>
    <col min="18" max="16384" width="11" style="38"/>
  </cols>
  <sheetData>
    <row r="1" spans="1:17" ht="18" x14ac:dyDescent="0.2">
      <c r="A1" s="63" t="s">
        <v>40</v>
      </c>
      <c r="L1" s="54" t="s">
        <v>26</v>
      </c>
      <c r="M1" s="54"/>
      <c r="N1" s="54"/>
      <c r="O1" s="54"/>
      <c r="P1" s="54"/>
      <c r="Q1" s="54"/>
    </row>
    <row r="2" spans="1:17" ht="18" x14ac:dyDescent="0.2">
      <c r="A2" s="63" t="s">
        <v>16</v>
      </c>
      <c r="L2" s="55" t="s">
        <v>27</v>
      </c>
      <c r="M2" s="55"/>
      <c r="N2" s="55"/>
      <c r="O2" s="55"/>
      <c r="P2" s="55" t="s">
        <v>28</v>
      </c>
      <c r="Q2" s="55"/>
    </row>
    <row r="3" spans="1:17" ht="12" x14ac:dyDescent="0.2">
      <c r="A3" s="39"/>
      <c r="L3" s="55" t="s">
        <v>29</v>
      </c>
      <c r="M3" s="55" t="s">
        <v>30</v>
      </c>
      <c r="N3" s="55" t="s">
        <v>31</v>
      </c>
      <c r="O3" s="55"/>
      <c r="P3" s="55" t="s">
        <v>30</v>
      </c>
      <c r="Q3" s="55" t="s">
        <v>31</v>
      </c>
    </row>
    <row r="4" spans="1:17" x14ac:dyDescent="0.2">
      <c r="A4" s="40" t="s">
        <v>17</v>
      </c>
      <c r="B4" s="41"/>
      <c r="C4" s="4" t="s">
        <v>18</v>
      </c>
      <c r="D4" s="5"/>
      <c r="E4" s="5"/>
      <c r="F4" s="6"/>
      <c r="G4" s="58" t="s">
        <v>34</v>
      </c>
      <c r="H4" s="59"/>
      <c r="I4" s="60"/>
    </row>
    <row r="5" spans="1:17" x14ac:dyDescent="0.2">
      <c r="A5" s="42"/>
      <c r="B5" s="43"/>
      <c r="C5" s="4" t="s">
        <v>19</v>
      </c>
      <c r="D5" s="5"/>
      <c r="E5" s="5"/>
      <c r="F5" s="6"/>
      <c r="G5" s="58" t="s">
        <v>19</v>
      </c>
      <c r="H5" s="59"/>
      <c r="I5" s="60"/>
    </row>
    <row r="6" spans="1:17" ht="33.75" x14ac:dyDescent="0.2">
      <c r="A6" s="44"/>
      <c r="B6" s="45"/>
      <c r="C6" s="61" t="s">
        <v>20</v>
      </c>
      <c r="D6" s="61" t="s">
        <v>2</v>
      </c>
      <c r="E6" s="61" t="s">
        <v>21</v>
      </c>
      <c r="F6" s="61" t="s">
        <v>22</v>
      </c>
      <c r="G6" s="62" t="s">
        <v>35</v>
      </c>
      <c r="H6" s="62" t="s">
        <v>36</v>
      </c>
      <c r="I6" s="62" t="s">
        <v>37</v>
      </c>
    </row>
    <row r="7" spans="1:17" x14ac:dyDescent="0.2">
      <c r="A7" s="47">
        <v>1982</v>
      </c>
      <c r="B7" s="48">
        <v>0.01</v>
      </c>
      <c r="C7" s="11">
        <v>32295</v>
      </c>
      <c r="D7" s="49">
        <v>414</v>
      </c>
      <c r="E7" s="11">
        <v>7074359</v>
      </c>
      <c r="F7" s="49">
        <v>218</v>
      </c>
      <c r="G7" s="49">
        <v>666</v>
      </c>
      <c r="H7" s="11">
        <v>11393075</v>
      </c>
      <c r="I7" s="49">
        <v>351</v>
      </c>
    </row>
    <row r="8" spans="1:17" x14ac:dyDescent="0.2">
      <c r="A8" s="50"/>
      <c r="B8" s="48">
        <v>0.1</v>
      </c>
      <c r="C8" s="11">
        <v>322943</v>
      </c>
      <c r="D8" s="11">
        <v>4529</v>
      </c>
      <c r="E8" s="11">
        <v>691964087</v>
      </c>
      <c r="F8" s="11">
        <v>2068</v>
      </c>
      <c r="G8" s="11">
        <v>7293</v>
      </c>
      <c r="H8" s="11">
        <v>1114390608</v>
      </c>
      <c r="I8" s="11">
        <v>3330</v>
      </c>
    </row>
    <row r="9" spans="1:17" x14ac:dyDescent="0.2">
      <c r="A9" s="50"/>
      <c r="B9" s="48">
        <v>0.5</v>
      </c>
      <c r="C9" s="11">
        <v>1614711</v>
      </c>
      <c r="D9" s="11">
        <v>29892</v>
      </c>
      <c r="E9" s="11">
        <v>22431496814</v>
      </c>
      <c r="F9" s="11">
        <v>13164</v>
      </c>
      <c r="G9" s="11">
        <v>48140</v>
      </c>
      <c r="H9" s="11">
        <v>36125356571</v>
      </c>
      <c r="I9" s="11">
        <v>21200</v>
      </c>
    </row>
    <row r="10" spans="1:17" x14ac:dyDescent="0.2">
      <c r="A10" s="50"/>
      <c r="B10" s="48">
        <v>0.9</v>
      </c>
      <c r="C10" s="11">
        <v>2906479</v>
      </c>
      <c r="D10" s="11">
        <v>59666</v>
      </c>
      <c r="E10" s="11">
        <v>76866137056</v>
      </c>
      <c r="F10" s="11">
        <v>73700</v>
      </c>
      <c r="G10" s="11">
        <v>96090</v>
      </c>
      <c r="H10" s="11">
        <v>123790963769</v>
      </c>
      <c r="I10" s="11">
        <v>118691</v>
      </c>
    </row>
    <row r="11" spans="1:17" x14ac:dyDescent="0.2">
      <c r="A11" s="50"/>
      <c r="B11" s="48">
        <v>0.99</v>
      </c>
      <c r="C11" s="11">
        <v>3197126</v>
      </c>
      <c r="D11" s="11">
        <v>117000</v>
      </c>
      <c r="E11" s="11">
        <v>98856714079</v>
      </c>
      <c r="F11" s="11">
        <v>144966</v>
      </c>
      <c r="G11" s="11">
        <v>188425</v>
      </c>
      <c r="H11" s="11">
        <v>159206230202</v>
      </c>
      <c r="I11" s="11">
        <v>233464</v>
      </c>
    </row>
    <row r="12" spans="1:17" x14ac:dyDescent="0.2">
      <c r="A12" s="50"/>
      <c r="B12" s="46" t="s">
        <v>23</v>
      </c>
      <c r="C12" s="11">
        <v>3226191</v>
      </c>
      <c r="D12" s="11">
        <v>237500</v>
      </c>
      <c r="E12" s="11">
        <v>103200559429</v>
      </c>
      <c r="F12" s="11">
        <v>298025</v>
      </c>
      <c r="G12" s="11">
        <v>382487</v>
      </c>
      <c r="H12" s="11">
        <v>166201882942</v>
      </c>
      <c r="I12" s="11">
        <v>479962</v>
      </c>
    </row>
    <row r="13" spans="1:17" x14ac:dyDescent="0.2">
      <c r="A13" s="51"/>
      <c r="B13" s="52" t="s">
        <v>24</v>
      </c>
      <c r="C13" s="31">
        <v>3229420</v>
      </c>
      <c r="D13" s="53" t="s">
        <v>25</v>
      </c>
      <c r="E13" s="31">
        <v>104387387437</v>
      </c>
      <c r="F13" s="31">
        <v>29892</v>
      </c>
      <c r="G13" s="53" t="s">
        <v>25</v>
      </c>
      <c r="H13" s="31">
        <v>168113239342</v>
      </c>
      <c r="I13" s="31">
        <v>48140</v>
      </c>
      <c r="L13" s="57">
        <f>C13-'AHV-Einkommen_SGB_1982_2017'!K5</f>
        <v>0</v>
      </c>
      <c r="M13" s="57">
        <f>F13-D9</f>
        <v>0</v>
      </c>
      <c r="N13" s="57">
        <f>E13-'AHV-Einkommen_SGB_1982_2017'!T5</f>
        <v>0</v>
      </c>
      <c r="P13" s="57">
        <f>I13-G9</f>
        <v>0</v>
      </c>
      <c r="Q13" s="57">
        <f>H13-'AHV-Einkommen_SGB_1982_2017'!T49</f>
        <v>0</v>
      </c>
    </row>
    <row r="14" spans="1:17" x14ac:dyDescent="0.2">
      <c r="A14" s="47">
        <v>1983</v>
      </c>
      <c r="B14" s="48">
        <v>0.01</v>
      </c>
      <c r="C14" s="11">
        <v>32530</v>
      </c>
      <c r="D14" s="49">
        <v>425</v>
      </c>
      <c r="E14" s="11">
        <v>7285999</v>
      </c>
      <c r="F14" s="49">
        <v>225</v>
      </c>
      <c r="G14" s="49">
        <v>664</v>
      </c>
      <c r="H14" s="11">
        <v>11398128</v>
      </c>
      <c r="I14" s="49">
        <v>351</v>
      </c>
    </row>
    <row r="15" spans="1:17" x14ac:dyDescent="0.2">
      <c r="A15" s="50"/>
      <c r="B15" s="48">
        <v>0.1</v>
      </c>
      <c r="C15" s="11">
        <v>325299</v>
      </c>
      <c r="D15" s="11">
        <v>4691</v>
      </c>
      <c r="E15" s="11">
        <v>720123527</v>
      </c>
      <c r="F15" s="11">
        <v>2135</v>
      </c>
      <c r="G15" s="11">
        <v>7338</v>
      </c>
      <c r="H15" s="11">
        <v>1126552544</v>
      </c>
      <c r="I15" s="11">
        <v>3339</v>
      </c>
    </row>
    <row r="16" spans="1:17" x14ac:dyDescent="0.2">
      <c r="A16" s="50"/>
      <c r="B16" s="48">
        <v>0.5</v>
      </c>
      <c r="C16" s="11">
        <v>1626495</v>
      </c>
      <c r="D16" s="11">
        <v>31030</v>
      </c>
      <c r="E16" s="11">
        <v>23460519073</v>
      </c>
      <c r="F16" s="11">
        <v>13663</v>
      </c>
      <c r="G16" s="11">
        <v>48542</v>
      </c>
      <c r="H16" s="11">
        <v>36701352572</v>
      </c>
      <c r="I16" s="11">
        <v>21374</v>
      </c>
    </row>
    <row r="17" spans="1:17" x14ac:dyDescent="0.2">
      <c r="A17" s="50"/>
      <c r="B17" s="48">
        <v>0.9</v>
      </c>
      <c r="C17" s="11">
        <v>2927691</v>
      </c>
      <c r="D17" s="11">
        <v>62000</v>
      </c>
      <c r="E17" s="11">
        <v>80296464787</v>
      </c>
      <c r="F17" s="11">
        <v>76875</v>
      </c>
      <c r="G17" s="11">
        <v>96992</v>
      </c>
      <c r="H17" s="11">
        <v>125614819317</v>
      </c>
      <c r="I17" s="11">
        <v>120262</v>
      </c>
    </row>
    <row r="18" spans="1:17" x14ac:dyDescent="0.2">
      <c r="A18" s="50"/>
      <c r="B18" s="48">
        <v>0.99</v>
      </c>
      <c r="C18" s="11">
        <v>3220460</v>
      </c>
      <c r="D18" s="11">
        <v>122000</v>
      </c>
      <c r="E18" s="11">
        <v>103373662285</v>
      </c>
      <c r="F18" s="11">
        <v>151672</v>
      </c>
      <c r="G18" s="11">
        <v>190855</v>
      </c>
      <c r="H18" s="11">
        <v>161716508248</v>
      </c>
      <c r="I18" s="11">
        <v>237273</v>
      </c>
    </row>
    <row r="19" spans="1:17" x14ac:dyDescent="0.2">
      <c r="A19" s="50"/>
      <c r="B19" s="46" t="s">
        <v>23</v>
      </c>
      <c r="C19" s="11">
        <v>3249737</v>
      </c>
      <c r="D19" s="11">
        <v>248000</v>
      </c>
      <c r="E19" s="11">
        <v>107947368442</v>
      </c>
      <c r="F19" s="11">
        <v>309828</v>
      </c>
      <c r="G19" s="11">
        <v>387968</v>
      </c>
      <c r="H19" s="11">
        <v>168871558898</v>
      </c>
      <c r="I19" s="11">
        <v>484691</v>
      </c>
    </row>
    <row r="20" spans="1:17" x14ac:dyDescent="0.2">
      <c r="A20" s="51"/>
      <c r="B20" s="52" t="s">
        <v>24</v>
      </c>
      <c r="C20" s="31">
        <v>3252989</v>
      </c>
      <c r="D20" s="53" t="s">
        <v>25</v>
      </c>
      <c r="E20" s="31">
        <v>109177211026</v>
      </c>
      <c r="F20" s="31">
        <v>31030</v>
      </c>
      <c r="G20" s="53" t="s">
        <v>25</v>
      </c>
      <c r="H20" s="31">
        <v>170795509776</v>
      </c>
      <c r="I20" s="31">
        <v>48542</v>
      </c>
      <c r="L20" s="57">
        <f>C20-'AHV-Einkommen_SGB_1982_2017'!K6</f>
        <v>0</v>
      </c>
      <c r="M20" s="57">
        <f>F20-D16</f>
        <v>0</v>
      </c>
      <c r="N20" s="57">
        <f>E20-'AHV-Einkommen_SGB_1982_2017'!T6</f>
        <v>0</v>
      </c>
      <c r="P20" s="57">
        <f>I20-G16</f>
        <v>0</v>
      </c>
      <c r="Q20" s="57">
        <f>H20-'AHV-Einkommen_SGB_1982_2017'!T50</f>
        <v>0</v>
      </c>
    </row>
    <row r="21" spans="1:17" x14ac:dyDescent="0.2">
      <c r="A21" s="47">
        <v>1984</v>
      </c>
      <c r="B21" s="48">
        <v>0.01</v>
      </c>
      <c r="C21" s="11">
        <v>32918</v>
      </c>
      <c r="D21" s="49">
        <v>480</v>
      </c>
      <c r="E21" s="11">
        <v>8283536</v>
      </c>
      <c r="F21" s="49">
        <v>250</v>
      </c>
      <c r="G21" s="49">
        <v>729</v>
      </c>
      <c r="H21" s="11">
        <v>12588416</v>
      </c>
      <c r="I21" s="49">
        <v>379</v>
      </c>
    </row>
    <row r="22" spans="1:17" x14ac:dyDescent="0.2">
      <c r="A22" s="50"/>
      <c r="B22" s="48">
        <v>0.1</v>
      </c>
      <c r="C22" s="11">
        <v>329180</v>
      </c>
      <c r="D22" s="11">
        <v>5059</v>
      </c>
      <c r="E22" s="11">
        <v>796117313</v>
      </c>
      <c r="F22" s="11">
        <v>2350</v>
      </c>
      <c r="G22" s="11">
        <v>7688</v>
      </c>
      <c r="H22" s="11">
        <v>1209852410</v>
      </c>
      <c r="I22" s="11">
        <v>3571</v>
      </c>
    </row>
    <row r="23" spans="1:17" x14ac:dyDescent="0.2">
      <c r="A23" s="50"/>
      <c r="B23" s="48">
        <v>0.5</v>
      </c>
      <c r="C23" s="11">
        <v>1645897</v>
      </c>
      <c r="D23" s="11">
        <v>32067</v>
      </c>
      <c r="E23" s="11">
        <v>24872462346</v>
      </c>
      <c r="F23" s="11">
        <v>14499</v>
      </c>
      <c r="G23" s="11">
        <v>48731</v>
      </c>
      <c r="H23" s="11">
        <v>37798460152</v>
      </c>
      <c r="I23" s="11">
        <v>22034</v>
      </c>
    </row>
    <row r="24" spans="1:17" x14ac:dyDescent="0.2">
      <c r="A24" s="50"/>
      <c r="B24" s="48">
        <v>0.9</v>
      </c>
      <c r="C24" s="11">
        <v>2962614</v>
      </c>
      <c r="D24" s="11">
        <v>64000</v>
      </c>
      <c r="E24" s="11">
        <v>84212531354</v>
      </c>
      <c r="F24" s="11">
        <v>79346</v>
      </c>
      <c r="G24" s="11">
        <v>97260</v>
      </c>
      <c r="H24" s="11">
        <v>127977036065</v>
      </c>
      <c r="I24" s="11">
        <v>120582</v>
      </c>
    </row>
    <row r="25" spans="1:17" x14ac:dyDescent="0.2">
      <c r="A25" s="50"/>
      <c r="B25" s="48">
        <v>0.99</v>
      </c>
      <c r="C25" s="11">
        <v>3258876</v>
      </c>
      <c r="D25" s="11">
        <v>126478</v>
      </c>
      <c r="E25" s="11">
        <v>108321675836</v>
      </c>
      <c r="F25" s="11">
        <v>158065</v>
      </c>
      <c r="G25" s="11">
        <v>192207</v>
      </c>
      <c r="H25" s="11">
        <v>164615488838</v>
      </c>
      <c r="I25" s="11">
        <v>240210</v>
      </c>
    </row>
    <row r="26" spans="1:17" x14ac:dyDescent="0.2">
      <c r="A26" s="50"/>
      <c r="B26" s="46" t="s">
        <v>23</v>
      </c>
      <c r="C26" s="11">
        <v>3288502</v>
      </c>
      <c r="D26" s="11">
        <v>260456</v>
      </c>
      <c r="E26" s="11">
        <v>113143269707</v>
      </c>
      <c r="F26" s="11">
        <v>323813</v>
      </c>
      <c r="G26" s="11">
        <v>395812</v>
      </c>
      <c r="H26" s="11">
        <v>171942822226</v>
      </c>
      <c r="I26" s="11">
        <v>492095</v>
      </c>
    </row>
    <row r="27" spans="1:17" x14ac:dyDescent="0.2">
      <c r="A27" s="51"/>
      <c r="B27" s="52" t="s">
        <v>24</v>
      </c>
      <c r="C27" s="31">
        <v>3291793</v>
      </c>
      <c r="D27" s="53" t="s">
        <v>25</v>
      </c>
      <c r="E27" s="31">
        <v>114444159854</v>
      </c>
      <c r="F27" s="31">
        <v>32067</v>
      </c>
      <c r="G27" s="53" t="s">
        <v>25</v>
      </c>
      <c r="H27" s="31">
        <v>173919773430</v>
      </c>
      <c r="I27" s="31">
        <v>48731</v>
      </c>
      <c r="L27" s="57">
        <f>C27-'AHV-Einkommen_SGB_1982_2017'!K7</f>
        <v>0</v>
      </c>
      <c r="M27" s="57">
        <f>F27-D23</f>
        <v>0</v>
      </c>
      <c r="N27" s="57">
        <f>E27-'AHV-Einkommen_SGB_1982_2017'!T7</f>
        <v>0</v>
      </c>
      <c r="P27" s="57">
        <f>I27-G23</f>
        <v>0</v>
      </c>
      <c r="Q27" s="57">
        <f>H27-'AHV-Einkommen_SGB_1982_2017'!T51</f>
        <v>0</v>
      </c>
    </row>
    <row r="28" spans="1:17" x14ac:dyDescent="0.2">
      <c r="A28" s="47">
        <v>1985</v>
      </c>
      <c r="B28" s="48">
        <v>0.01</v>
      </c>
      <c r="C28" s="11">
        <v>33945</v>
      </c>
      <c r="D28" s="49">
        <v>507</v>
      </c>
      <c r="E28" s="11">
        <v>9164637</v>
      </c>
      <c r="F28" s="49">
        <v>270</v>
      </c>
      <c r="G28" s="49">
        <v>745</v>
      </c>
      <c r="H28" s="11">
        <v>13469757</v>
      </c>
      <c r="I28" s="49">
        <v>396</v>
      </c>
    </row>
    <row r="29" spans="1:17" x14ac:dyDescent="0.2">
      <c r="A29" s="50"/>
      <c r="B29" s="48">
        <v>0.1</v>
      </c>
      <c r="C29" s="11">
        <v>339443</v>
      </c>
      <c r="D29" s="11">
        <v>5275</v>
      </c>
      <c r="E29" s="11">
        <v>862984603</v>
      </c>
      <c r="F29" s="11">
        <v>2484</v>
      </c>
      <c r="G29" s="11">
        <v>7752</v>
      </c>
      <c r="H29" s="11">
        <v>1268374681</v>
      </c>
      <c r="I29" s="11">
        <v>3650</v>
      </c>
    </row>
    <row r="30" spans="1:17" x14ac:dyDescent="0.2">
      <c r="A30" s="50"/>
      <c r="B30" s="48">
        <v>0.5</v>
      </c>
      <c r="C30" s="11">
        <v>1697215</v>
      </c>
      <c r="D30" s="11">
        <v>33011</v>
      </c>
      <c r="E30" s="11">
        <v>26568151661</v>
      </c>
      <c r="F30" s="11">
        <v>15080</v>
      </c>
      <c r="G30" s="11">
        <v>48518</v>
      </c>
      <c r="H30" s="11">
        <v>39048635152</v>
      </c>
      <c r="I30" s="11">
        <v>22163</v>
      </c>
    </row>
    <row r="31" spans="1:17" x14ac:dyDescent="0.2">
      <c r="A31" s="50"/>
      <c r="B31" s="48">
        <v>0.9</v>
      </c>
      <c r="C31" s="11">
        <v>3054986</v>
      </c>
      <c r="D31" s="11">
        <v>66306</v>
      </c>
      <c r="E31" s="11">
        <v>89741001714</v>
      </c>
      <c r="F31" s="11">
        <v>82459</v>
      </c>
      <c r="G31" s="11">
        <v>97453</v>
      </c>
      <c r="H31" s="11">
        <v>131897155618</v>
      </c>
      <c r="I31" s="11">
        <v>121194</v>
      </c>
    </row>
    <row r="32" spans="1:17" x14ac:dyDescent="0.2">
      <c r="A32" s="50"/>
      <c r="B32" s="48">
        <v>0.99</v>
      </c>
      <c r="C32" s="11">
        <v>3360484</v>
      </c>
      <c r="D32" s="11">
        <v>132452</v>
      </c>
      <c r="E32" s="11">
        <v>115607112719</v>
      </c>
      <c r="F32" s="11">
        <v>165565</v>
      </c>
      <c r="G32" s="11">
        <v>194671</v>
      </c>
      <c r="H32" s="11">
        <v>169913964026</v>
      </c>
      <c r="I32" s="11">
        <v>243339</v>
      </c>
    </row>
    <row r="33" spans="1:17" x14ac:dyDescent="0.2">
      <c r="A33" s="50"/>
      <c r="B33" s="46" t="s">
        <v>23</v>
      </c>
      <c r="C33" s="11">
        <v>3391034</v>
      </c>
      <c r="D33" s="11">
        <v>277894</v>
      </c>
      <c r="E33" s="11">
        <v>120841649869</v>
      </c>
      <c r="F33" s="11">
        <v>349946</v>
      </c>
      <c r="G33" s="11">
        <v>408435</v>
      </c>
      <c r="H33" s="11">
        <v>177607443571</v>
      </c>
      <c r="I33" s="11">
        <v>514334</v>
      </c>
    </row>
    <row r="34" spans="1:17" x14ac:dyDescent="0.2">
      <c r="A34" s="51"/>
      <c r="B34" s="52" t="s">
        <v>24</v>
      </c>
      <c r="C34" s="31">
        <v>3394428</v>
      </c>
      <c r="D34" s="53" t="s">
        <v>25</v>
      </c>
      <c r="E34" s="31">
        <v>122288425725</v>
      </c>
      <c r="F34" s="31">
        <v>33011</v>
      </c>
      <c r="G34" s="53" t="s">
        <v>25</v>
      </c>
      <c r="H34" s="31">
        <v>179733847518</v>
      </c>
      <c r="I34" s="31">
        <v>48518</v>
      </c>
      <c r="L34" s="57">
        <f>C34-'AHV-Einkommen_SGB_1982_2017'!K8</f>
        <v>0</v>
      </c>
      <c r="M34" s="57">
        <f>F34-D30</f>
        <v>0</v>
      </c>
      <c r="N34" s="57">
        <f>E34-'AHV-Einkommen_SGB_1982_2017'!T8</f>
        <v>0</v>
      </c>
      <c r="P34" s="57">
        <f>I34-G30</f>
        <v>0</v>
      </c>
      <c r="Q34" s="57">
        <f>H34-'AHV-Einkommen_SGB_1982_2017'!T52</f>
        <v>0</v>
      </c>
    </row>
    <row r="35" spans="1:17" x14ac:dyDescent="0.2">
      <c r="A35" s="47">
        <v>1986</v>
      </c>
      <c r="B35" s="48">
        <v>0.01</v>
      </c>
      <c r="C35" s="11">
        <v>34792</v>
      </c>
      <c r="D35" s="49">
        <v>540</v>
      </c>
      <c r="E35" s="11">
        <v>10068859</v>
      </c>
      <c r="F35" s="49">
        <v>294</v>
      </c>
      <c r="G35" s="49">
        <v>787</v>
      </c>
      <c r="H35" s="11">
        <v>14689039</v>
      </c>
      <c r="I35" s="49">
        <v>428</v>
      </c>
    </row>
    <row r="36" spans="1:17" x14ac:dyDescent="0.2">
      <c r="A36" s="50"/>
      <c r="B36" s="48">
        <v>0.1</v>
      </c>
      <c r="C36" s="11">
        <v>347920</v>
      </c>
      <c r="D36" s="11">
        <v>5485</v>
      </c>
      <c r="E36" s="11">
        <v>926141260</v>
      </c>
      <c r="F36" s="11">
        <v>2600</v>
      </c>
      <c r="G36" s="11">
        <v>8001</v>
      </c>
      <c r="H36" s="11">
        <v>1351108969</v>
      </c>
      <c r="I36" s="11">
        <v>3793</v>
      </c>
    </row>
    <row r="37" spans="1:17" x14ac:dyDescent="0.2">
      <c r="A37" s="50"/>
      <c r="B37" s="48">
        <v>0.5</v>
      </c>
      <c r="C37" s="11">
        <v>1739599</v>
      </c>
      <c r="D37" s="11">
        <v>34073</v>
      </c>
      <c r="E37" s="11">
        <v>28162161720</v>
      </c>
      <c r="F37" s="11">
        <v>15603</v>
      </c>
      <c r="G37" s="11">
        <v>49707</v>
      </c>
      <c r="H37" s="11">
        <v>41084606571</v>
      </c>
      <c r="I37" s="11">
        <v>22762</v>
      </c>
    </row>
    <row r="38" spans="1:17" x14ac:dyDescent="0.2">
      <c r="A38" s="50"/>
      <c r="B38" s="48">
        <v>0.9</v>
      </c>
      <c r="C38" s="11">
        <v>3131277</v>
      </c>
      <c r="D38" s="11">
        <v>68700</v>
      </c>
      <c r="E38" s="11">
        <v>95080447749</v>
      </c>
      <c r="F38" s="11">
        <v>85429</v>
      </c>
      <c r="G38" s="11">
        <v>100223</v>
      </c>
      <c r="H38" s="11">
        <v>138708911172</v>
      </c>
      <c r="I38" s="11">
        <v>124629</v>
      </c>
    </row>
    <row r="39" spans="1:17" x14ac:dyDescent="0.2">
      <c r="A39" s="50"/>
      <c r="B39" s="48">
        <v>0.99</v>
      </c>
      <c r="C39" s="11">
        <v>3444405</v>
      </c>
      <c r="D39" s="11">
        <v>138093</v>
      </c>
      <c r="E39" s="11">
        <v>122569645043</v>
      </c>
      <c r="F39" s="11">
        <v>173211</v>
      </c>
      <c r="G39" s="11">
        <v>201458</v>
      </c>
      <c r="H39" s="11">
        <v>178811757929</v>
      </c>
      <c r="I39" s="11">
        <v>252691</v>
      </c>
    </row>
    <row r="40" spans="1:17" x14ac:dyDescent="0.2">
      <c r="A40" s="50"/>
      <c r="B40" s="46" t="s">
        <v>23</v>
      </c>
      <c r="C40" s="11">
        <v>3475717</v>
      </c>
      <c r="D40" s="11">
        <v>292439</v>
      </c>
      <c r="E40" s="11">
        <v>128184681984</v>
      </c>
      <c r="F40" s="11">
        <v>370182</v>
      </c>
      <c r="G40" s="11">
        <v>426627</v>
      </c>
      <c r="H40" s="11">
        <v>187003301813</v>
      </c>
      <c r="I40" s="11">
        <v>540043</v>
      </c>
    </row>
    <row r="41" spans="1:17" x14ac:dyDescent="0.2">
      <c r="A41" s="51"/>
      <c r="B41" s="52" t="s">
        <v>24</v>
      </c>
      <c r="C41" s="31">
        <v>3479196</v>
      </c>
      <c r="D41" s="53" t="s">
        <v>25</v>
      </c>
      <c r="E41" s="31">
        <v>129749500749</v>
      </c>
      <c r="F41" s="31">
        <v>34073</v>
      </c>
      <c r="G41" s="53" t="s">
        <v>25</v>
      </c>
      <c r="H41" s="31">
        <v>189286150834</v>
      </c>
      <c r="I41" s="31">
        <v>49707</v>
      </c>
      <c r="L41" s="57">
        <f>C41-'AHV-Einkommen_SGB_1982_2017'!K9</f>
        <v>0</v>
      </c>
      <c r="M41" s="57">
        <f>F41-D37</f>
        <v>0</v>
      </c>
      <c r="N41" s="57">
        <f>E41-'AHV-Einkommen_SGB_1982_2017'!T9</f>
        <v>0</v>
      </c>
      <c r="P41" s="57">
        <f>I41-G37</f>
        <v>0</v>
      </c>
      <c r="Q41" s="57">
        <f>H41-'AHV-Einkommen_SGB_1982_2017'!T53</f>
        <v>0</v>
      </c>
    </row>
    <row r="42" spans="1:17" x14ac:dyDescent="0.2">
      <c r="A42" s="47">
        <v>1987</v>
      </c>
      <c r="B42" s="48">
        <v>0.01</v>
      </c>
      <c r="C42" s="11">
        <v>35780</v>
      </c>
      <c r="D42" s="49">
        <v>559</v>
      </c>
      <c r="E42" s="11">
        <v>10744656</v>
      </c>
      <c r="F42" s="49">
        <v>300</v>
      </c>
      <c r="G42" s="49">
        <v>803</v>
      </c>
      <c r="H42" s="11">
        <v>15445933</v>
      </c>
      <c r="I42" s="49">
        <v>431</v>
      </c>
    </row>
    <row r="43" spans="1:17" x14ac:dyDescent="0.2">
      <c r="A43" s="50"/>
      <c r="B43" s="48">
        <v>0.1</v>
      </c>
      <c r="C43" s="11">
        <v>357799</v>
      </c>
      <c r="D43" s="11">
        <v>5640</v>
      </c>
      <c r="E43" s="11">
        <v>979346323</v>
      </c>
      <c r="F43" s="11">
        <v>2676</v>
      </c>
      <c r="G43" s="11">
        <v>8107</v>
      </c>
      <c r="H43" s="11">
        <v>1407855050</v>
      </c>
      <c r="I43" s="11">
        <v>3846</v>
      </c>
    </row>
    <row r="44" spans="1:17" x14ac:dyDescent="0.2">
      <c r="A44" s="50"/>
      <c r="B44" s="48">
        <v>0.5</v>
      </c>
      <c r="C44" s="11">
        <v>1788992</v>
      </c>
      <c r="D44" s="11">
        <v>34800</v>
      </c>
      <c r="E44" s="11">
        <v>29646389357</v>
      </c>
      <c r="F44" s="11">
        <v>16011</v>
      </c>
      <c r="G44" s="11">
        <v>50026</v>
      </c>
      <c r="H44" s="11">
        <v>42618038169</v>
      </c>
      <c r="I44" s="11">
        <v>23016</v>
      </c>
    </row>
    <row r="45" spans="1:17" x14ac:dyDescent="0.2">
      <c r="A45" s="50"/>
      <c r="B45" s="48">
        <v>0.9</v>
      </c>
      <c r="C45" s="11">
        <v>3220184</v>
      </c>
      <c r="D45" s="11">
        <v>70082</v>
      </c>
      <c r="E45" s="11">
        <v>99761888495</v>
      </c>
      <c r="F45" s="11">
        <v>87475</v>
      </c>
      <c r="G45" s="11">
        <v>100746</v>
      </c>
      <c r="H45" s="11">
        <v>143412269218</v>
      </c>
      <c r="I45" s="11">
        <v>125749</v>
      </c>
    </row>
    <row r="46" spans="1:17" x14ac:dyDescent="0.2">
      <c r="A46" s="50"/>
      <c r="B46" s="48">
        <v>0.99</v>
      </c>
      <c r="C46" s="11">
        <v>3542203</v>
      </c>
      <c r="D46" s="11">
        <v>144000</v>
      </c>
      <c r="E46" s="11">
        <v>128776457505</v>
      </c>
      <c r="F46" s="11">
        <v>180355</v>
      </c>
      <c r="G46" s="11">
        <v>207006</v>
      </c>
      <c r="H46" s="11">
        <v>185122036794</v>
      </c>
      <c r="I46" s="11">
        <v>259269</v>
      </c>
    </row>
    <row r="47" spans="1:17" x14ac:dyDescent="0.2">
      <c r="A47" s="50"/>
      <c r="B47" s="46" t="s">
        <v>23</v>
      </c>
      <c r="C47" s="11">
        <v>3574405</v>
      </c>
      <c r="D47" s="11">
        <v>303863</v>
      </c>
      <c r="E47" s="11">
        <v>134791660960</v>
      </c>
      <c r="F47" s="11">
        <v>389626</v>
      </c>
      <c r="G47" s="11">
        <v>436816</v>
      </c>
      <c r="H47" s="11">
        <v>193769166377</v>
      </c>
      <c r="I47" s="11">
        <v>560105</v>
      </c>
    </row>
    <row r="48" spans="1:17" x14ac:dyDescent="0.2">
      <c r="A48" s="51"/>
      <c r="B48" s="52" t="s">
        <v>24</v>
      </c>
      <c r="C48" s="31">
        <v>3577982</v>
      </c>
      <c r="D48" s="53" t="s">
        <v>25</v>
      </c>
      <c r="E48" s="31">
        <v>136559512377</v>
      </c>
      <c r="F48" s="31">
        <v>34800</v>
      </c>
      <c r="G48" s="53" t="s">
        <v>25</v>
      </c>
      <c r="H48" s="31">
        <v>196310533498</v>
      </c>
      <c r="I48" s="31">
        <v>50026</v>
      </c>
      <c r="L48" s="57">
        <f>C48-'AHV-Einkommen_SGB_1982_2017'!K10</f>
        <v>0</v>
      </c>
      <c r="M48" s="57">
        <f>F48-D44</f>
        <v>0</v>
      </c>
      <c r="N48" s="57">
        <f>E48-'AHV-Einkommen_SGB_1982_2017'!T10</f>
        <v>0</v>
      </c>
      <c r="P48" s="57">
        <f>I48-G44</f>
        <v>0</v>
      </c>
      <c r="Q48" s="57">
        <f>H48-'AHV-Einkommen_SGB_1982_2017'!T54</f>
        <v>0</v>
      </c>
    </row>
    <row r="49" spans="1:17" x14ac:dyDescent="0.2">
      <c r="A49" s="47">
        <v>1988</v>
      </c>
      <c r="B49" s="48">
        <v>0.01</v>
      </c>
      <c r="C49" s="11">
        <v>36959</v>
      </c>
      <c r="D49" s="49">
        <v>480</v>
      </c>
      <c r="E49" s="11">
        <v>9831521</v>
      </c>
      <c r="F49" s="49">
        <v>268</v>
      </c>
      <c r="G49" s="49">
        <v>677</v>
      </c>
      <c r="H49" s="11">
        <v>13869844</v>
      </c>
      <c r="I49" s="49">
        <v>378</v>
      </c>
    </row>
    <row r="50" spans="1:17" x14ac:dyDescent="0.2">
      <c r="A50" s="50"/>
      <c r="B50" s="48">
        <v>0.1</v>
      </c>
      <c r="C50" s="11">
        <v>369584</v>
      </c>
      <c r="D50" s="11">
        <v>5637</v>
      </c>
      <c r="E50" s="11">
        <v>986376862</v>
      </c>
      <c r="F50" s="11">
        <v>2580</v>
      </c>
      <c r="G50" s="11">
        <v>7952</v>
      </c>
      <c r="H50" s="11">
        <v>1391533809</v>
      </c>
      <c r="I50" s="11">
        <v>3639</v>
      </c>
    </row>
    <row r="51" spans="1:17" x14ac:dyDescent="0.2">
      <c r="A51" s="50"/>
      <c r="B51" s="48">
        <v>0.5</v>
      </c>
      <c r="C51" s="11">
        <v>1847917</v>
      </c>
      <c r="D51" s="11">
        <v>36011</v>
      </c>
      <c r="E51" s="11">
        <v>31488360470</v>
      </c>
      <c r="F51" s="11">
        <v>16416</v>
      </c>
      <c r="G51" s="11">
        <v>50802</v>
      </c>
      <c r="H51" s="11">
        <v>44422289179</v>
      </c>
      <c r="I51" s="11">
        <v>23158</v>
      </c>
    </row>
    <row r="52" spans="1:17" x14ac:dyDescent="0.2">
      <c r="A52" s="50"/>
      <c r="B52" s="48">
        <v>0.9</v>
      </c>
      <c r="C52" s="11">
        <v>3326250</v>
      </c>
      <c r="D52" s="11">
        <v>72830</v>
      </c>
      <c r="E52" s="11">
        <v>106672176692</v>
      </c>
      <c r="F52" s="11">
        <v>91000</v>
      </c>
      <c r="G52" s="11">
        <v>102745</v>
      </c>
      <c r="H52" s="11">
        <v>150488060021</v>
      </c>
      <c r="I52" s="11">
        <v>128378</v>
      </c>
    </row>
    <row r="53" spans="1:17" x14ac:dyDescent="0.2">
      <c r="A53" s="50"/>
      <c r="B53" s="48">
        <v>0.99</v>
      </c>
      <c r="C53" s="11">
        <v>3658875</v>
      </c>
      <c r="D53" s="11">
        <v>149071</v>
      </c>
      <c r="E53" s="11">
        <v>137813291903</v>
      </c>
      <c r="F53" s="11">
        <v>186753</v>
      </c>
      <c r="G53" s="11">
        <v>210302</v>
      </c>
      <c r="H53" s="11">
        <v>194420472017</v>
      </c>
      <c r="I53" s="11">
        <v>263462</v>
      </c>
    </row>
    <row r="54" spans="1:17" x14ac:dyDescent="0.2">
      <c r="A54" s="50"/>
      <c r="B54" s="46" t="s">
        <v>23</v>
      </c>
      <c r="C54" s="11">
        <v>3692138</v>
      </c>
      <c r="D54" s="11">
        <v>316493</v>
      </c>
      <c r="E54" s="11">
        <v>144249025598</v>
      </c>
      <c r="F54" s="11">
        <v>400301</v>
      </c>
      <c r="G54" s="11">
        <v>446493</v>
      </c>
      <c r="H54" s="11">
        <v>203499700628</v>
      </c>
      <c r="I54" s="11">
        <v>564725</v>
      </c>
    </row>
    <row r="55" spans="1:17" x14ac:dyDescent="0.2">
      <c r="A55" s="51"/>
      <c r="B55" s="52" t="s">
        <v>24</v>
      </c>
      <c r="C55" s="31">
        <v>3695833</v>
      </c>
      <c r="D55" s="53" t="s">
        <v>25</v>
      </c>
      <c r="E55" s="31">
        <v>146046651674</v>
      </c>
      <c r="F55" s="31">
        <v>36011</v>
      </c>
      <c r="G55" s="53" t="s">
        <v>25</v>
      </c>
      <c r="H55" s="31">
        <v>206035706447</v>
      </c>
      <c r="I55" s="31">
        <v>50802</v>
      </c>
      <c r="L55" s="57">
        <f>C55-'AHV-Einkommen_SGB_1982_2017'!K11</f>
        <v>0</v>
      </c>
      <c r="M55" s="57">
        <f>F55-D51</f>
        <v>0</v>
      </c>
      <c r="N55" s="57">
        <f>E55-'AHV-Einkommen_SGB_1982_2017'!T11</f>
        <v>0</v>
      </c>
      <c r="P55" s="57">
        <f>I55-G51</f>
        <v>0</v>
      </c>
      <c r="Q55" s="57">
        <f>H55-'AHV-Einkommen_SGB_1982_2017'!T55</f>
        <v>0</v>
      </c>
    </row>
    <row r="56" spans="1:17" x14ac:dyDescent="0.2">
      <c r="A56" s="47">
        <v>1989</v>
      </c>
      <c r="B56" s="48">
        <v>0.01</v>
      </c>
      <c r="C56" s="11">
        <v>37607</v>
      </c>
      <c r="D56" s="49">
        <v>480</v>
      </c>
      <c r="E56" s="11">
        <v>9993576</v>
      </c>
      <c r="F56" s="49">
        <v>268</v>
      </c>
      <c r="G56" s="49">
        <v>656</v>
      </c>
      <c r="H56" s="11">
        <v>13667378</v>
      </c>
      <c r="I56" s="49">
        <v>366</v>
      </c>
    </row>
    <row r="57" spans="1:17" x14ac:dyDescent="0.2">
      <c r="A57" s="50"/>
      <c r="B57" s="48">
        <v>0.1</v>
      </c>
      <c r="C57" s="11">
        <v>376068</v>
      </c>
      <c r="D57" s="11">
        <v>5710</v>
      </c>
      <c r="E57" s="11">
        <v>1007245747</v>
      </c>
      <c r="F57" s="11">
        <v>2576</v>
      </c>
      <c r="G57" s="11">
        <v>7809</v>
      </c>
      <c r="H57" s="11">
        <v>1377525802</v>
      </c>
      <c r="I57" s="11">
        <v>3522</v>
      </c>
    </row>
    <row r="58" spans="1:17" x14ac:dyDescent="0.2">
      <c r="A58" s="50"/>
      <c r="B58" s="48">
        <v>0.5</v>
      </c>
      <c r="C58" s="11">
        <v>1880338</v>
      </c>
      <c r="D58" s="11">
        <v>37043</v>
      </c>
      <c r="E58" s="11">
        <v>32720538108</v>
      </c>
      <c r="F58" s="11">
        <v>16679</v>
      </c>
      <c r="G58" s="11">
        <v>50660</v>
      </c>
      <c r="H58" s="11">
        <v>44749144543</v>
      </c>
      <c r="I58" s="11">
        <v>22810</v>
      </c>
    </row>
    <row r="59" spans="1:17" x14ac:dyDescent="0.2">
      <c r="A59" s="50"/>
      <c r="B59" s="48">
        <v>0.9</v>
      </c>
      <c r="C59" s="11">
        <v>3384608</v>
      </c>
      <c r="D59" s="11">
        <v>75595</v>
      </c>
      <c r="E59" s="11">
        <v>111775685076</v>
      </c>
      <c r="F59" s="11">
        <v>94414</v>
      </c>
      <c r="G59" s="11">
        <v>103384</v>
      </c>
      <c r="H59" s="11">
        <v>152866260062</v>
      </c>
      <c r="I59" s="11">
        <v>129122</v>
      </c>
    </row>
    <row r="60" spans="1:17" x14ac:dyDescent="0.2">
      <c r="A60" s="50"/>
      <c r="B60" s="48">
        <v>0.99</v>
      </c>
      <c r="C60" s="11">
        <v>3723069</v>
      </c>
      <c r="D60" s="11">
        <v>156480</v>
      </c>
      <c r="E60" s="11">
        <v>144703204502</v>
      </c>
      <c r="F60" s="11">
        <v>197607</v>
      </c>
      <c r="G60" s="11">
        <v>214004</v>
      </c>
      <c r="H60" s="11">
        <v>197898475649</v>
      </c>
      <c r="I60" s="11">
        <v>270250</v>
      </c>
    </row>
    <row r="61" spans="1:17" x14ac:dyDescent="0.2">
      <c r="A61" s="50"/>
      <c r="B61" s="46" t="s">
        <v>23</v>
      </c>
      <c r="C61" s="11">
        <v>3756915</v>
      </c>
      <c r="D61" s="11">
        <v>335999</v>
      </c>
      <c r="E61" s="11">
        <v>151636752145</v>
      </c>
      <c r="F61" s="11">
        <v>425000</v>
      </c>
      <c r="G61" s="11">
        <v>459517</v>
      </c>
      <c r="H61" s="11">
        <v>207380909118</v>
      </c>
      <c r="I61" s="11">
        <v>581236</v>
      </c>
    </row>
    <row r="62" spans="1:17" x14ac:dyDescent="0.2">
      <c r="A62" s="51"/>
      <c r="B62" s="52" t="s">
        <v>24</v>
      </c>
      <c r="C62" s="31">
        <v>3760675</v>
      </c>
      <c r="D62" s="53" t="s">
        <v>25</v>
      </c>
      <c r="E62" s="31">
        <v>153573528790</v>
      </c>
      <c r="F62" s="31">
        <v>37043</v>
      </c>
      <c r="G62" s="53" t="s">
        <v>25</v>
      </c>
      <c r="H62" s="31">
        <v>210029676622</v>
      </c>
      <c r="I62" s="31">
        <v>50660</v>
      </c>
      <c r="L62" s="57">
        <f>C62-'AHV-Einkommen_SGB_1982_2017'!K12</f>
        <v>0</v>
      </c>
      <c r="M62" s="57">
        <f>F62-D58</f>
        <v>0</v>
      </c>
      <c r="N62" s="57">
        <f>E62-'AHV-Einkommen_SGB_1982_2017'!T12</f>
        <v>0</v>
      </c>
      <c r="P62" s="57">
        <f>I62-G58</f>
        <v>0</v>
      </c>
      <c r="Q62" s="57">
        <f>H62-'AHV-Einkommen_SGB_1982_2017'!T56</f>
        <v>0</v>
      </c>
    </row>
    <row r="63" spans="1:17" x14ac:dyDescent="0.2">
      <c r="A63" s="47">
        <v>1990</v>
      </c>
      <c r="B63" s="48">
        <v>0.01</v>
      </c>
      <c r="C63" s="11">
        <v>39254</v>
      </c>
      <c r="D63" s="49">
        <v>480</v>
      </c>
      <c r="E63" s="11">
        <v>10713810</v>
      </c>
      <c r="F63" s="49">
        <v>284</v>
      </c>
      <c r="G63" s="49">
        <v>623</v>
      </c>
      <c r="H63" s="11">
        <v>13908164</v>
      </c>
      <c r="I63" s="49">
        <v>368</v>
      </c>
    </row>
    <row r="64" spans="1:17" x14ac:dyDescent="0.2">
      <c r="A64" s="50"/>
      <c r="B64" s="48">
        <v>0.1</v>
      </c>
      <c r="C64" s="11">
        <v>392536</v>
      </c>
      <c r="D64" s="11">
        <v>6200</v>
      </c>
      <c r="E64" s="11">
        <v>1137189774</v>
      </c>
      <c r="F64" s="11">
        <v>2799</v>
      </c>
      <c r="G64" s="11">
        <v>8048</v>
      </c>
      <c r="H64" s="11">
        <v>1476246356</v>
      </c>
      <c r="I64" s="11">
        <v>3633</v>
      </c>
    </row>
    <row r="65" spans="1:17" x14ac:dyDescent="0.2">
      <c r="A65" s="50"/>
      <c r="B65" s="48">
        <v>0.5</v>
      </c>
      <c r="C65" s="11">
        <v>1962677</v>
      </c>
      <c r="D65" s="11">
        <v>39390</v>
      </c>
      <c r="E65" s="11">
        <v>36612505017</v>
      </c>
      <c r="F65" s="11">
        <v>18000</v>
      </c>
      <c r="G65" s="11">
        <v>51134</v>
      </c>
      <c r="H65" s="11">
        <v>47528634481</v>
      </c>
      <c r="I65" s="11">
        <v>23366</v>
      </c>
    </row>
    <row r="66" spans="1:17" x14ac:dyDescent="0.2">
      <c r="A66" s="50"/>
      <c r="B66" s="48">
        <v>0.9</v>
      </c>
      <c r="C66" s="11">
        <v>3532818</v>
      </c>
      <c r="D66" s="11">
        <v>80295</v>
      </c>
      <c r="E66" s="11">
        <v>124234913157</v>
      </c>
      <c r="F66" s="11">
        <v>99893</v>
      </c>
      <c r="G66" s="11">
        <v>104235</v>
      </c>
      <c r="H66" s="11">
        <v>161275929481</v>
      </c>
      <c r="I66" s="11">
        <v>129677</v>
      </c>
    </row>
    <row r="67" spans="1:17" x14ac:dyDescent="0.2">
      <c r="A67" s="50"/>
      <c r="B67" s="48">
        <v>0.99</v>
      </c>
      <c r="C67" s="11">
        <v>3886100</v>
      </c>
      <c r="D67" s="11">
        <v>163127</v>
      </c>
      <c r="E67" s="11">
        <v>160542196810</v>
      </c>
      <c r="F67" s="11">
        <v>205154</v>
      </c>
      <c r="G67" s="11">
        <v>211763</v>
      </c>
      <c r="H67" s="11">
        <v>208408339922</v>
      </c>
      <c r="I67" s="11">
        <v>266321</v>
      </c>
    </row>
    <row r="68" spans="1:17" x14ac:dyDescent="0.2">
      <c r="A68" s="50"/>
      <c r="B68" s="46" t="s">
        <v>23</v>
      </c>
      <c r="C68" s="11">
        <v>3921428</v>
      </c>
      <c r="D68" s="11">
        <v>348000</v>
      </c>
      <c r="E68" s="11">
        <v>168066471124</v>
      </c>
      <c r="F68" s="11">
        <v>440583</v>
      </c>
      <c r="G68" s="11">
        <v>451757</v>
      </c>
      <c r="H68" s="11">
        <v>218175999454</v>
      </c>
      <c r="I68" s="11">
        <v>571944</v>
      </c>
    </row>
    <row r="69" spans="1:17" x14ac:dyDescent="0.2">
      <c r="A69" s="51"/>
      <c r="B69" s="52" t="s">
        <v>24</v>
      </c>
      <c r="C69" s="31">
        <v>3925353</v>
      </c>
      <c r="D69" s="53" t="s">
        <v>25</v>
      </c>
      <c r="E69" s="31">
        <v>170220228490</v>
      </c>
      <c r="F69" s="31">
        <v>39390</v>
      </c>
      <c r="G69" s="53" t="s">
        <v>25</v>
      </c>
      <c r="H69" s="31">
        <v>220971906114</v>
      </c>
      <c r="I69" s="31">
        <v>51134</v>
      </c>
      <c r="L69" s="57">
        <f>C69-'AHV-Einkommen_SGB_1982_2017'!K13</f>
        <v>0</v>
      </c>
      <c r="M69" s="57">
        <f>F69-D65</f>
        <v>0</v>
      </c>
      <c r="N69" s="57">
        <f>E69-'AHV-Einkommen_SGB_1982_2017'!T13</f>
        <v>0</v>
      </c>
      <c r="P69" s="57">
        <f>I69-G65</f>
        <v>0</v>
      </c>
      <c r="Q69" s="57">
        <f>H69-'AHV-Einkommen_SGB_1982_2017'!T57</f>
        <v>0</v>
      </c>
    </row>
    <row r="70" spans="1:17" x14ac:dyDescent="0.2">
      <c r="A70" s="47">
        <v>1991</v>
      </c>
      <c r="B70" s="48">
        <v>0.01</v>
      </c>
      <c r="C70" s="11">
        <v>39614</v>
      </c>
      <c r="D70" s="49">
        <v>556</v>
      </c>
      <c r="E70" s="11">
        <v>12090766</v>
      </c>
      <c r="F70" s="49">
        <v>304</v>
      </c>
      <c r="G70" s="49">
        <v>681</v>
      </c>
      <c r="H70" s="11">
        <v>14825314</v>
      </c>
      <c r="I70" s="49">
        <v>372</v>
      </c>
    </row>
    <row r="71" spans="1:17" x14ac:dyDescent="0.2">
      <c r="A71" s="50"/>
      <c r="B71" s="48">
        <v>0.1</v>
      </c>
      <c r="C71" s="11">
        <v>396140</v>
      </c>
      <c r="D71" s="11">
        <v>6725</v>
      </c>
      <c r="E71" s="11">
        <v>1259344404</v>
      </c>
      <c r="F71" s="11">
        <v>3062</v>
      </c>
      <c r="G71" s="11">
        <v>8245</v>
      </c>
      <c r="H71" s="11">
        <v>1544168091</v>
      </c>
      <c r="I71" s="11">
        <v>3754</v>
      </c>
    </row>
    <row r="72" spans="1:17" x14ac:dyDescent="0.2">
      <c r="A72" s="50"/>
      <c r="B72" s="48">
        <v>0.5</v>
      </c>
      <c r="C72" s="11">
        <v>1980698</v>
      </c>
      <c r="D72" s="11">
        <v>42598</v>
      </c>
      <c r="E72" s="11">
        <v>40198172754</v>
      </c>
      <c r="F72" s="11">
        <v>19630</v>
      </c>
      <c r="G72" s="11">
        <v>52232</v>
      </c>
      <c r="H72" s="11">
        <v>49289722106</v>
      </c>
      <c r="I72" s="11">
        <v>24069</v>
      </c>
    </row>
    <row r="73" spans="1:17" x14ac:dyDescent="0.2">
      <c r="A73" s="50"/>
      <c r="B73" s="48">
        <v>0.9</v>
      </c>
      <c r="C73" s="11">
        <v>3565255</v>
      </c>
      <c r="D73" s="11">
        <v>86068</v>
      </c>
      <c r="E73" s="11">
        <v>135096251180</v>
      </c>
      <c r="F73" s="11">
        <v>107025</v>
      </c>
      <c r="G73" s="11">
        <v>105533</v>
      </c>
      <c r="H73" s="11">
        <v>165650730419</v>
      </c>
      <c r="I73" s="11">
        <v>131230</v>
      </c>
    </row>
    <row r="74" spans="1:17" x14ac:dyDescent="0.2">
      <c r="A74" s="50"/>
      <c r="B74" s="48">
        <v>0.99</v>
      </c>
      <c r="C74" s="11">
        <v>3921781</v>
      </c>
      <c r="D74" s="11">
        <v>172280</v>
      </c>
      <c r="E74" s="11">
        <v>174286987523</v>
      </c>
      <c r="F74" s="11">
        <v>214495</v>
      </c>
      <c r="G74" s="11">
        <v>211244</v>
      </c>
      <c r="H74" s="11">
        <v>213705166010</v>
      </c>
      <c r="I74" s="11">
        <v>263007</v>
      </c>
    </row>
    <row r="75" spans="1:17" x14ac:dyDescent="0.2">
      <c r="A75" s="50"/>
      <c r="B75" s="46" t="s">
        <v>23</v>
      </c>
      <c r="C75" s="11">
        <v>3957433</v>
      </c>
      <c r="D75" s="11">
        <v>361248</v>
      </c>
      <c r="E75" s="11">
        <v>182216312848</v>
      </c>
      <c r="F75" s="11">
        <v>455193</v>
      </c>
      <c r="G75" s="11">
        <v>442950</v>
      </c>
      <c r="H75" s="11">
        <v>223427852763</v>
      </c>
      <c r="I75" s="11">
        <v>558143</v>
      </c>
    </row>
    <row r="76" spans="1:17" x14ac:dyDescent="0.2">
      <c r="A76" s="51"/>
      <c r="B76" s="52" t="s">
        <v>24</v>
      </c>
      <c r="C76" s="31">
        <v>3961394</v>
      </c>
      <c r="D76" s="53" t="s">
        <v>25</v>
      </c>
      <c r="E76" s="31">
        <v>184395623621</v>
      </c>
      <c r="F76" s="31">
        <v>42598</v>
      </c>
      <c r="G76" s="53" t="s">
        <v>25</v>
      </c>
      <c r="H76" s="31">
        <v>226100054385</v>
      </c>
      <c r="I76" s="31">
        <v>52232</v>
      </c>
      <c r="L76" s="57">
        <f>C76-'AHV-Einkommen_SGB_1982_2017'!K14</f>
        <v>0</v>
      </c>
      <c r="M76" s="57">
        <f>F76-D72</f>
        <v>0</v>
      </c>
      <c r="N76" s="57">
        <f>E76-'AHV-Einkommen_SGB_1982_2017'!T14</f>
        <v>0</v>
      </c>
      <c r="P76" s="57">
        <f>I76-G72</f>
        <v>0</v>
      </c>
      <c r="Q76" s="57">
        <f>H76-'AHV-Einkommen_SGB_1982_2017'!T58</f>
        <v>1</v>
      </c>
    </row>
    <row r="77" spans="1:17" x14ac:dyDescent="0.2">
      <c r="A77" s="47">
        <v>1992</v>
      </c>
      <c r="B77" s="48">
        <v>0.01</v>
      </c>
      <c r="C77" s="11">
        <v>39137</v>
      </c>
      <c r="D77" s="49">
        <v>577</v>
      </c>
      <c r="E77" s="11">
        <v>12238261</v>
      </c>
      <c r="F77" s="49">
        <v>314</v>
      </c>
      <c r="G77" s="49">
        <v>679</v>
      </c>
      <c r="H77" s="11">
        <v>14422094</v>
      </c>
      <c r="I77" s="49">
        <v>370</v>
      </c>
    </row>
    <row r="78" spans="1:17" x14ac:dyDescent="0.2">
      <c r="A78" s="50"/>
      <c r="B78" s="48">
        <v>0.1</v>
      </c>
      <c r="C78" s="11">
        <v>391368</v>
      </c>
      <c r="D78" s="11">
        <v>7123</v>
      </c>
      <c r="E78" s="11">
        <v>1308153116</v>
      </c>
      <c r="F78" s="11">
        <v>3194</v>
      </c>
      <c r="G78" s="11">
        <v>8394</v>
      </c>
      <c r="H78" s="11">
        <v>1541584031</v>
      </c>
      <c r="I78" s="11">
        <v>3763</v>
      </c>
    </row>
    <row r="79" spans="1:17" x14ac:dyDescent="0.2">
      <c r="A79" s="50"/>
      <c r="B79" s="48">
        <v>0.5</v>
      </c>
      <c r="C79" s="11">
        <v>1956840</v>
      </c>
      <c r="D79" s="11">
        <v>45250</v>
      </c>
      <c r="E79" s="11">
        <v>42371195760</v>
      </c>
      <c r="F79" s="11">
        <v>21151</v>
      </c>
      <c r="G79" s="11">
        <v>53324</v>
      </c>
      <c r="H79" s="11">
        <v>49932043865</v>
      </c>
      <c r="I79" s="11">
        <v>24925</v>
      </c>
    </row>
    <row r="80" spans="1:17" x14ac:dyDescent="0.2">
      <c r="A80" s="50"/>
      <c r="B80" s="48">
        <v>0.9</v>
      </c>
      <c r="C80" s="11">
        <v>3522312</v>
      </c>
      <c r="D80" s="11">
        <v>90573</v>
      </c>
      <c r="E80" s="11">
        <v>141245289920</v>
      </c>
      <c r="F80" s="11">
        <v>112260</v>
      </c>
      <c r="G80" s="11">
        <v>106735</v>
      </c>
      <c r="H80" s="11">
        <v>166449539259</v>
      </c>
      <c r="I80" s="11">
        <v>132292</v>
      </c>
    </row>
    <row r="81" spans="1:17" x14ac:dyDescent="0.2">
      <c r="A81" s="50"/>
      <c r="B81" s="48">
        <v>0.99</v>
      </c>
      <c r="C81" s="11">
        <v>3874543</v>
      </c>
      <c r="D81" s="11">
        <v>180021</v>
      </c>
      <c r="E81" s="11">
        <v>181857618964</v>
      </c>
      <c r="F81" s="11">
        <v>224303</v>
      </c>
      <c r="G81" s="11">
        <v>212144</v>
      </c>
      <c r="H81" s="11">
        <v>214308858755</v>
      </c>
      <c r="I81" s="11">
        <v>264328</v>
      </c>
    </row>
    <row r="82" spans="1:17" x14ac:dyDescent="0.2">
      <c r="A82" s="50"/>
      <c r="B82" s="46" t="s">
        <v>23</v>
      </c>
      <c r="C82" s="11">
        <v>3909766</v>
      </c>
      <c r="D82" s="11">
        <v>378707</v>
      </c>
      <c r="E82" s="11">
        <v>190042574263</v>
      </c>
      <c r="F82" s="11">
        <v>474013</v>
      </c>
      <c r="G82" s="11">
        <v>446284</v>
      </c>
      <c r="H82" s="11">
        <v>223954362963</v>
      </c>
      <c r="I82" s="11">
        <v>558597</v>
      </c>
    </row>
    <row r="83" spans="1:17" x14ac:dyDescent="0.2">
      <c r="A83" s="51"/>
      <c r="B83" s="52" t="s">
        <v>24</v>
      </c>
      <c r="C83" s="31">
        <v>3913679</v>
      </c>
      <c r="D83" s="53" t="s">
        <v>25</v>
      </c>
      <c r="E83" s="31">
        <v>192340941060</v>
      </c>
      <c r="F83" s="31">
        <v>45250</v>
      </c>
      <c r="G83" s="53" t="s">
        <v>25</v>
      </c>
      <c r="H83" s="31">
        <v>226662857488</v>
      </c>
      <c r="I83" s="31">
        <v>53324</v>
      </c>
      <c r="L83" s="57">
        <f>C83-'AHV-Einkommen_SGB_1982_2017'!K15</f>
        <v>0</v>
      </c>
      <c r="M83" s="57">
        <f>F83-D79</f>
        <v>0</v>
      </c>
      <c r="N83" s="57">
        <f>E83-'AHV-Einkommen_SGB_1982_2017'!T15</f>
        <v>0</v>
      </c>
      <c r="P83" s="57">
        <f>I83-G79</f>
        <v>0</v>
      </c>
      <c r="Q83" s="57">
        <f>H83-'AHV-Einkommen_SGB_1982_2017'!T59</f>
        <v>0</v>
      </c>
    </row>
    <row r="84" spans="1:17" x14ac:dyDescent="0.2">
      <c r="A84" s="47">
        <v>1993</v>
      </c>
      <c r="B84" s="48">
        <v>0.01</v>
      </c>
      <c r="C84" s="11">
        <v>38413</v>
      </c>
      <c r="D84" s="49">
        <v>591</v>
      </c>
      <c r="E84" s="11">
        <v>12200713</v>
      </c>
      <c r="F84" s="49">
        <v>318</v>
      </c>
      <c r="G84" s="49">
        <v>674</v>
      </c>
      <c r="H84" s="11">
        <v>13919422</v>
      </c>
      <c r="I84" s="49">
        <v>362</v>
      </c>
    </row>
    <row r="85" spans="1:17" x14ac:dyDescent="0.2">
      <c r="A85" s="50"/>
      <c r="B85" s="48">
        <v>0.1</v>
      </c>
      <c r="C85" s="11">
        <v>384121</v>
      </c>
      <c r="D85" s="11">
        <v>7372</v>
      </c>
      <c r="E85" s="11">
        <v>1319881507</v>
      </c>
      <c r="F85" s="11">
        <v>3270</v>
      </c>
      <c r="G85" s="11">
        <v>8410</v>
      </c>
      <c r="H85" s="11">
        <v>1505812641</v>
      </c>
      <c r="I85" s="11">
        <v>3730</v>
      </c>
    </row>
    <row r="86" spans="1:17" x14ac:dyDescent="0.2">
      <c r="A86" s="50"/>
      <c r="B86" s="48">
        <v>0.5</v>
      </c>
      <c r="C86" s="11">
        <v>1920602</v>
      </c>
      <c r="D86" s="11">
        <v>46498</v>
      </c>
      <c r="E86" s="11">
        <v>43017965710</v>
      </c>
      <c r="F86" s="11">
        <v>22061</v>
      </c>
      <c r="G86" s="11">
        <v>53048</v>
      </c>
      <c r="H86" s="11">
        <v>49077887836</v>
      </c>
      <c r="I86" s="11">
        <v>25168</v>
      </c>
    </row>
    <row r="87" spans="1:17" x14ac:dyDescent="0.2">
      <c r="A87" s="50"/>
      <c r="B87" s="48">
        <v>0.9</v>
      </c>
      <c r="C87" s="11">
        <v>3457082</v>
      </c>
      <c r="D87" s="11">
        <v>92430</v>
      </c>
      <c r="E87" s="11">
        <v>142455036969</v>
      </c>
      <c r="F87" s="11">
        <v>114287</v>
      </c>
      <c r="G87" s="11">
        <v>105450</v>
      </c>
      <c r="H87" s="11">
        <v>162522616089</v>
      </c>
      <c r="I87" s="11">
        <v>130386</v>
      </c>
    </row>
    <row r="88" spans="1:17" x14ac:dyDescent="0.2">
      <c r="A88" s="50"/>
      <c r="B88" s="48">
        <v>0.99</v>
      </c>
      <c r="C88" s="11">
        <v>3802790</v>
      </c>
      <c r="D88" s="11">
        <v>182528</v>
      </c>
      <c r="E88" s="11">
        <v>183001670279</v>
      </c>
      <c r="F88" s="11">
        <v>227972</v>
      </c>
      <c r="G88" s="11">
        <v>208240</v>
      </c>
      <c r="H88" s="11">
        <v>208781036005</v>
      </c>
      <c r="I88" s="11">
        <v>260086</v>
      </c>
    </row>
    <row r="89" spans="1:17" x14ac:dyDescent="0.2">
      <c r="A89" s="50"/>
      <c r="B89" s="46" t="s">
        <v>23</v>
      </c>
      <c r="C89" s="11">
        <v>3837361</v>
      </c>
      <c r="D89" s="11">
        <v>385000</v>
      </c>
      <c r="E89" s="11">
        <v>191170035014</v>
      </c>
      <c r="F89" s="11">
        <v>489859</v>
      </c>
      <c r="G89" s="11">
        <v>439234</v>
      </c>
      <c r="H89" s="11">
        <v>218100074729</v>
      </c>
      <c r="I89" s="11">
        <v>558865</v>
      </c>
    </row>
    <row r="90" spans="1:17" x14ac:dyDescent="0.2">
      <c r="A90" s="51"/>
      <c r="B90" s="52" t="s">
        <v>24</v>
      </c>
      <c r="C90" s="31">
        <v>3841202</v>
      </c>
      <c r="D90" s="53" t="s">
        <v>25</v>
      </c>
      <c r="E90" s="31">
        <v>193503358719</v>
      </c>
      <c r="F90" s="31">
        <v>46498</v>
      </c>
      <c r="G90" s="53" t="s">
        <v>25</v>
      </c>
      <c r="H90" s="31">
        <v>220762092729</v>
      </c>
      <c r="I90" s="31">
        <v>53048</v>
      </c>
      <c r="L90" s="57">
        <f>C90-'AHV-Einkommen_SGB_1982_2017'!K16</f>
        <v>0</v>
      </c>
      <c r="M90" s="57">
        <f>F90-D86</f>
        <v>0</v>
      </c>
      <c r="N90" s="57">
        <f>E90-'AHV-Einkommen_SGB_1982_2017'!T16</f>
        <v>0</v>
      </c>
      <c r="P90" s="57">
        <f>I90-G86</f>
        <v>0</v>
      </c>
      <c r="Q90" s="57">
        <f>H90-'AHV-Einkommen_SGB_1982_2017'!T60</f>
        <v>0</v>
      </c>
    </row>
    <row r="91" spans="1:17" x14ac:dyDescent="0.2">
      <c r="A91" s="47">
        <v>1994</v>
      </c>
      <c r="B91" s="48">
        <v>0.01</v>
      </c>
      <c r="C91" s="11">
        <v>38445</v>
      </c>
      <c r="D91" s="49">
        <v>591</v>
      </c>
      <c r="E91" s="11">
        <v>12133532</v>
      </c>
      <c r="F91" s="49">
        <v>310</v>
      </c>
      <c r="G91" s="49">
        <v>668</v>
      </c>
      <c r="H91" s="11">
        <v>13723443</v>
      </c>
      <c r="I91" s="49">
        <v>350</v>
      </c>
    </row>
    <row r="92" spans="1:17" x14ac:dyDescent="0.2">
      <c r="A92" s="50"/>
      <c r="B92" s="48">
        <v>0.1</v>
      </c>
      <c r="C92" s="11">
        <v>384447</v>
      </c>
      <c r="D92" s="11">
        <v>7238</v>
      </c>
      <c r="E92" s="11">
        <v>1289145616</v>
      </c>
      <c r="F92" s="11">
        <v>3192</v>
      </c>
      <c r="G92" s="11">
        <v>8186</v>
      </c>
      <c r="H92" s="11">
        <v>1458068144</v>
      </c>
      <c r="I92" s="11">
        <v>3610</v>
      </c>
    </row>
    <row r="93" spans="1:17" x14ac:dyDescent="0.2">
      <c r="A93" s="50"/>
      <c r="B93" s="48">
        <v>0.5</v>
      </c>
      <c r="C93" s="11">
        <v>1922233</v>
      </c>
      <c r="D93" s="11">
        <v>47095</v>
      </c>
      <c r="E93" s="11">
        <v>43342374765</v>
      </c>
      <c r="F93" s="11">
        <v>22103</v>
      </c>
      <c r="G93" s="11">
        <v>53266</v>
      </c>
      <c r="H93" s="11">
        <v>49021720423</v>
      </c>
      <c r="I93" s="11">
        <v>24999</v>
      </c>
    </row>
    <row r="94" spans="1:17" x14ac:dyDescent="0.2">
      <c r="A94" s="50"/>
      <c r="B94" s="48">
        <v>0.9</v>
      </c>
      <c r="C94" s="11">
        <v>3460018</v>
      </c>
      <c r="D94" s="11">
        <v>94297</v>
      </c>
      <c r="E94" s="11">
        <v>144536802064</v>
      </c>
      <c r="F94" s="11">
        <v>116830</v>
      </c>
      <c r="G94" s="11">
        <v>106653</v>
      </c>
      <c r="H94" s="11">
        <v>163476107162</v>
      </c>
      <c r="I94" s="11">
        <v>132138</v>
      </c>
    </row>
    <row r="95" spans="1:17" x14ac:dyDescent="0.2">
      <c r="A95" s="50"/>
      <c r="B95" s="48">
        <v>0.99</v>
      </c>
      <c r="C95" s="11">
        <v>3806020</v>
      </c>
      <c r="D95" s="11">
        <v>188010</v>
      </c>
      <c r="E95" s="11">
        <v>186021789509</v>
      </c>
      <c r="F95" s="11">
        <v>237200</v>
      </c>
      <c r="G95" s="11">
        <v>212645</v>
      </c>
      <c r="H95" s="11">
        <v>210397058479</v>
      </c>
      <c r="I95" s="11">
        <v>268281</v>
      </c>
    </row>
    <row r="96" spans="1:17" x14ac:dyDescent="0.2">
      <c r="A96" s="50"/>
      <c r="B96" s="46" t="s">
        <v>23</v>
      </c>
      <c r="C96" s="11">
        <v>3840620</v>
      </c>
      <c r="D96" s="11">
        <v>418000</v>
      </c>
      <c r="E96" s="11">
        <v>194590638980</v>
      </c>
      <c r="F96" s="11">
        <v>528961</v>
      </c>
      <c r="G96" s="11">
        <v>472772</v>
      </c>
      <c r="H96" s="11">
        <v>220088722708</v>
      </c>
      <c r="I96" s="11">
        <v>598273</v>
      </c>
    </row>
    <row r="97" spans="1:17" x14ac:dyDescent="0.2">
      <c r="A97" s="51"/>
      <c r="B97" s="52" t="s">
        <v>24</v>
      </c>
      <c r="C97" s="31">
        <v>3844464</v>
      </c>
      <c r="D97" s="53" t="s">
        <v>25</v>
      </c>
      <c r="E97" s="31">
        <v>197108128972</v>
      </c>
      <c r="F97" s="31">
        <v>47095</v>
      </c>
      <c r="G97" s="53" t="s">
        <v>25</v>
      </c>
      <c r="H97" s="31">
        <v>222936090699</v>
      </c>
      <c r="I97" s="31">
        <v>53266</v>
      </c>
      <c r="L97" s="57">
        <f>C97-'AHV-Einkommen_SGB_1982_2017'!K17</f>
        <v>0</v>
      </c>
      <c r="M97" s="57">
        <f>F97-D93</f>
        <v>0</v>
      </c>
      <c r="N97" s="57">
        <f>E97-'AHV-Einkommen_SGB_1982_2017'!T17</f>
        <v>0</v>
      </c>
      <c r="P97" s="57">
        <f>I97-G93</f>
        <v>0</v>
      </c>
      <c r="Q97" s="57">
        <f>H97-'AHV-Einkommen_SGB_1982_2017'!T61</f>
        <v>0</v>
      </c>
    </row>
    <row r="98" spans="1:17" x14ac:dyDescent="0.2">
      <c r="A98" s="47">
        <v>1995</v>
      </c>
      <c r="B98" s="48">
        <v>0.01</v>
      </c>
      <c r="C98" s="11">
        <v>38520</v>
      </c>
      <c r="D98" s="49">
        <v>556</v>
      </c>
      <c r="E98" s="11">
        <v>11100998</v>
      </c>
      <c r="F98" s="49">
        <v>280</v>
      </c>
      <c r="G98" s="49">
        <v>617</v>
      </c>
      <c r="H98" s="11">
        <v>12335835</v>
      </c>
      <c r="I98" s="49">
        <v>311</v>
      </c>
    </row>
    <row r="99" spans="1:17" x14ac:dyDescent="0.2">
      <c r="A99" s="50"/>
      <c r="B99" s="48">
        <v>0.1</v>
      </c>
      <c r="C99" s="11">
        <v>385193</v>
      </c>
      <c r="D99" s="11">
        <v>7137</v>
      </c>
      <c r="E99" s="11">
        <v>1264574751</v>
      </c>
      <c r="F99" s="11">
        <v>3130</v>
      </c>
      <c r="G99" s="11">
        <v>7930</v>
      </c>
      <c r="H99" s="11">
        <v>1405241733</v>
      </c>
      <c r="I99" s="11">
        <v>3478</v>
      </c>
    </row>
    <row r="100" spans="1:17" x14ac:dyDescent="0.2">
      <c r="A100" s="50"/>
      <c r="B100" s="48">
        <v>0.5</v>
      </c>
      <c r="C100" s="11">
        <v>1925964</v>
      </c>
      <c r="D100" s="11">
        <v>47582</v>
      </c>
      <c r="E100" s="11">
        <v>43621351963</v>
      </c>
      <c r="F100" s="11">
        <v>22174</v>
      </c>
      <c r="G100" s="11">
        <v>52874</v>
      </c>
      <c r="H100" s="11">
        <v>48473642384</v>
      </c>
      <c r="I100" s="11">
        <v>24640</v>
      </c>
    </row>
    <row r="101" spans="1:17" x14ac:dyDescent="0.2">
      <c r="A101" s="50"/>
      <c r="B101" s="48">
        <v>0.9</v>
      </c>
      <c r="C101" s="11">
        <v>3466735</v>
      </c>
      <c r="D101" s="11">
        <v>95700</v>
      </c>
      <c r="E101" s="11">
        <v>146294375926</v>
      </c>
      <c r="F101" s="11">
        <v>118726</v>
      </c>
      <c r="G101" s="11">
        <v>106345</v>
      </c>
      <c r="H101" s="11">
        <v>162567663366</v>
      </c>
      <c r="I101" s="11">
        <v>131932</v>
      </c>
    </row>
    <row r="102" spans="1:17" x14ac:dyDescent="0.2">
      <c r="A102" s="50"/>
      <c r="B102" s="48">
        <v>0.99</v>
      </c>
      <c r="C102" s="11">
        <v>3813408</v>
      </c>
      <c r="D102" s="11">
        <v>190968</v>
      </c>
      <c r="E102" s="11">
        <v>188524719360</v>
      </c>
      <c r="F102" s="11">
        <v>238234</v>
      </c>
      <c r="G102" s="11">
        <v>212210</v>
      </c>
      <c r="H102" s="11">
        <v>209495566177</v>
      </c>
      <c r="I102" s="11">
        <v>264734</v>
      </c>
    </row>
    <row r="103" spans="1:17" x14ac:dyDescent="0.2">
      <c r="A103" s="50"/>
      <c r="B103" s="46" t="s">
        <v>23</v>
      </c>
      <c r="C103" s="11">
        <v>3848076</v>
      </c>
      <c r="D103" s="11">
        <v>405601</v>
      </c>
      <c r="E103" s="11">
        <v>197098816397</v>
      </c>
      <c r="F103" s="11">
        <v>510942</v>
      </c>
      <c r="G103" s="11">
        <v>450718</v>
      </c>
      <c r="H103" s="11">
        <v>219023416527</v>
      </c>
      <c r="I103" s="11">
        <v>567778</v>
      </c>
    </row>
    <row r="104" spans="1:17" x14ac:dyDescent="0.2">
      <c r="A104" s="51"/>
      <c r="B104" s="52" t="s">
        <v>24</v>
      </c>
      <c r="C104" s="31">
        <v>3851927</v>
      </c>
      <c r="D104" s="53" t="s">
        <v>25</v>
      </c>
      <c r="E104" s="31">
        <v>199506121047</v>
      </c>
      <c r="F104" s="31">
        <v>47582</v>
      </c>
      <c r="G104" s="53" t="s">
        <v>25</v>
      </c>
      <c r="H104" s="31">
        <v>221698501536</v>
      </c>
      <c r="I104" s="31">
        <v>52874</v>
      </c>
      <c r="L104" s="57">
        <f>C104-'AHV-Einkommen_SGB_1982_2017'!K18</f>
        <v>0</v>
      </c>
      <c r="M104" s="57">
        <f>F104-D100</f>
        <v>0</v>
      </c>
      <c r="N104" s="57">
        <f>E104-'AHV-Einkommen_SGB_1982_2017'!T18</f>
        <v>0</v>
      </c>
      <c r="P104" s="57">
        <f>I104-G100</f>
        <v>0</v>
      </c>
      <c r="Q104" s="57">
        <f>H104-'AHV-Einkommen_SGB_1982_2017'!T62</f>
        <v>0</v>
      </c>
    </row>
    <row r="105" spans="1:17" x14ac:dyDescent="0.2">
      <c r="A105" s="47">
        <v>1996</v>
      </c>
      <c r="B105" s="48">
        <v>0.01</v>
      </c>
      <c r="C105" s="11">
        <v>38447</v>
      </c>
      <c r="D105" s="49">
        <v>560</v>
      </c>
      <c r="E105" s="11">
        <v>11228085</v>
      </c>
      <c r="F105" s="49">
        <v>289</v>
      </c>
      <c r="G105" s="49">
        <v>617</v>
      </c>
      <c r="H105" s="11">
        <v>12379199</v>
      </c>
      <c r="I105" s="49">
        <v>318</v>
      </c>
    </row>
    <row r="106" spans="1:17" x14ac:dyDescent="0.2">
      <c r="A106" s="50"/>
      <c r="B106" s="48">
        <v>0.1</v>
      </c>
      <c r="C106" s="11">
        <v>384465</v>
      </c>
      <c r="D106" s="11">
        <v>7202</v>
      </c>
      <c r="E106" s="11">
        <v>1274728931</v>
      </c>
      <c r="F106" s="11">
        <v>3161</v>
      </c>
      <c r="G106" s="11">
        <v>7940</v>
      </c>
      <c r="H106" s="11">
        <v>1405415426</v>
      </c>
      <c r="I106" s="11">
        <v>3485</v>
      </c>
    </row>
    <row r="107" spans="1:17" x14ac:dyDescent="0.2">
      <c r="A107" s="50"/>
      <c r="B107" s="48">
        <v>0.5</v>
      </c>
      <c r="C107" s="11">
        <v>1922322</v>
      </c>
      <c r="D107" s="11">
        <v>48000</v>
      </c>
      <c r="E107" s="11">
        <v>43925622342</v>
      </c>
      <c r="F107" s="11">
        <v>22386</v>
      </c>
      <c r="G107" s="11">
        <v>52921</v>
      </c>
      <c r="H107" s="11">
        <v>48428921439</v>
      </c>
      <c r="I107" s="11">
        <v>24681</v>
      </c>
    </row>
    <row r="108" spans="1:17" x14ac:dyDescent="0.2">
      <c r="A108" s="50"/>
      <c r="B108" s="48">
        <v>0.9</v>
      </c>
      <c r="C108" s="11">
        <v>3460178</v>
      </c>
      <c r="D108" s="11">
        <v>96600</v>
      </c>
      <c r="E108" s="11">
        <v>147452710846</v>
      </c>
      <c r="F108" s="11">
        <v>119565</v>
      </c>
      <c r="G108" s="11">
        <v>106503</v>
      </c>
      <c r="H108" s="11">
        <v>162569711453</v>
      </c>
      <c r="I108" s="11">
        <v>131822</v>
      </c>
    </row>
    <row r="109" spans="1:17" x14ac:dyDescent="0.2">
      <c r="A109" s="50"/>
      <c r="B109" s="48">
        <v>0.99</v>
      </c>
      <c r="C109" s="11">
        <v>3806196</v>
      </c>
      <c r="D109" s="11">
        <v>192200</v>
      </c>
      <c r="E109" s="11">
        <v>189888298303</v>
      </c>
      <c r="F109" s="11">
        <v>240797</v>
      </c>
      <c r="G109" s="11">
        <v>211904</v>
      </c>
      <c r="H109" s="11">
        <v>209355838128</v>
      </c>
      <c r="I109" s="11">
        <v>265483</v>
      </c>
    </row>
    <row r="110" spans="1:17" x14ac:dyDescent="0.2">
      <c r="A110" s="50"/>
      <c r="B110" s="46" t="s">
        <v>23</v>
      </c>
      <c r="C110" s="11">
        <v>3840798</v>
      </c>
      <c r="D110" s="11">
        <v>418507</v>
      </c>
      <c r="E110" s="11">
        <v>198557374200</v>
      </c>
      <c r="F110" s="11">
        <v>533437</v>
      </c>
      <c r="G110" s="11">
        <v>461412</v>
      </c>
      <c r="H110" s="11">
        <v>218913676428</v>
      </c>
      <c r="I110" s="11">
        <v>588125</v>
      </c>
    </row>
    <row r="111" spans="1:17" x14ac:dyDescent="0.2">
      <c r="A111" s="51"/>
      <c r="B111" s="52" t="s">
        <v>24</v>
      </c>
      <c r="C111" s="31">
        <v>3844642</v>
      </c>
      <c r="D111" s="53" t="s">
        <v>25</v>
      </c>
      <c r="E111" s="31">
        <v>201150052538</v>
      </c>
      <c r="F111" s="31">
        <v>48000</v>
      </c>
      <c r="G111" s="53" t="s">
        <v>25</v>
      </c>
      <c r="H111" s="31">
        <v>221772158764</v>
      </c>
      <c r="I111" s="31">
        <v>52921</v>
      </c>
      <c r="L111" s="57">
        <f>C111-'AHV-Einkommen_SGB_1982_2017'!K19</f>
        <v>0</v>
      </c>
      <c r="M111" s="57">
        <f>F111-D107</f>
        <v>0</v>
      </c>
      <c r="N111" s="57">
        <f>E111-'AHV-Einkommen_SGB_1982_2017'!T19</f>
        <v>0</v>
      </c>
      <c r="P111" s="57">
        <f>I111-G107</f>
        <v>0</v>
      </c>
      <c r="Q111" s="57">
        <f>H111-'AHV-Einkommen_SGB_1982_2017'!T63</f>
        <v>0</v>
      </c>
    </row>
    <row r="112" spans="1:17" x14ac:dyDescent="0.2">
      <c r="A112" s="47">
        <v>1997</v>
      </c>
      <c r="B112" s="48">
        <v>0.01</v>
      </c>
      <c r="C112" s="11">
        <v>38128</v>
      </c>
      <c r="D112" s="49">
        <v>539</v>
      </c>
      <c r="E112" s="11">
        <v>10801535</v>
      </c>
      <c r="F112" s="49">
        <v>280</v>
      </c>
      <c r="G112" s="49">
        <v>590</v>
      </c>
      <c r="H112" s="11">
        <v>11842574</v>
      </c>
      <c r="I112" s="49">
        <v>306</v>
      </c>
    </row>
    <row r="113" spans="1:17" x14ac:dyDescent="0.2">
      <c r="A113" s="50"/>
      <c r="B113" s="48">
        <v>0.1</v>
      </c>
      <c r="C113" s="11">
        <v>381278</v>
      </c>
      <c r="D113" s="11">
        <v>7100</v>
      </c>
      <c r="E113" s="11">
        <v>1239323413</v>
      </c>
      <c r="F113" s="11">
        <v>3088</v>
      </c>
      <c r="G113" s="11">
        <v>7784</v>
      </c>
      <c r="H113" s="11">
        <v>1358767953</v>
      </c>
      <c r="I113" s="11">
        <v>3385</v>
      </c>
    </row>
    <row r="114" spans="1:17" x14ac:dyDescent="0.2">
      <c r="A114" s="50"/>
      <c r="B114" s="48">
        <v>0.5</v>
      </c>
      <c r="C114" s="11">
        <v>1906387</v>
      </c>
      <c r="D114" s="11">
        <v>47997</v>
      </c>
      <c r="E114" s="11">
        <v>43164798674</v>
      </c>
      <c r="F114" s="11">
        <v>22082</v>
      </c>
      <c r="G114" s="11">
        <v>52622</v>
      </c>
      <c r="H114" s="11">
        <v>47324971471</v>
      </c>
      <c r="I114" s="11">
        <v>24210</v>
      </c>
    </row>
    <row r="115" spans="1:17" x14ac:dyDescent="0.2">
      <c r="A115" s="50"/>
      <c r="B115" s="48">
        <v>0.9</v>
      </c>
      <c r="C115" s="11">
        <v>3431495</v>
      </c>
      <c r="D115" s="11">
        <v>97963</v>
      </c>
      <c r="E115" s="11">
        <v>146449990966</v>
      </c>
      <c r="F115" s="11">
        <v>121875</v>
      </c>
      <c r="G115" s="11">
        <v>107404</v>
      </c>
      <c r="H115" s="11">
        <v>160564669761</v>
      </c>
      <c r="I115" s="11">
        <v>133621</v>
      </c>
    </row>
    <row r="116" spans="1:17" x14ac:dyDescent="0.2">
      <c r="A116" s="50"/>
      <c r="B116" s="48">
        <v>0.99</v>
      </c>
      <c r="C116" s="11">
        <v>3774645</v>
      </c>
      <c r="D116" s="11">
        <v>200606</v>
      </c>
      <c r="E116" s="11">
        <v>189510657954</v>
      </c>
      <c r="F116" s="11">
        <v>251710</v>
      </c>
      <c r="G116" s="11">
        <v>219940</v>
      </c>
      <c r="H116" s="11">
        <v>207775473456</v>
      </c>
      <c r="I116" s="11">
        <v>275969</v>
      </c>
    </row>
    <row r="117" spans="1:17" x14ac:dyDescent="0.2">
      <c r="A117" s="50"/>
      <c r="B117" s="46" t="s">
        <v>23</v>
      </c>
      <c r="C117" s="11">
        <v>3808960</v>
      </c>
      <c r="D117" s="11">
        <v>443714</v>
      </c>
      <c r="E117" s="11">
        <v>198530157820</v>
      </c>
      <c r="F117" s="11">
        <v>570606</v>
      </c>
      <c r="G117" s="11">
        <v>486478</v>
      </c>
      <c r="H117" s="11">
        <v>217664262167</v>
      </c>
      <c r="I117" s="11">
        <v>625600</v>
      </c>
    </row>
    <row r="118" spans="1:17" x14ac:dyDescent="0.2">
      <c r="A118" s="51"/>
      <c r="B118" s="52" t="s">
        <v>24</v>
      </c>
      <c r="C118" s="31">
        <v>3812772</v>
      </c>
      <c r="D118" s="53" t="s">
        <v>25</v>
      </c>
      <c r="E118" s="31">
        <v>201367144916</v>
      </c>
      <c r="F118" s="31">
        <v>47997</v>
      </c>
      <c r="G118" s="53" t="s">
        <v>25</v>
      </c>
      <c r="H118" s="31">
        <v>220774674760</v>
      </c>
      <c r="I118" s="31">
        <v>52622</v>
      </c>
      <c r="L118" s="57">
        <f>C118-'AHV-Einkommen_SGB_1982_2017'!K20</f>
        <v>0</v>
      </c>
      <c r="M118" s="57">
        <f>F118-D114</f>
        <v>0</v>
      </c>
      <c r="N118" s="57">
        <f>E118-'AHV-Einkommen_SGB_1982_2017'!T20</f>
        <v>0</v>
      </c>
      <c r="P118" s="57">
        <f>I118-G114</f>
        <v>0</v>
      </c>
      <c r="Q118" s="57">
        <f>H118-'AHV-Einkommen_SGB_1982_2017'!T64</f>
        <v>0</v>
      </c>
    </row>
    <row r="119" spans="1:17" x14ac:dyDescent="0.2">
      <c r="A119" s="47">
        <v>1998</v>
      </c>
      <c r="B119" s="48">
        <v>0.01</v>
      </c>
      <c r="C119" s="11">
        <v>36577</v>
      </c>
      <c r="D119" s="49">
        <v>493</v>
      </c>
      <c r="E119" s="11">
        <v>9328275</v>
      </c>
      <c r="F119" s="49">
        <v>250</v>
      </c>
      <c r="G119" s="49">
        <v>540</v>
      </c>
      <c r="H119" s="11">
        <v>10227323</v>
      </c>
      <c r="I119" s="49">
        <v>274</v>
      </c>
    </row>
    <row r="120" spans="1:17" x14ac:dyDescent="0.2">
      <c r="A120" s="50"/>
      <c r="B120" s="48">
        <v>0.1</v>
      </c>
      <c r="C120" s="11">
        <v>365768</v>
      </c>
      <c r="D120" s="11">
        <v>6420</v>
      </c>
      <c r="E120" s="11">
        <v>1069929945</v>
      </c>
      <c r="F120" s="11">
        <v>2788</v>
      </c>
      <c r="G120" s="11">
        <v>7038</v>
      </c>
      <c r="H120" s="11">
        <v>1173048541</v>
      </c>
      <c r="I120" s="11">
        <v>3056</v>
      </c>
    </row>
    <row r="121" spans="1:17" x14ac:dyDescent="0.2">
      <c r="A121" s="50"/>
      <c r="B121" s="48">
        <v>0.5</v>
      </c>
      <c r="C121" s="11">
        <v>1828839</v>
      </c>
      <c r="D121" s="11">
        <v>47381</v>
      </c>
      <c r="E121" s="11">
        <v>39489247497</v>
      </c>
      <c r="F121" s="11">
        <v>20391</v>
      </c>
      <c r="G121" s="11">
        <v>51947</v>
      </c>
      <c r="H121" s="11">
        <v>43295174971</v>
      </c>
      <c r="I121" s="11">
        <v>22356</v>
      </c>
    </row>
    <row r="122" spans="1:17" x14ac:dyDescent="0.2">
      <c r="A122" s="50"/>
      <c r="B122" s="48">
        <v>0.9</v>
      </c>
      <c r="C122" s="11">
        <v>3291909</v>
      </c>
      <c r="D122" s="11">
        <v>98561</v>
      </c>
      <c r="E122" s="11">
        <v>138558158805</v>
      </c>
      <c r="F122" s="11">
        <v>122607</v>
      </c>
      <c r="G122" s="11">
        <v>108060</v>
      </c>
      <c r="H122" s="11">
        <v>151912232049</v>
      </c>
      <c r="I122" s="11">
        <v>134423</v>
      </c>
    </row>
    <row r="123" spans="1:17" x14ac:dyDescent="0.2">
      <c r="A123" s="50"/>
      <c r="B123" s="48">
        <v>0.99</v>
      </c>
      <c r="C123" s="11">
        <v>3621100</v>
      </c>
      <c r="D123" s="11">
        <v>206563</v>
      </c>
      <c r="E123" s="11">
        <v>180253574842</v>
      </c>
      <c r="F123" s="11">
        <v>265883</v>
      </c>
      <c r="G123" s="11">
        <v>226471</v>
      </c>
      <c r="H123" s="11">
        <v>197626203503</v>
      </c>
      <c r="I123" s="11">
        <v>291508</v>
      </c>
    </row>
    <row r="124" spans="1:17" x14ac:dyDescent="0.2">
      <c r="A124" s="50"/>
      <c r="B124" s="46" t="s">
        <v>23</v>
      </c>
      <c r="C124" s="11">
        <v>3654019</v>
      </c>
      <c r="D124" s="11">
        <v>495000</v>
      </c>
      <c r="E124" s="11">
        <v>189440847473</v>
      </c>
      <c r="F124" s="11">
        <v>656887</v>
      </c>
      <c r="G124" s="11">
        <v>542707</v>
      </c>
      <c r="H124" s="11">
        <v>207698934722</v>
      </c>
      <c r="I124" s="11">
        <v>720197</v>
      </c>
    </row>
    <row r="125" spans="1:17" x14ac:dyDescent="0.2">
      <c r="A125" s="51"/>
      <c r="B125" s="52" t="s">
        <v>24</v>
      </c>
      <c r="C125" s="31">
        <v>3657676</v>
      </c>
      <c r="D125" s="53" t="s">
        <v>25</v>
      </c>
      <c r="E125" s="31">
        <v>192737124140</v>
      </c>
      <c r="F125" s="31">
        <v>47381</v>
      </c>
      <c r="G125" s="53" t="s">
        <v>25</v>
      </c>
      <c r="H125" s="31">
        <v>211312902678</v>
      </c>
      <c r="I125" s="31">
        <v>51947</v>
      </c>
      <c r="L125" s="57">
        <f>C125-'AHV-Einkommen_SGB_1982_2017'!K21</f>
        <v>0</v>
      </c>
      <c r="M125" s="57">
        <f>F125-D121</f>
        <v>0</v>
      </c>
      <c r="N125" s="57">
        <f>E125-'AHV-Einkommen_SGB_1982_2017'!T21</f>
        <v>0</v>
      </c>
      <c r="P125" s="57">
        <f>I125-G121</f>
        <v>0</v>
      </c>
      <c r="Q125" s="57">
        <f>H125-'AHV-Einkommen_SGB_1982_2017'!T65</f>
        <v>0</v>
      </c>
    </row>
    <row r="126" spans="1:17" x14ac:dyDescent="0.2">
      <c r="A126" s="47">
        <v>1999</v>
      </c>
      <c r="B126" s="48">
        <v>0.01</v>
      </c>
      <c r="C126" s="11">
        <v>38690</v>
      </c>
      <c r="D126" s="49">
        <v>546</v>
      </c>
      <c r="E126" s="11">
        <v>11256098</v>
      </c>
      <c r="F126" s="49">
        <v>291</v>
      </c>
      <c r="G126" s="49">
        <v>593</v>
      </c>
      <c r="H126" s="11">
        <v>12245439</v>
      </c>
      <c r="I126" s="49">
        <v>316</v>
      </c>
    </row>
    <row r="127" spans="1:17" x14ac:dyDescent="0.2">
      <c r="A127" s="50"/>
      <c r="B127" s="48">
        <v>0.1</v>
      </c>
      <c r="C127" s="11">
        <v>386894</v>
      </c>
      <c r="D127" s="11">
        <v>6944</v>
      </c>
      <c r="E127" s="11">
        <v>1236004888</v>
      </c>
      <c r="F127" s="11">
        <v>3042</v>
      </c>
      <c r="G127" s="11">
        <v>7554</v>
      </c>
      <c r="H127" s="11">
        <v>1344642133</v>
      </c>
      <c r="I127" s="11">
        <v>3309</v>
      </c>
    </row>
    <row r="128" spans="1:17" x14ac:dyDescent="0.2">
      <c r="A128" s="50"/>
      <c r="B128" s="48">
        <v>0.5</v>
      </c>
      <c r="C128" s="11">
        <v>1934466</v>
      </c>
      <c r="D128" s="11">
        <v>48466</v>
      </c>
      <c r="E128" s="11">
        <v>43589037035</v>
      </c>
      <c r="F128" s="11">
        <v>21618</v>
      </c>
      <c r="G128" s="11">
        <v>52725</v>
      </c>
      <c r="H128" s="11">
        <v>47420245928</v>
      </c>
      <c r="I128" s="11">
        <v>23518</v>
      </c>
    </row>
    <row r="129" spans="1:17" x14ac:dyDescent="0.2">
      <c r="A129" s="50"/>
      <c r="B129" s="48">
        <v>0.9</v>
      </c>
      <c r="C129" s="11">
        <v>3482038</v>
      </c>
      <c r="D129" s="11">
        <v>100408</v>
      </c>
      <c r="E129" s="11">
        <v>150240888057</v>
      </c>
      <c r="F129" s="11">
        <v>125556</v>
      </c>
      <c r="G129" s="11">
        <v>109233</v>
      </c>
      <c r="H129" s="11">
        <v>163446140241</v>
      </c>
      <c r="I129" s="11">
        <v>136591</v>
      </c>
    </row>
    <row r="130" spans="1:17" x14ac:dyDescent="0.2">
      <c r="A130" s="50"/>
      <c r="B130" s="48">
        <v>0.99</v>
      </c>
      <c r="C130" s="11">
        <v>3830242</v>
      </c>
      <c r="D130" s="11">
        <v>214575</v>
      </c>
      <c r="E130" s="11">
        <v>195482446909</v>
      </c>
      <c r="F130" s="11">
        <v>277848</v>
      </c>
      <c r="G130" s="11">
        <v>233434</v>
      </c>
      <c r="H130" s="11">
        <v>212664154514</v>
      </c>
      <c r="I130" s="11">
        <v>302269</v>
      </c>
    </row>
    <row r="131" spans="1:17" x14ac:dyDescent="0.2">
      <c r="A131" s="50"/>
      <c r="B131" s="46" t="s">
        <v>23</v>
      </c>
      <c r="C131" s="11">
        <v>3865063</v>
      </c>
      <c r="D131" s="11">
        <v>516786</v>
      </c>
      <c r="E131" s="11">
        <v>205627996155</v>
      </c>
      <c r="F131" s="11">
        <v>690006</v>
      </c>
      <c r="G131" s="11">
        <v>562208</v>
      </c>
      <c r="H131" s="11">
        <v>223701435286</v>
      </c>
      <c r="I131" s="11">
        <v>750653</v>
      </c>
    </row>
    <row r="132" spans="1:17" x14ac:dyDescent="0.2">
      <c r="A132" s="51"/>
      <c r="B132" s="52" t="s">
        <v>24</v>
      </c>
      <c r="C132" s="31">
        <v>3868931</v>
      </c>
      <c r="D132" s="53" t="s">
        <v>25</v>
      </c>
      <c r="E132" s="31">
        <v>209197471640</v>
      </c>
      <c r="F132" s="31">
        <v>48466</v>
      </c>
      <c r="G132" s="53" t="s">
        <v>25</v>
      </c>
      <c r="H132" s="31">
        <v>227584645764</v>
      </c>
      <c r="I132" s="31">
        <v>52725</v>
      </c>
      <c r="L132" s="57">
        <f>C132-'AHV-Einkommen_SGB_1982_2017'!K22</f>
        <v>0</v>
      </c>
      <c r="M132" s="57">
        <f>F132-D128</f>
        <v>0</v>
      </c>
      <c r="N132" s="57">
        <f>E132-'AHV-Einkommen_SGB_1982_2017'!T22</f>
        <v>0</v>
      </c>
      <c r="P132" s="57">
        <f>I132-G128</f>
        <v>0</v>
      </c>
      <c r="Q132" s="57">
        <f>H132-'AHV-Einkommen_SGB_1982_2017'!T66</f>
        <v>0</v>
      </c>
    </row>
    <row r="133" spans="1:17" x14ac:dyDescent="0.2">
      <c r="A133" s="47">
        <v>2000</v>
      </c>
      <c r="B133" s="48">
        <v>0.01</v>
      </c>
      <c r="C133" s="11">
        <v>39508</v>
      </c>
      <c r="D133" s="49">
        <v>576</v>
      </c>
      <c r="E133" s="11">
        <v>11946195</v>
      </c>
      <c r="F133" s="49">
        <v>300</v>
      </c>
      <c r="G133" s="49">
        <v>616</v>
      </c>
      <c r="H133" s="11">
        <v>12791138</v>
      </c>
      <c r="I133" s="49">
        <v>321</v>
      </c>
    </row>
    <row r="134" spans="1:17" x14ac:dyDescent="0.2">
      <c r="A134" s="50"/>
      <c r="B134" s="48">
        <v>0.1</v>
      </c>
      <c r="C134" s="11">
        <v>395078</v>
      </c>
      <c r="D134" s="11">
        <v>7163</v>
      </c>
      <c r="E134" s="11">
        <v>1311613040</v>
      </c>
      <c r="F134" s="11">
        <v>3186</v>
      </c>
      <c r="G134" s="11">
        <v>7669</v>
      </c>
      <c r="H134" s="11">
        <v>1404382188</v>
      </c>
      <c r="I134" s="11">
        <v>3411</v>
      </c>
    </row>
    <row r="135" spans="1:17" x14ac:dyDescent="0.2">
      <c r="A135" s="50"/>
      <c r="B135" s="48">
        <v>0.5</v>
      </c>
      <c r="C135" s="11">
        <v>1975389</v>
      </c>
      <c r="D135" s="11">
        <v>49500</v>
      </c>
      <c r="E135" s="11">
        <v>45473159229</v>
      </c>
      <c r="F135" s="11">
        <v>22092</v>
      </c>
      <c r="G135" s="11">
        <v>53001</v>
      </c>
      <c r="H135" s="11">
        <v>48689432732</v>
      </c>
      <c r="I135" s="11">
        <v>23654</v>
      </c>
    </row>
    <row r="136" spans="1:17" x14ac:dyDescent="0.2">
      <c r="A136" s="50"/>
      <c r="B136" s="48">
        <v>0.9</v>
      </c>
      <c r="C136" s="11">
        <v>3555699</v>
      </c>
      <c r="D136" s="11">
        <v>103182</v>
      </c>
      <c r="E136" s="11">
        <v>156886934212</v>
      </c>
      <c r="F136" s="11">
        <v>129548</v>
      </c>
      <c r="G136" s="11">
        <v>110479</v>
      </c>
      <c r="H136" s="11">
        <v>167983398546</v>
      </c>
      <c r="I136" s="11">
        <v>138710</v>
      </c>
    </row>
    <row r="137" spans="1:17" x14ac:dyDescent="0.2">
      <c r="A137" s="50"/>
      <c r="B137" s="48">
        <v>0.99</v>
      </c>
      <c r="C137" s="11">
        <v>3911269</v>
      </c>
      <c r="D137" s="11">
        <v>228952</v>
      </c>
      <c r="E137" s="11">
        <v>204785357370</v>
      </c>
      <c r="F137" s="11">
        <v>300898</v>
      </c>
      <c r="G137" s="11">
        <v>245145</v>
      </c>
      <c r="H137" s="11">
        <v>219269631830</v>
      </c>
      <c r="I137" s="11">
        <v>322180</v>
      </c>
    </row>
    <row r="138" spans="1:17" x14ac:dyDescent="0.2">
      <c r="A138" s="50"/>
      <c r="B138" s="46" t="s">
        <v>23</v>
      </c>
      <c r="C138" s="11">
        <v>3946826</v>
      </c>
      <c r="D138" s="11">
        <v>590645</v>
      </c>
      <c r="E138" s="11">
        <v>216088819670</v>
      </c>
      <c r="F138" s="11">
        <v>810927</v>
      </c>
      <c r="G138" s="11">
        <v>632420</v>
      </c>
      <c r="H138" s="11">
        <v>231372577318</v>
      </c>
      <c r="I138" s="11">
        <v>868283</v>
      </c>
    </row>
    <row r="139" spans="1:17" x14ac:dyDescent="0.2">
      <c r="A139" s="51"/>
      <c r="B139" s="52" t="s">
        <v>24</v>
      </c>
      <c r="C139" s="31">
        <v>3950776</v>
      </c>
      <c r="D139" s="53" t="s">
        <v>25</v>
      </c>
      <c r="E139" s="31">
        <v>220529898584</v>
      </c>
      <c r="F139" s="31">
        <v>49500</v>
      </c>
      <c r="G139" s="53" t="s">
        <v>25</v>
      </c>
      <c r="H139" s="31">
        <v>236127769539</v>
      </c>
      <c r="I139" s="31">
        <v>53001</v>
      </c>
      <c r="L139" s="57">
        <f>C139-'AHV-Einkommen_SGB_1982_2017'!K23</f>
        <v>0</v>
      </c>
      <c r="M139" s="57">
        <f>F139-D135</f>
        <v>0</v>
      </c>
      <c r="N139" s="57">
        <f>E139-'AHV-Einkommen_SGB_1982_2017'!T23</f>
        <v>0</v>
      </c>
      <c r="P139" s="57">
        <f>I139-G135</f>
        <v>0</v>
      </c>
      <c r="Q139" s="57">
        <f>H139-'AHV-Einkommen_SGB_1982_2017'!T67</f>
        <v>0</v>
      </c>
    </row>
    <row r="140" spans="1:17" x14ac:dyDescent="0.2">
      <c r="A140" s="47">
        <v>2001</v>
      </c>
      <c r="B140" s="48">
        <v>0.01</v>
      </c>
      <c r="C140" s="11">
        <v>39886</v>
      </c>
      <c r="D140" s="49">
        <v>589</v>
      </c>
      <c r="E140" s="11">
        <v>12063953</v>
      </c>
      <c r="F140" s="49">
        <v>300</v>
      </c>
      <c r="G140" s="49">
        <v>624</v>
      </c>
      <c r="H140" s="11">
        <v>12791950</v>
      </c>
      <c r="I140" s="49">
        <v>318</v>
      </c>
    </row>
    <row r="141" spans="1:17" x14ac:dyDescent="0.2">
      <c r="A141" s="50"/>
      <c r="B141" s="48">
        <v>0.1</v>
      </c>
      <c r="C141" s="11">
        <v>398856</v>
      </c>
      <c r="D141" s="11">
        <v>7310</v>
      </c>
      <c r="E141" s="11">
        <v>1359440153</v>
      </c>
      <c r="F141" s="11">
        <v>3270</v>
      </c>
      <c r="G141" s="11">
        <v>7751</v>
      </c>
      <c r="H141" s="11">
        <v>1441475334</v>
      </c>
      <c r="I141" s="11">
        <v>3467</v>
      </c>
    </row>
    <row r="142" spans="1:17" x14ac:dyDescent="0.2">
      <c r="A142" s="50"/>
      <c r="B142" s="48">
        <v>0.5</v>
      </c>
      <c r="C142" s="11">
        <v>1994276</v>
      </c>
      <c r="D142" s="11">
        <v>50415</v>
      </c>
      <c r="E142" s="11">
        <v>46737686640</v>
      </c>
      <c r="F142" s="11">
        <v>22493</v>
      </c>
      <c r="G142" s="11">
        <v>53457</v>
      </c>
      <c r="H142" s="11">
        <v>49558064282</v>
      </c>
      <c r="I142" s="11">
        <v>23850</v>
      </c>
    </row>
    <row r="143" spans="1:17" x14ac:dyDescent="0.2">
      <c r="A143" s="50"/>
      <c r="B143" s="48">
        <v>0.9</v>
      </c>
      <c r="C143" s="11">
        <v>3589696</v>
      </c>
      <c r="D143" s="11">
        <v>105080</v>
      </c>
      <c r="E143" s="11">
        <v>161212230012</v>
      </c>
      <c r="F143" s="11">
        <v>132397</v>
      </c>
      <c r="G143" s="11">
        <v>111421</v>
      </c>
      <c r="H143" s="11">
        <v>170940554236</v>
      </c>
      <c r="I143" s="11">
        <v>140386</v>
      </c>
    </row>
    <row r="144" spans="1:17" x14ac:dyDescent="0.2">
      <c r="A144" s="50"/>
      <c r="B144" s="48">
        <v>0.99</v>
      </c>
      <c r="C144" s="11">
        <v>3948666</v>
      </c>
      <c r="D144" s="11">
        <v>238967</v>
      </c>
      <c r="E144" s="11">
        <v>210836191773</v>
      </c>
      <c r="F144" s="11">
        <v>314576</v>
      </c>
      <c r="G144" s="11">
        <v>253387</v>
      </c>
      <c r="H144" s="11">
        <v>223559065414</v>
      </c>
      <c r="I144" s="11">
        <v>333559</v>
      </c>
    </row>
    <row r="145" spans="1:17" x14ac:dyDescent="0.2">
      <c r="A145" s="50"/>
      <c r="B145" s="46" t="s">
        <v>23</v>
      </c>
      <c r="C145" s="11">
        <v>3984563</v>
      </c>
      <c r="D145" s="11">
        <v>611909</v>
      </c>
      <c r="E145" s="11">
        <v>222740929000</v>
      </c>
      <c r="F145" s="11">
        <v>813012</v>
      </c>
      <c r="G145" s="11">
        <v>648834</v>
      </c>
      <c r="H145" s="11">
        <v>236182191956</v>
      </c>
      <c r="I145" s="11">
        <v>862073</v>
      </c>
    </row>
    <row r="146" spans="1:17" x14ac:dyDescent="0.2">
      <c r="A146" s="51"/>
      <c r="B146" s="52" t="s">
        <v>24</v>
      </c>
      <c r="C146" s="31">
        <v>3988551</v>
      </c>
      <c r="D146" s="53" t="s">
        <v>25</v>
      </c>
      <c r="E146" s="31">
        <v>227390972115</v>
      </c>
      <c r="F146" s="31">
        <v>50415</v>
      </c>
      <c r="G146" s="53" t="s">
        <v>25</v>
      </c>
      <c r="H146" s="31">
        <v>241112841121</v>
      </c>
      <c r="I146" s="31">
        <v>53457</v>
      </c>
      <c r="L146" s="57">
        <f>C146-'AHV-Einkommen_SGB_1982_2017'!K24</f>
        <v>0</v>
      </c>
      <c r="M146" s="57">
        <f>F146-D142</f>
        <v>0</v>
      </c>
      <c r="N146" s="57">
        <f>E146-'AHV-Einkommen_SGB_1982_2017'!T24</f>
        <v>0</v>
      </c>
      <c r="P146" s="57">
        <f>I146-G142</f>
        <v>0</v>
      </c>
      <c r="Q146" s="57">
        <f>H146-'AHV-Einkommen_SGB_1982_2017'!T68</f>
        <v>0</v>
      </c>
    </row>
    <row r="147" spans="1:17" x14ac:dyDescent="0.2">
      <c r="A147" s="47">
        <v>2002</v>
      </c>
      <c r="B147" s="48">
        <v>0.01</v>
      </c>
      <c r="C147" s="11">
        <v>40729</v>
      </c>
      <c r="D147" s="49">
        <v>635</v>
      </c>
      <c r="E147" s="11">
        <v>13486614</v>
      </c>
      <c r="F147" s="49">
        <v>327</v>
      </c>
      <c r="G147" s="49">
        <v>668</v>
      </c>
      <c r="H147" s="11">
        <v>14208595</v>
      </c>
      <c r="I147" s="49">
        <v>344</v>
      </c>
    </row>
    <row r="148" spans="1:17" x14ac:dyDescent="0.2">
      <c r="A148" s="50"/>
      <c r="B148" s="48">
        <v>0.1</v>
      </c>
      <c r="C148" s="11">
        <v>407290</v>
      </c>
      <c r="D148" s="11">
        <v>7719</v>
      </c>
      <c r="E148" s="11">
        <v>1471407163</v>
      </c>
      <c r="F148" s="11">
        <v>3488</v>
      </c>
      <c r="G148" s="11">
        <v>8132</v>
      </c>
      <c r="H148" s="11">
        <v>1550176283</v>
      </c>
      <c r="I148" s="11">
        <v>3674</v>
      </c>
    </row>
    <row r="149" spans="1:17" x14ac:dyDescent="0.2">
      <c r="A149" s="50"/>
      <c r="B149" s="48">
        <v>0.5</v>
      </c>
      <c r="C149" s="11">
        <v>2036450</v>
      </c>
      <c r="D149" s="11">
        <v>51700</v>
      </c>
      <c r="E149" s="11">
        <v>49335234199</v>
      </c>
      <c r="F149" s="11">
        <v>23387</v>
      </c>
      <c r="G149" s="11">
        <v>54467</v>
      </c>
      <c r="H149" s="11">
        <v>51976306693</v>
      </c>
      <c r="I149" s="11">
        <v>24638</v>
      </c>
    </row>
    <row r="150" spans="1:17" x14ac:dyDescent="0.2">
      <c r="A150" s="50"/>
      <c r="B150" s="48">
        <v>0.9</v>
      </c>
      <c r="C150" s="11">
        <v>3665610</v>
      </c>
      <c r="D150" s="11">
        <v>107355</v>
      </c>
      <c r="E150" s="11">
        <v>168794222531</v>
      </c>
      <c r="F150" s="11">
        <v>134661</v>
      </c>
      <c r="G150" s="11">
        <v>113102</v>
      </c>
      <c r="H150" s="11">
        <v>177830315814</v>
      </c>
      <c r="I150" s="11">
        <v>141870</v>
      </c>
    </row>
    <row r="151" spans="1:17" x14ac:dyDescent="0.2">
      <c r="A151" s="50"/>
      <c r="B151" s="48">
        <v>0.99</v>
      </c>
      <c r="C151" s="11">
        <v>4032171</v>
      </c>
      <c r="D151" s="11">
        <v>234880</v>
      </c>
      <c r="E151" s="11">
        <v>220075411140</v>
      </c>
      <c r="F151" s="11">
        <v>307700</v>
      </c>
      <c r="G151" s="11">
        <v>247453</v>
      </c>
      <c r="H151" s="11">
        <v>231856750066</v>
      </c>
      <c r="I151" s="11">
        <v>324172</v>
      </c>
    </row>
    <row r="152" spans="1:17" x14ac:dyDescent="0.2">
      <c r="A152" s="50"/>
      <c r="B152" s="46" t="s">
        <v>23</v>
      </c>
      <c r="C152" s="11">
        <v>4068827</v>
      </c>
      <c r="D152" s="11">
        <v>588772</v>
      </c>
      <c r="E152" s="11">
        <v>231930286527</v>
      </c>
      <c r="F152" s="11">
        <v>778919</v>
      </c>
      <c r="G152" s="11">
        <v>620290</v>
      </c>
      <c r="H152" s="11">
        <v>244346254756</v>
      </c>
      <c r="I152" s="11">
        <v>820617</v>
      </c>
    </row>
    <row r="153" spans="1:17" x14ac:dyDescent="0.2">
      <c r="A153" s="51"/>
      <c r="B153" s="52" t="s">
        <v>24</v>
      </c>
      <c r="C153" s="31">
        <v>4072899</v>
      </c>
      <c r="D153" s="53" t="s">
        <v>25</v>
      </c>
      <c r="E153" s="31">
        <v>236281043347</v>
      </c>
      <c r="F153" s="31">
        <v>51700</v>
      </c>
      <c r="G153" s="53" t="s">
        <v>25</v>
      </c>
      <c r="H153" s="31">
        <v>248929921470</v>
      </c>
      <c r="I153" s="31">
        <v>54467</v>
      </c>
      <c r="L153" s="57">
        <f>C153-'AHV-Einkommen_SGB_1982_2017'!K25</f>
        <v>0</v>
      </c>
      <c r="M153" s="57">
        <f>F153-D149</f>
        <v>0</v>
      </c>
      <c r="N153" s="57">
        <f>E153-'AHV-Einkommen_SGB_1982_2017'!T25</f>
        <v>0</v>
      </c>
      <c r="P153" s="57">
        <f>I153-G149</f>
        <v>0</v>
      </c>
      <c r="Q153" s="57">
        <f>H153-'AHV-Einkommen_SGB_1982_2017'!T69</f>
        <v>0</v>
      </c>
    </row>
    <row r="154" spans="1:17" x14ac:dyDescent="0.2">
      <c r="A154" s="47">
        <v>2003</v>
      </c>
      <c r="B154" s="48">
        <v>0.01</v>
      </c>
      <c r="C154" s="11">
        <v>40963</v>
      </c>
      <c r="D154" s="49">
        <v>633</v>
      </c>
      <c r="E154" s="11">
        <v>13264803</v>
      </c>
      <c r="F154" s="49">
        <v>318</v>
      </c>
      <c r="G154" s="49">
        <v>662</v>
      </c>
      <c r="H154" s="11">
        <v>13885708</v>
      </c>
      <c r="I154" s="49">
        <v>332</v>
      </c>
    </row>
    <row r="155" spans="1:17" x14ac:dyDescent="0.2">
      <c r="A155" s="50"/>
      <c r="B155" s="48">
        <v>0.1</v>
      </c>
      <c r="C155" s="11">
        <v>409623</v>
      </c>
      <c r="D155" s="11">
        <v>7838</v>
      </c>
      <c r="E155" s="11">
        <v>1496645083</v>
      </c>
      <c r="F155" s="11">
        <v>3520</v>
      </c>
      <c r="G155" s="11">
        <v>8204</v>
      </c>
      <c r="H155" s="11">
        <v>1566700810</v>
      </c>
      <c r="I155" s="11">
        <v>3684</v>
      </c>
    </row>
    <row r="156" spans="1:17" x14ac:dyDescent="0.2">
      <c r="A156" s="50"/>
      <c r="B156" s="48">
        <v>0.5</v>
      </c>
      <c r="C156" s="11">
        <v>2048114</v>
      </c>
      <c r="D156" s="11">
        <v>52000</v>
      </c>
      <c r="E156" s="11">
        <v>50146046093</v>
      </c>
      <c r="F156" s="11">
        <v>23673</v>
      </c>
      <c r="G156" s="11">
        <v>54434</v>
      </c>
      <c r="H156" s="11">
        <v>52493307825</v>
      </c>
      <c r="I156" s="11">
        <v>24781</v>
      </c>
    </row>
    <row r="157" spans="1:17" x14ac:dyDescent="0.2">
      <c r="A157" s="50"/>
      <c r="B157" s="48">
        <v>0.9</v>
      </c>
      <c r="C157" s="11">
        <v>3686604</v>
      </c>
      <c r="D157" s="11">
        <v>108000</v>
      </c>
      <c r="E157" s="11">
        <v>171045277647</v>
      </c>
      <c r="F157" s="11">
        <v>135221</v>
      </c>
      <c r="G157" s="11">
        <v>113055</v>
      </c>
      <c r="H157" s="11">
        <v>179051652345</v>
      </c>
      <c r="I157" s="11">
        <v>141550</v>
      </c>
    </row>
    <row r="158" spans="1:17" x14ac:dyDescent="0.2">
      <c r="A158" s="50"/>
      <c r="B158" s="48">
        <v>0.99</v>
      </c>
      <c r="C158" s="11">
        <v>4055264</v>
      </c>
      <c r="D158" s="11">
        <v>233645</v>
      </c>
      <c r="E158" s="11">
        <v>222773059126</v>
      </c>
      <c r="F158" s="11">
        <v>303160</v>
      </c>
      <c r="G158" s="11">
        <v>244581</v>
      </c>
      <c r="H158" s="11">
        <v>233200734234</v>
      </c>
      <c r="I158" s="11">
        <v>317350</v>
      </c>
    </row>
    <row r="159" spans="1:17" x14ac:dyDescent="0.2">
      <c r="A159" s="50"/>
      <c r="B159" s="46" t="s">
        <v>23</v>
      </c>
      <c r="C159" s="11">
        <v>4092130</v>
      </c>
      <c r="D159" s="11">
        <v>571290</v>
      </c>
      <c r="E159" s="11">
        <v>234526776871</v>
      </c>
      <c r="F159" s="11">
        <v>756030</v>
      </c>
      <c r="G159" s="11">
        <v>598031</v>
      </c>
      <c r="H159" s="11">
        <v>245504626001</v>
      </c>
      <c r="I159" s="11">
        <v>791418</v>
      </c>
    </row>
    <row r="160" spans="1:17" x14ac:dyDescent="0.2">
      <c r="A160" s="51"/>
      <c r="B160" s="52" t="s">
        <v>24</v>
      </c>
      <c r="C160" s="31">
        <v>4096226</v>
      </c>
      <c r="D160" s="53" t="s">
        <v>25</v>
      </c>
      <c r="E160" s="31">
        <v>238772251350</v>
      </c>
      <c r="F160" s="31">
        <v>52000</v>
      </c>
      <c r="G160" s="53" t="s">
        <v>25</v>
      </c>
      <c r="H160" s="31">
        <v>249948824817</v>
      </c>
      <c r="I160" s="31">
        <v>54434</v>
      </c>
      <c r="L160" s="57">
        <f>C160-'AHV-Einkommen_SGB_1982_2017'!K26</f>
        <v>0</v>
      </c>
      <c r="M160" s="57">
        <f>F160-D156</f>
        <v>0</v>
      </c>
      <c r="N160" s="57">
        <f>E160-'AHV-Einkommen_SGB_1982_2017'!T26</f>
        <v>0</v>
      </c>
      <c r="P160" s="57">
        <f>I160-G156</f>
        <v>0</v>
      </c>
      <c r="Q160" s="57">
        <f>H160-'AHV-Einkommen_SGB_1982_2017'!T70</f>
        <v>0</v>
      </c>
    </row>
    <row r="161" spans="1:17" x14ac:dyDescent="0.2">
      <c r="A161" s="47">
        <v>2004</v>
      </c>
      <c r="B161" s="48">
        <v>0.01</v>
      </c>
      <c r="C161" s="11">
        <v>41167</v>
      </c>
      <c r="D161" s="49">
        <v>629</v>
      </c>
      <c r="E161" s="11">
        <v>13282122</v>
      </c>
      <c r="F161" s="49">
        <v>317</v>
      </c>
      <c r="G161" s="49">
        <v>653</v>
      </c>
      <c r="H161" s="11">
        <v>13793781</v>
      </c>
      <c r="I161" s="49">
        <v>329</v>
      </c>
    </row>
    <row r="162" spans="1:17" x14ac:dyDescent="0.2">
      <c r="A162" s="50"/>
      <c r="B162" s="48">
        <v>0.1</v>
      </c>
      <c r="C162" s="11">
        <v>411663</v>
      </c>
      <c r="D162" s="11">
        <v>7726</v>
      </c>
      <c r="E162" s="11">
        <v>1482382455</v>
      </c>
      <c r="F162" s="11">
        <v>3462</v>
      </c>
      <c r="G162" s="11">
        <v>8023</v>
      </c>
      <c r="H162" s="11">
        <v>1539487425</v>
      </c>
      <c r="I162" s="11">
        <v>3595</v>
      </c>
    </row>
    <row r="163" spans="1:17" x14ac:dyDescent="0.2">
      <c r="A163" s="50"/>
      <c r="B163" s="48">
        <v>0.5</v>
      </c>
      <c r="C163" s="11">
        <v>2058311</v>
      </c>
      <c r="D163" s="11">
        <v>52000</v>
      </c>
      <c r="E163" s="11">
        <v>50073765194</v>
      </c>
      <c r="F163" s="11">
        <v>23400</v>
      </c>
      <c r="G163" s="11">
        <v>54003</v>
      </c>
      <c r="H163" s="11">
        <v>52002728180</v>
      </c>
      <c r="I163" s="11">
        <v>24301</v>
      </c>
    </row>
    <row r="164" spans="1:17" x14ac:dyDescent="0.2">
      <c r="A164" s="50"/>
      <c r="B164" s="48">
        <v>0.9</v>
      </c>
      <c r="C164" s="11">
        <v>3704959</v>
      </c>
      <c r="D164" s="11">
        <v>108963</v>
      </c>
      <c r="E164" s="11">
        <v>172201697447</v>
      </c>
      <c r="F164" s="11">
        <v>136754</v>
      </c>
      <c r="G164" s="11">
        <v>113160</v>
      </c>
      <c r="H164" s="11">
        <v>178835324842</v>
      </c>
      <c r="I164" s="11">
        <v>142022</v>
      </c>
    </row>
    <row r="165" spans="1:17" x14ac:dyDescent="0.2">
      <c r="A165" s="50"/>
      <c r="B165" s="48">
        <v>0.99</v>
      </c>
      <c r="C165" s="11">
        <v>4075454</v>
      </c>
      <c r="D165" s="11">
        <v>238564</v>
      </c>
      <c r="E165" s="11">
        <v>224848756395</v>
      </c>
      <c r="F165" s="11">
        <v>313856</v>
      </c>
      <c r="G165" s="11">
        <v>247754</v>
      </c>
      <c r="H165" s="11">
        <v>233510476298</v>
      </c>
      <c r="I165" s="11">
        <v>325946</v>
      </c>
    </row>
    <row r="166" spans="1:17" x14ac:dyDescent="0.2">
      <c r="A166" s="50"/>
      <c r="B166" s="46" t="s">
        <v>23</v>
      </c>
      <c r="C166" s="11">
        <v>4112504</v>
      </c>
      <c r="D166" s="11">
        <v>597923</v>
      </c>
      <c r="E166" s="11">
        <v>237077805238</v>
      </c>
      <c r="F166" s="11">
        <v>796794</v>
      </c>
      <c r="G166" s="11">
        <v>620956</v>
      </c>
      <c r="H166" s="11">
        <v>246210617788</v>
      </c>
      <c r="I166" s="11">
        <v>827488</v>
      </c>
    </row>
    <row r="167" spans="1:17" x14ac:dyDescent="0.2">
      <c r="A167" s="51"/>
      <c r="B167" s="52" t="s">
        <v>24</v>
      </c>
      <c r="C167" s="31">
        <v>4116620</v>
      </c>
      <c r="D167" s="53" t="s">
        <v>25</v>
      </c>
      <c r="E167" s="31">
        <v>241664820184</v>
      </c>
      <c r="F167" s="31">
        <v>52000</v>
      </c>
      <c r="G167" s="53" t="s">
        <v>25</v>
      </c>
      <c r="H167" s="31">
        <v>250974335684</v>
      </c>
      <c r="I167" s="31">
        <v>54003</v>
      </c>
      <c r="L167" s="57">
        <f>C167-'AHV-Einkommen_SGB_1982_2017'!K27</f>
        <v>0</v>
      </c>
      <c r="M167" s="57">
        <f>F167-D163</f>
        <v>0</v>
      </c>
      <c r="N167" s="57">
        <f>E167-'AHV-Einkommen_SGB_1982_2017'!T27</f>
        <v>0</v>
      </c>
      <c r="P167" s="57">
        <f>I167-G163</f>
        <v>0</v>
      </c>
      <c r="Q167" s="57">
        <f>H167-'AHV-Einkommen_SGB_1982_2017'!T71</f>
        <v>0</v>
      </c>
    </row>
    <row r="168" spans="1:17" x14ac:dyDescent="0.2">
      <c r="A168" s="47">
        <v>2005</v>
      </c>
      <c r="B168" s="48">
        <v>0.01</v>
      </c>
      <c r="C168" s="11">
        <v>41904</v>
      </c>
      <c r="D168" s="49">
        <v>639</v>
      </c>
      <c r="E168" s="11">
        <v>13891477</v>
      </c>
      <c r="F168" s="49">
        <v>326</v>
      </c>
      <c r="G168" s="49">
        <v>656</v>
      </c>
      <c r="H168" s="11">
        <v>14261046</v>
      </c>
      <c r="I168" s="49">
        <v>334</v>
      </c>
    </row>
    <row r="169" spans="1:17" x14ac:dyDescent="0.2">
      <c r="A169" s="50"/>
      <c r="B169" s="48">
        <v>0.1</v>
      </c>
      <c r="C169" s="11">
        <v>419037</v>
      </c>
      <c r="D169" s="11">
        <v>7795</v>
      </c>
      <c r="E169" s="11">
        <v>1519020405</v>
      </c>
      <c r="F169" s="11">
        <v>3486</v>
      </c>
      <c r="G169" s="11">
        <v>8002</v>
      </c>
      <c r="H169" s="11">
        <v>1559432528</v>
      </c>
      <c r="I169" s="11">
        <v>3578</v>
      </c>
    </row>
    <row r="170" spans="1:17" x14ac:dyDescent="0.2">
      <c r="A170" s="50"/>
      <c r="B170" s="48">
        <v>0.5</v>
      </c>
      <c r="C170" s="11">
        <v>2095185</v>
      </c>
      <c r="D170" s="11">
        <v>52456</v>
      </c>
      <c r="E170" s="11">
        <v>51423839578</v>
      </c>
      <c r="F170" s="11">
        <v>23525</v>
      </c>
      <c r="G170" s="11">
        <v>53851</v>
      </c>
      <c r="H170" s="11">
        <v>52791922947</v>
      </c>
      <c r="I170" s="11">
        <v>24150</v>
      </c>
    </row>
    <row r="171" spans="1:17" x14ac:dyDescent="0.2">
      <c r="A171" s="50"/>
      <c r="B171" s="48">
        <v>0.9</v>
      </c>
      <c r="C171" s="11">
        <v>3771332</v>
      </c>
      <c r="D171" s="11">
        <v>110500</v>
      </c>
      <c r="E171" s="11">
        <v>176940512134</v>
      </c>
      <c r="F171" s="11">
        <v>139500</v>
      </c>
      <c r="G171" s="11">
        <v>113439</v>
      </c>
      <c r="H171" s="11">
        <v>181647849702</v>
      </c>
      <c r="I171" s="11">
        <v>143211</v>
      </c>
    </row>
    <row r="172" spans="1:17" x14ac:dyDescent="0.2">
      <c r="A172" s="50"/>
      <c r="B172" s="48">
        <v>0.99</v>
      </c>
      <c r="C172" s="11">
        <v>4148465</v>
      </c>
      <c r="D172" s="11">
        <v>248237</v>
      </c>
      <c r="E172" s="11">
        <v>231727420030</v>
      </c>
      <c r="F172" s="11">
        <v>330000</v>
      </c>
      <c r="G172" s="11">
        <v>254841</v>
      </c>
      <c r="H172" s="11">
        <v>237892312268</v>
      </c>
      <c r="I172" s="11">
        <v>338779</v>
      </c>
    </row>
    <row r="173" spans="1:17" x14ac:dyDescent="0.2">
      <c r="A173" s="50"/>
      <c r="B173" s="46" t="s">
        <v>23</v>
      </c>
      <c r="C173" s="11">
        <v>4186178</v>
      </c>
      <c r="D173" s="11">
        <v>649336</v>
      </c>
      <c r="E173" s="11">
        <v>244841282691</v>
      </c>
      <c r="F173" s="11">
        <v>882736</v>
      </c>
      <c r="G173" s="11">
        <v>666610</v>
      </c>
      <c r="H173" s="11">
        <v>251355057034</v>
      </c>
      <c r="I173" s="11">
        <v>906220</v>
      </c>
    </row>
    <row r="174" spans="1:17" x14ac:dyDescent="0.2">
      <c r="A174" s="51"/>
      <c r="B174" s="52" t="s">
        <v>24</v>
      </c>
      <c r="C174" s="31">
        <v>4190368</v>
      </c>
      <c r="D174" s="53" t="s">
        <v>25</v>
      </c>
      <c r="E174" s="31">
        <v>250253620251</v>
      </c>
      <c r="F174" s="31">
        <v>52456</v>
      </c>
      <c r="G174" s="53" t="s">
        <v>25</v>
      </c>
      <c r="H174" s="31">
        <v>256911384796</v>
      </c>
      <c r="I174" s="31">
        <v>53851</v>
      </c>
      <c r="L174" s="57">
        <f>C174-'AHV-Einkommen_SGB_1982_2017'!K28</f>
        <v>0</v>
      </c>
      <c r="M174" s="57">
        <f>F174-D170</f>
        <v>0</v>
      </c>
      <c r="N174" s="57">
        <f>E174-'AHV-Einkommen_SGB_1982_2017'!T28</f>
        <v>0</v>
      </c>
      <c r="P174" s="57">
        <f>I174-G170</f>
        <v>0</v>
      </c>
      <c r="Q174" s="57">
        <f>H174-'AHV-Einkommen_SGB_1982_2017'!T72</f>
        <v>0</v>
      </c>
    </row>
    <row r="175" spans="1:17" x14ac:dyDescent="0.2">
      <c r="A175" s="47">
        <v>2006</v>
      </c>
      <c r="B175" s="48">
        <v>0.01</v>
      </c>
      <c r="C175" s="11">
        <v>42521</v>
      </c>
      <c r="D175" s="49">
        <v>631</v>
      </c>
      <c r="E175" s="11">
        <v>13872324</v>
      </c>
      <c r="F175" s="49">
        <v>324</v>
      </c>
      <c r="G175" s="49">
        <v>641</v>
      </c>
      <c r="H175" s="11">
        <v>14094338</v>
      </c>
      <c r="I175" s="49">
        <v>329</v>
      </c>
    </row>
    <row r="176" spans="1:17" x14ac:dyDescent="0.2">
      <c r="A176" s="50"/>
      <c r="B176" s="48">
        <v>0.1</v>
      </c>
      <c r="C176" s="11">
        <v>425202</v>
      </c>
      <c r="D176" s="11">
        <v>7774</v>
      </c>
      <c r="E176" s="11">
        <v>1534106533</v>
      </c>
      <c r="F176" s="11">
        <v>3456</v>
      </c>
      <c r="G176" s="11">
        <v>7898</v>
      </c>
      <c r="H176" s="11">
        <v>1558658573</v>
      </c>
      <c r="I176" s="11">
        <v>3511</v>
      </c>
    </row>
    <row r="177" spans="1:17" x14ac:dyDescent="0.2">
      <c r="A177" s="50"/>
      <c r="B177" s="48">
        <v>0.5</v>
      </c>
      <c r="C177" s="11">
        <v>2126007</v>
      </c>
      <c r="D177" s="11">
        <v>52910</v>
      </c>
      <c r="E177" s="11">
        <v>52541413891</v>
      </c>
      <c r="F177" s="11">
        <v>23678</v>
      </c>
      <c r="G177" s="11">
        <v>53756</v>
      </c>
      <c r="H177" s="11">
        <v>53382293514</v>
      </c>
      <c r="I177" s="11">
        <v>24056</v>
      </c>
    </row>
    <row r="178" spans="1:17" x14ac:dyDescent="0.2">
      <c r="A178" s="50"/>
      <c r="B178" s="48">
        <v>0.9</v>
      </c>
      <c r="C178" s="11">
        <v>3826811</v>
      </c>
      <c r="D178" s="11">
        <v>112106</v>
      </c>
      <c r="E178" s="11">
        <v>181267548566</v>
      </c>
      <c r="F178" s="11">
        <v>142108</v>
      </c>
      <c r="G178" s="11">
        <v>113900</v>
      </c>
      <c r="H178" s="11">
        <v>184168577995</v>
      </c>
      <c r="I178" s="11">
        <v>144382</v>
      </c>
    </row>
    <row r="179" spans="1:17" x14ac:dyDescent="0.2">
      <c r="A179" s="50"/>
      <c r="B179" s="48">
        <v>0.99</v>
      </c>
      <c r="C179" s="11">
        <v>4209492</v>
      </c>
      <c r="D179" s="11">
        <v>258687</v>
      </c>
      <c r="E179" s="11">
        <v>238115775155</v>
      </c>
      <c r="F179" s="11">
        <v>349235</v>
      </c>
      <c r="G179" s="11">
        <v>262827</v>
      </c>
      <c r="H179" s="11">
        <v>241926610999</v>
      </c>
      <c r="I179" s="11">
        <v>354824</v>
      </c>
    </row>
    <row r="180" spans="1:17" x14ac:dyDescent="0.2">
      <c r="A180" s="50"/>
      <c r="B180" s="46" t="s">
        <v>23</v>
      </c>
      <c r="C180" s="11">
        <v>4247760</v>
      </c>
      <c r="D180" s="11">
        <v>715501</v>
      </c>
      <c r="E180" s="11">
        <v>252288273859</v>
      </c>
      <c r="F180" s="11">
        <v>1005213</v>
      </c>
      <c r="G180" s="11">
        <v>726951</v>
      </c>
      <c r="H180" s="11">
        <v>256325928216</v>
      </c>
      <c r="I180" s="11">
        <v>1021300</v>
      </c>
    </row>
    <row r="181" spans="1:17" x14ac:dyDescent="0.2">
      <c r="A181" s="51"/>
      <c r="B181" s="52" t="s">
        <v>24</v>
      </c>
      <c r="C181" s="31">
        <v>4252012</v>
      </c>
      <c r="D181" s="53" t="s">
        <v>25</v>
      </c>
      <c r="E181" s="31">
        <v>258748206378</v>
      </c>
      <c r="F181" s="31">
        <v>52910</v>
      </c>
      <c r="G181" s="53" t="s">
        <v>25</v>
      </c>
      <c r="H181" s="31">
        <v>262889246335</v>
      </c>
      <c r="I181" s="31">
        <v>53756</v>
      </c>
      <c r="L181" s="57">
        <f>C181-'AHV-Einkommen_SGB_1982_2017'!K29</f>
        <v>0</v>
      </c>
      <c r="M181" s="57">
        <f>F181-D177</f>
        <v>0</v>
      </c>
      <c r="N181" s="57">
        <f>E181-'AHV-Einkommen_SGB_1982_2017'!T29</f>
        <v>0</v>
      </c>
      <c r="P181" s="57">
        <f>I181-G177</f>
        <v>0</v>
      </c>
      <c r="Q181" s="57">
        <f>H181-'AHV-Einkommen_SGB_1982_2017'!T73</f>
        <v>0</v>
      </c>
    </row>
    <row r="182" spans="1:17" x14ac:dyDescent="0.2">
      <c r="A182" s="47">
        <v>2007</v>
      </c>
      <c r="B182" s="48">
        <v>0.01</v>
      </c>
      <c r="C182" s="11">
        <v>43484</v>
      </c>
      <c r="D182" s="49">
        <v>646</v>
      </c>
      <c r="E182" s="11">
        <v>14483955</v>
      </c>
      <c r="F182" s="49">
        <v>325</v>
      </c>
      <c r="G182" s="49">
        <v>651</v>
      </c>
      <c r="H182" s="11">
        <v>14610160</v>
      </c>
      <c r="I182" s="49">
        <v>327</v>
      </c>
    </row>
    <row r="183" spans="1:17" x14ac:dyDescent="0.2">
      <c r="A183" s="50"/>
      <c r="B183" s="48">
        <v>0.1</v>
      </c>
      <c r="C183" s="11">
        <v>434836</v>
      </c>
      <c r="D183" s="11">
        <v>8000</v>
      </c>
      <c r="E183" s="11">
        <v>1617385662</v>
      </c>
      <c r="F183" s="11">
        <v>3562</v>
      </c>
      <c r="G183" s="11">
        <v>8069</v>
      </c>
      <c r="H183" s="11">
        <v>1631478720</v>
      </c>
      <c r="I183" s="11">
        <v>3593</v>
      </c>
    </row>
    <row r="184" spans="1:17" x14ac:dyDescent="0.2">
      <c r="A184" s="50"/>
      <c r="B184" s="48">
        <v>0.5</v>
      </c>
      <c r="C184" s="11">
        <v>2174178</v>
      </c>
      <c r="D184" s="11">
        <v>54006</v>
      </c>
      <c r="E184" s="11">
        <v>55112517339</v>
      </c>
      <c r="F184" s="11">
        <v>24327</v>
      </c>
      <c r="G184" s="11">
        <v>54476</v>
      </c>
      <c r="H184" s="11">
        <v>55592739171</v>
      </c>
      <c r="I184" s="11">
        <v>24538</v>
      </c>
    </row>
    <row r="185" spans="1:17" x14ac:dyDescent="0.2">
      <c r="A185" s="50"/>
      <c r="B185" s="48">
        <v>0.9</v>
      </c>
      <c r="C185" s="11">
        <v>3913519</v>
      </c>
      <c r="D185" s="11">
        <v>115235</v>
      </c>
      <c r="E185" s="11">
        <v>189599917924</v>
      </c>
      <c r="F185" s="11">
        <v>146746</v>
      </c>
      <c r="G185" s="11">
        <v>116239</v>
      </c>
      <c r="H185" s="11">
        <v>191251993067</v>
      </c>
      <c r="I185" s="11">
        <v>148025</v>
      </c>
    </row>
    <row r="186" spans="1:17" x14ac:dyDescent="0.2">
      <c r="A186" s="50"/>
      <c r="B186" s="48">
        <v>0.99</v>
      </c>
      <c r="C186" s="11">
        <v>4304871</v>
      </c>
      <c r="D186" s="11">
        <v>274346</v>
      </c>
      <c r="E186" s="11">
        <v>249866851846</v>
      </c>
      <c r="F186" s="11">
        <v>371201</v>
      </c>
      <c r="G186" s="11">
        <v>276736</v>
      </c>
      <c r="H186" s="11">
        <v>252044061728</v>
      </c>
      <c r="I186" s="11">
        <v>374435</v>
      </c>
    </row>
    <row r="187" spans="1:17" x14ac:dyDescent="0.2">
      <c r="A187" s="50"/>
      <c r="B187" s="46" t="s">
        <v>23</v>
      </c>
      <c r="C187" s="11">
        <v>4344006</v>
      </c>
      <c r="D187" s="11">
        <v>797330</v>
      </c>
      <c r="E187" s="11">
        <v>265459203645</v>
      </c>
      <c r="F187" s="11">
        <v>1141603</v>
      </c>
      <c r="G187" s="11">
        <v>804277</v>
      </c>
      <c r="H187" s="11">
        <v>267772277177</v>
      </c>
      <c r="I187" s="11">
        <v>1151550</v>
      </c>
    </row>
    <row r="188" spans="1:17" x14ac:dyDescent="0.2">
      <c r="A188" s="51"/>
      <c r="B188" s="52" t="s">
        <v>24</v>
      </c>
      <c r="C188" s="31">
        <v>4348354</v>
      </c>
      <c r="D188" s="53" t="s">
        <v>25</v>
      </c>
      <c r="E188" s="31">
        <v>272854717922</v>
      </c>
      <c r="F188" s="31">
        <v>54006</v>
      </c>
      <c r="G188" s="53" t="s">
        <v>25</v>
      </c>
      <c r="H188" s="31">
        <v>275232232122</v>
      </c>
      <c r="I188" s="31">
        <v>54476</v>
      </c>
      <c r="L188" s="57">
        <f>C188-'AHV-Einkommen_SGB_1982_2017'!K30</f>
        <v>0</v>
      </c>
      <c r="M188" s="57">
        <f>F188-D184</f>
        <v>0</v>
      </c>
      <c r="N188" s="57">
        <f>E188-'AHV-Einkommen_SGB_1982_2017'!T30</f>
        <v>0</v>
      </c>
      <c r="P188" s="57">
        <f>I188-G184</f>
        <v>0</v>
      </c>
      <c r="Q188" s="57">
        <f>H188-'AHV-Einkommen_SGB_1982_2017'!T74</f>
        <v>0</v>
      </c>
    </row>
    <row r="189" spans="1:17" x14ac:dyDescent="0.2">
      <c r="A189" s="47">
        <v>2008</v>
      </c>
      <c r="B189" s="48">
        <v>0.01</v>
      </c>
      <c r="C189" s="11">
        <v>44497</v>
      </c>
      <c r="D189" s="49">
        <v>734</v>
      </c>
      <c r="E189" s="11">
        <v>16586621</v>
      </c>
      <c r="F189" s="49">
        <v>366</v>
      </c>
      <c r="G189" s="49">
        <v>722</v>
      </c>
      <c r="H189" s="11">
        <v>16329399</v>
      </c>
      <c r="I189" s="49">
        <v>360</v>
      </c>
    </row>
    <row r="190" spans="1:17" x14ac:dyDescent="0.2">
      <c r="A190" s="50"/>
      <c r="B190" s="48">
        <v>0.1</v>
      </c>
      <c r="C190" s="11">
        <v>444968</v>
      </c>
      <c r="D190" s="11">
        <v>8480</v>
      </c>
      <c r="E190" s="11">
        <v>1781942803</v>
      </c>
      <c r="F190" s="11">
        <v>3850</v>
      </c>
      <c r="G190" s="11">
        <v>8348</v>
      </c>
      <c r="H190" s="11">
        <v>1754308872</v>
      </c>
      <c r="I190" s="11">
        <v>3790</v>
      </c>
    </row>
    <row r="191" spans="1:17" x14ac:dyDescent="0.2">
      <c r="A191" s="50"/>
      <c r="B191" s="48">
        <v>0.5</v>
      </c>
      <c r="C191" s="11">
        <v>2224840</v>
      </c>
      <c r="D191" s="11">
        <v>55389</v>
      </c>
      <c r="E191" s="11">
        <v>58438696335</v>
      </c>
      <c r="F191" s="11">
        <v>25401</v>
      </c>
      <c r="G191" s="11">
        <v>54530</v>
      </c>
      <c r="H191" s="11">
        <v>57532443415</v>
      </c>
      <c r="I191" s="11">
        <v>25007</v>
      </c>
    </row>
    <row r="192" spans="1:17" x14ac:dyDescent="0.2">
      <c r="A192" s="50"/>
      <c r="B192" s="48">
        <v>0.9</v>
      </c>
      <c r="C192" s="11">
        <v>4004711</v>
      </c>
      <c r="D192" s="11">
        <v>118053</v>
      </c>
      <c r="E192" s="11">
        <v>199107891579</v>
      </c>
      <c r="F192" s="11">
        <v>150202</v>
      </c>
      <c r="G192" s="11">
        <v>116222</v>
      </c>
      <c r="H192" s="11">
        <v>196020175401</v>
      </c>
      <c r="I192" s="11">
        <v>147872</v>
      </c>
    </row>
    <row r="193" spans="1:17" x14ac:dyDescent="0.2">
      <c r="A193" s="50"/>
      <c r="B193" s="48">
        <v>0.99</v>
      </c>
      <c r="C193" s="11">
        <v>4405182</v>
      </c>
      <c r="D193" s="11">
        <v>280956</v>
      </c>
      <c r="E193" s="11">
        <v>262302267331</v>
      </c>
      <c r="F193" s="11">
        <v>381727</v>
      </c>
      <c r="G193" s="11">
        <v>276599</v>
      </c>
      <c r="H193" s="11">
        <v>258234548328</v>
      </c>
      <c r="I193" s="11">
        <v>375807</v>
      </c>
    </row>
    <row r="194" spans="1:17" x14ac:dyDescent="0.2">
      <c r="A194" s="50"/>
      <c r="B194" s="46" t="s">
        <v>23</v>
      </c>
      <c r="C194" s="11">
        <v>4445229</v>
      </c>
      <c r="D194" s="11">
        <v>802166</v>
      </c>
      <c r="E194" s="11">
        <v>278628814912</v>
      </c>
      <c r="F194" s="11">
        <v>1132717</v>
      </c>
      <c r="G194" s="11">
        <v>789726</v>
      </c>
      <c r="H194" s="11">
        <v>274307907827</v>
      </c>
      <c r="I194" s="11">
        <v>1115151</v>
      </c>
    </row>
    <row r="195" spans="1:17" x14ac:dyDescent="0.2">
      <c r="A195" s="51"/>
      <c r="B195" s="52" t="s">
        <v>24</v>
      </c>
      <c r="C195" s="31">
        <v>4449678</v>
      </c>
      <c r="D195" s="53" t="s">
        <v>25</v>
      </c>
      <c r="E195" s="31">
        <v>286137057533</v>
      </c>
      <c r="F195" s="31">
        <v>55389</v>
      </c>
      <c r="G195" s="53" t="s">
        <v>25</v>
      </c>
      <c r="H195" s="31">
        <v>281699714469</v>
      </c>
      <c r="I195" s="31">
        <v>54530</v>
      </c>
      <c r="L195" s="57">
        <f>C195-'AHV-Einkommen_SGB_1982_2017'!K31</f>
        <v>0</v>
      </c>
      <c r="M195" s="57">
        <f>F195-D191</f>
        <v>0</v>
      </c>
      <c r="N195" s="57">
        <f>E195-'AHV-Einkommen_SGB_1982_2017'!T31</f>
        <v>0</v>
      </c>
      <c r="P195" s="57">
        <f>I195-G191</f>
        <v>0</v>
      </c>
      <c r="Q195" s="57">
        <f>H195-'AHV-Einkommen_SGB_1982_2017'!T75</f>
        <v>0</v>
      </c>
    </row>
    <row r="196" spans="1:17" x14ac:dyDescent="0.2">
      <c r="A196" s="47">
        <v>2009</v>
      </c>
      <c r="B196" s="48">
        <v>0.01</v>
      </c>
      <c r="C196" s="11">
        <v>44862</v>
      </c>
      <c r="D196" s="49">
        <v>744</v>
      </c>
      <c r="E196" s="11">
        <v>16783345</v>
      </c>
      <c r="F196" s="49">
        <v>372</v>
      </c>
      <c r="G196" s="49">
        <v>736</v>
      </c>
      <c r="H196" s="11">
        <v>16606145</v>
      </c>
      <c r="I196" s="49">
        <v>368</v>
      </c>
    </row>
    <row r="197" spans="1:17" x14ac:dyDescent="0.2">
      <c r="A197" s="50"/>
      <c r="B197" s="48">
        <v>0.1</v>
      </c>
      <c r="C197" s="11">
        <v>448618</v>
      </c>
      <c r="D197" s="11">
        <v>8733</v>
      </c>
      <c r="E197" s="11">
        <v>1848052111</v>
      </c>
      <c r="F197" s="11">
        <v>3968</v>
      </c>
      <c r="G197" s="11">
        <v>8640</v>
      </c>
      <c r="H197" s="11">
        <v>1828540248</v>
      </c>
      <c r="I197" s="11">
        <v>3926</v>
      </c>
    </row>
    <row r="198" spans="1:17" x14ac:dyDescent="0.2">
      <c r="A198" s="50"/>
      <c r="B198" s="48">
        <v>0.5</v>
      </c>
      <c r="C198" s="11">
        <v>2243089</v>
      </c>
      <c r="D198" s="11">
        <v>56404</v>
      </c>
      <c r="E198" s="11">
        <v>60314299077</v>
      </c>
      <c r="F198" s="11">
        <v>26176</v>
      </c>
      <c r="G198" s="11">
        <v>55808</v>
      </c>
      <c r="H198" s="11">
        <v>59677496522</v>
      </c>
      <c r="I198" s="11">
        <v>25899</v>
      </c>
    </row>
    <row r="199" spans="1:17" x14ac:dyDescent="0.2">
      <c r="A199" s="50"/>
      <c r="B199" s="48">
        <v>0.9</v>
      </c>
      <c r="C199" s="11">
        <v>4037559</v>
      </c>
      <c r="D199" s="11">
        <v>119895</v>
      </c>
      <c r="E199" s="11">
        <v>204409463269</v>
      </c>
      <c r="F199" s="11">
        <v>151818</v>
      </c>
      <c r="G199" s="11">
        <v>118629</v>
      </c>
      <c r="H199" s="11">
        <v>202251293973</v>
      </c>
      <c r="I199" s="11">
        <v>150215</v>
      </c>
    </row>
    <row r="200" spans="1:17" x14ac:dyDescent="0.2">
      <c r="A200" s="50"/>
      <c r="B200" s="48">
        <v>0.99</v>
      </c>
      <c r="C200" s="11">
        <v>4441315</v>
      </c>
      <c r="D200" s="11">
        <v>275605</v>
      </c>
      <c r="E200" s="11">
        <v>268468337269</v>
      </c>
      <c r="F200" s="11">
        <v>366488</v>
      </c>
      <c r="G200" s="11">
        <v>272695</v>
      </c>
      <c r="H200" s="11">
        <v>265633829937</v>
      </c>
      <c r="I200" s="11">
        <v>362619</v>
      </c>
    </row>
    <row r="201" spans="1:17" x14ac:dyDescent="0.2">
      <c r="A201" s="50"/>
      <c r="B201" s="46" t="s">
        <v>23</v>
      </c>
      <c r="C201" s="11">
        <v>4481690</v>
      </c>
      <c r="D201" s="11">
        <v>742100</v>
      </c>
      <c r="E201" s="11">
        <v>284162188157</v>
      </c>
      <c r="F201" s="11">
        <v>1030361</v>
      </c>
      <c r="G201" s="11">
        <v>734264</v>
      </c>
      <c r="H201" s="11">
        <v>281161984058</v>
      </c>
      <c r="I201" s="11">
        <v>1019482</v>
      </c>
    </row>
    <row r="202" spans="1:17" x14ac:dyDescent="0.2">
      <c r="A202" s="51"/>
      <c r="B202" s="52" t="s">
        <v>24</v>
      </c>
      <c r="C202" s="31">
        <v>4486176</v>
      </c>
      <c r="D202" s="53" t="s">
        <v>25</v>
      </c>
      <c r="E202" s="31">
        <v>290683105235</v>
      </c>
      <c r="F202" s="31">
        <v>56404</v>
      </c>
      <c r="G202" s="53" t="s">
        <v>25</v>
      </c>
      <c r="H202" s="31">
        <v>287614052841</v>
      </c>
      <c r="I202" s="31">
        <v>55808</v>
      </c>
      <c r="L202" s="57">
        <f>C202-'AHV-Einkommen_SGB_1982_2017'!K32</f>
        <v>0</v>
      </c>
      <c r="M202" s="57">
        <f>F202-D198</f>
        <v>0</v>
      </c>
      <c r="N202" s="57">
        <f>E202-'AHV-Einkommen_SGB_1982_2017'!T32</f>
        <v>0</v>
      </c>
      <c r="P202" s="57">
        <f>I202-G198</f>
        <v>0</v>
      </c>
      <c r="Q202" s="57">
        <f>H202-'AHV-Einkommen_SGB_1982_2017'!T76</f>
        <v>0</v>
      </c>
    </row>
    <row r="203" spans="1:17" x14ac:dyDescent="0.2">
      <c r="A203" s="47">
        <v>2010</v>
      </c>
      <c r="B203" s="48">
        <v>0.01</v>
      </c>
      <c r="C203" s="11">
        <v>45632</v>
      </c>
      <c r="D203" s="49">
        <v>783</v>
      </c>
      <c r="E203" s="11">
        <v>18075489</v>
      </c>
      <c r="F203" s="49">
        <v>387</v>
      </c>
      <c r="G203" s="49">
        <v>769</v>
      </c>
      <c r="H203" s="11">
        <v>17759641</v>
      </c>
      <c r="I203" s="49">
        <v>380</v>
      </c>
    </row>
    <row r="204" spans="1:17" x14ac:dyDescent="0.2">
      <c r="A204" s="50"/>
      <c r="B204" s="48">
        <v>0.1</v>
      </c>
      <c r="C204" s="11">
        <v>456311</v>
      </c>
      <c r="D204" s="11">
        <v>8913</v>
      </c>
      <c r="E204" s="11">
        <v>1935879465</v>
      </c>
      <c r="F204" s="11">
        <v>4088</v>
      </c>
      <c r="G204" s="11">
        <v>8757</v>
      </c>
      <c r="H204" s="11">
        <v>1902052315</v>
      </c>
      <c r="I204" s="11">
        <v>4016</v>
      </c>
    </row>
    <row r="205" spans="1:17" x14ac:dyDescent="0.2">
      <c r="A205" s="50"/>
      <c r="B205" s="48">
        <v>0.5</v>
      </c>
      <c r="C205" s="11">
        <v>2281553</v>
      </c>
      <c r="D205" s="11">
        <v>56511</v>
      </c>
      <c r="E205" s="11">
        <v>61643640873</v>
      </c>
      <c r="F205" s="11">
        <v>26363</v>
      </c>
      <c r="G205" s="11">
        <v>55523</v>
      </c>
      <c r="H205" s="11">
        <v>60566492879</v>
      </c>
      <c r="I205" s="11">
        <v>25902</v>
      </c>
    </row>
    <row r="206" spans="1:17" x14ac:dyDescent="0.2">
      <c r="A206" s="50"/>
      <c r="B206" s="48">
        <v>0.9</v>
      </c>
      <c r="C206" s="11">
        <v>4106795</v>
      </c>
      <c r="D206" s="11">
        <v>120564</v>
      </c>
      <c r="E206" s="11">
        <v>208796739587</v>
      </c>
      <c r="F206" s="11">
        <v>153169</v>
      </c>
      <c r="G206" s="11">
        <v>118457</v>
      </c>
      <c r="H206" s="11">
        <v>205148269349</v>
      </c>
      <c r="I206" s="11">
        <v>150492</v>
      </c>
    </row>
    <row r="207" spans="1:17" x14ac:dyDescent="0.2">
      <c r="A207" s="50"/>
      <c r="B207" s="48">
        <v>0.99</v>
      </c>
      <c r="C207" s="11">
        <v>4517474</v>
      </c>
      <c r="D207" s="11">
        <v>280452</v>
      </c>
      <c r="E207" s="11">
        <v>274614172434</v>
      </c>
      <c r="F207" s="11">
        <v>374465</v>
      </c>
      <c r="G207" s="11">
        <v>275551</v>
      </c>
      <c r="H207" s="11">
        <v>269815622241</v>
      </c>
      <c r="I207" s="11">
        <v>367921</v>
      </c>
    </row>
    <row r="208" spans="1:17" x14ac:dyDescent="0.2">
      <c r="A208" s="50"/>
      <c r="B208" s="46" t="s">
        <v>23</v>
      </c>
      <c r="C208" s="11">
        <v>4558542</v>
      </c>
      <c r="D208" s="11">
        <v>763588</v>
      </c>
      <c r="E208" s="11">
        <v>290978463083</v>
      </c>
      <c r="F208" s="11">
        <v>1064042</v>
      </c>
      <c r="G208" s="11">
        <v>750245</v>
      </c>
      <c r="H208" s="11">
        <v>285893966723</v>
      </c>
      <c r="I208" s="11">
        <v>1045449</v>
      </c>
    </row>
    <row r="209" spans="1:17" x14ac:dyDescent="0.2">
      <c r="A209" s="51"/>
      <c r="B209" s="52" t="s">
        <v>24</v>
      </c>
      <c r="C209" s="31">
        <v>4563105</v>
      </c>
      <c r="D209" s="53" t="s">
        <v>25</v>
      </c>
      <c r="E209" s="31">
        <v>298077109850</v>
      </c>
      <c r="F209" s="31">
        <v>56511</v>
      </c>
      <c r="G209" s="53" t="s">
        <v>25</v>
      </c>
      <c r="H209" s="31">
        <v>292868573232</v>
      </c>
      <c r="I209" s="31">
        <v>55523</v>
      </c>
      <c r="L209" s="57">
        <f>C209-'AHV-Einkommen_SGB_1982_2017'!K33</f>
        <v>0</v>
      </c>
      <c r="M209" s="57">
        <f>F209-D205</f>
        <v>0</v>
      </c>
      <c r="N209" s="57">
        <f>E209-'AHV-Einkommen_SGB_1982_2017'!T33</f>
        <v>0</v>
      </c>
      <c r="P209" s="57">
        <f>I209-G205</f>
        <v>0</v>
      </c>
      <c r="Q209" s="57">
        <f>H209-'AHV-Einkommen_SGB_1982_2017'!T77</f>
        <v>0</v>
      </c>
    </row>
    <row r="210" spans="1:17" x14ac:dyDescent="0.2">
      <c r="A210" s="47">
        <v>2011</v>
      </c>
      <c r="B210" s="48">
        <v>0.01</v>
      </c>
      <c r="C210" s="11">
        <v>46582</v>
      </c>
      <c r="D210" s="49">
        <v>775</v>
      </c>
      <c r="E210" s="11">
        <v>18126536</v>
      </c>
      <c r="F210" s="49">
        <v>378</v>
      </c>
      <c r="G210" s="49">
        <v>759</v>
      </c>
      <c r="H210" s="11">
        <v>17774301</v>
      </c>
      <c r="I210" s="49">
        <v>370</v>
      </c>
    </row>
    <row r="211" spans="1:17" x14ac:dyDescent="0.2">
      <c r="A211" s="50"/>
      <c r="B211" s="48">
        <v>0.1</v>
      </c>
      <c r="C211" s="11">
        <v>465814</v>
      </c>
      <c r="D211" s="11">
        <v>8937</v>
      </c>
      <c r="E211" s="11">
        <v>1983116753</v>
      </c>
      <c r="F211" s="11">
        <v>4108</v>
      </c>
      <c r="G211" s="11">
        <v>8763</v>
      </c>
      <c r="H211" s="11">
        <v>1944580851</v>
      </c>
      <c r="I211" s="11">
        <v>4028</v>
      </c>
    </row>
    <row r="212" spans="1:17" x14ac:dyDescent="0.2">
      <c r="A212" s="50"/>
      <c r="B212" s="48">
        <v>0.5</v>
      </c>
      <c r="C212" s="11">
        <v>2329069</v>
      </c>
      <c r="D212" s="11">
        <v>57081</v>
      </c>
      <c r="E212" s="11">
        <v>63396784780</v>
      </c>
      <c r="F212" s="11">
        <v>26498</v>
      </c>
      <c r="G212" s="11">
        <v>55971</v>
      </c>
      <c r="H212" s="11">
        <v>62164859216</v>
      </c>
      <c r="I212" s="11">
        <v>25983</v>
      </c>
    </row>
    <row r="213" spans="1:17" x14ac:dyDescent="0.2">
      <c r="A213" s="50"/>
      <c r="B213" s="48">
        <v>0.9</v>
      </c>
      <c r="C213" s="11">
        <v>4192324</v>
      </c>
      <c r="D213" s="11">
        <v>122073</v>
      </c>
      <c r="E213" s="11">
        <v>215127333141</v>
      </c>
      <c r="F213" s="11">
        <v>155110</v>
      </c>
      <c r="G213" s="11">
        <v>119700</v>
      </c>
      <c r="H213" s="11">
        <v>210946981375</v>
      </c>
      <c r="I213" s="11">
        <v>152095</v>
      </c>
    </row>
    <row r="214" spans="1:17" x14ac:dyDescent="0.2">
      <c r="A214" s="50"/>
      <c r="B214" s="48">
        <v>0.99</v>
      </c>
      <c r="C214" s="11">
        <v>4611556</v>
      </c>
      <c r="D214" s="11">
        <v>284100</v>
      </c>
      <c r="E214" s="11">
        <v>283191651993</v>
      </c>
      <c r="F214" s="11">
        <v>378541</v>
      </c>
      <c r="G214" s="11">
        <v>278579</v>
      </c>
      <c r="H214" s="11">
        <v>277688675197</v>
      </c>
      <c r="I214" s="11">
        <v>371185</v>
      </c>
    </row>
    <row r="215" spans="1:17" x14ac:dyDescent="0.2">
      <c r="A215" s="50"/>
      <c r="B215" s="46" t="s">
        <v>23</v>
      </c>
      <c r="C215" s="11">
        <v>4653479</v>
      </c>
      <c r="D215" s="11">
        <v>758219</v>
      </c>
      <c r="E215" s="11">
        <v>300017959419</v>
      </c>
      <c r="F215" s="11">
        <v>1044917</v>
      </c>
      <c r="G215" s="11">
        <v>743485</v>
      </c>
      <c r="H215" s="11">
        <v>294188014019</v>
      </c>
      <c r="I215" s="11">
        <v>1024612</v>
      </c>
    </row>
    <row r="216" spans="1:17" x14ac:dyDescent="0.2">
      <c r="A216" s="51"/>
      <c r="B216" s="52" t="s">
        <v>24</v>
      </c>
      <c r="C216" s="31">
        <v>4658137</v>
      </c>
      <c r="D216" s="53" t="s">
        <v>25</v>
      </c>
      <c r="E216" s="31">
        <v>307084537175</v>
      </c>
      <c r="F216" s="31">
        <v>57081</v>
      </c>
      <c r="G216" s="53" t="s">
        <v>25</v>
      </c>
      <c r="H216" s="31">
        <v>301117274120</v>
      </c>
      <c r="I216" s="31">
        <v>55971</v>
      </c>
      <c r="L216" s="57">
        <f>C216-'AHV-Einkommen_SGB_1982_2017'!K34</f>
        <v>0</v>
      </c>
      <c r="M216" s="57">
        <f>F216-D212</f>
        <v>0</v>
      </c>
      <c r="N216" s="57">
        <f>E216-'AHV-Einkommen_SGB_1982_2017'!T34</f>
        <v>0</v>
      </c>
      <c r="P216" s="57">
        <f>I216-G212</f>
        <v>0</v>
      </c>
      <c r="Q216" s="57">
        <f>H216-'AHV-Einkommen_SGB_1982_2017'!T78</f>
        <v>0</v>
      </c>
    </row>
    <row r="217" spans="1:17" x14ac:dyDescent="0.2">
      <c r="A217" s="47">
        <v>2012</v>
      </c>
      <c r="B217" s="48">
        <v>0.01</v>
      </c>
      <c r="C217" s="11">
        <v>47221</v>
      </c>
      <c r="D217" s="49">
        <v>765</v>
      </c>
      <c r="E217" s="11">
        <v>18008649</v>
      </c>
      <c r="F217" s="49">
        <v>372</v>
      </c>
      <c r="G217" s="49">
        <v>755</v>
      </c>
      <c r="H217" s="11">
        <v>17773832</v>
      </c>
      <c r="I217" s="49">
        <v>367</v>
      </c>
    </row>
    <row r="218" spans="1:17" x14ac:dyDescent="0.2">
      <c r="A218" s="50"/>
      <c r="B218" s="48">
        <v>0.1</v>
      </c>
      <c r="C218" s="11">
        <v>472204</v>
      </c>
      <c r="D218" s="11">
        <v>9060</v>
      </c>
      <c r="E218" s="11">
        <v>2029791081</v>
      </c>
      <c r="F218" s="11">
        <v>4143</v>
      </c>
      <c r="G218" s="11">
        <v>8941</v>
      </c>
      <c r="H218" s="11">
        <v>2003324396</v>
      </c>
      <c r="I218" s="11">
        <v>4088</v>
      </c>
    </row>
    <row r="219" spans="1:17" x14ac:dyDescent="0.2">
      <c r="A219" s="50"/>
      <c r="B219" s="48">
        <v>0.5</v>
      </c>
      <c r="C219" s="11">
        <v>2361018</v>
      </c>
      <c r="D219" s="11">
        <v>57564</v>
      </c>
      <c r="E219" s="11">
        <v>65179279515</v>
      </c>
      <c r="F219" s="11">
        <v>27009</v>
      </c>
      <c r="G219" s="11">
        <v>56813</v>
      </c>
      <c r="H219" s="11">
        <v>64329399240</v>
      </c>
      <c r="I219" s="11">
        <v>26656</v>
      </c>
    </row>
    <row r="220" spans="1:17" x14ac:dyDescent="0.2">
      <c r="A220" s="50"/>
      <c r="B220" s="48">
        <v>0.9</v>
      </c>
      <c r="C220" s="11">
        <v>4249832</v>
      </c>
      <c r="D220" s="11">
        <v>122677</v>
      </c>
      <c r="E220" s="11">
        <v>219888735657</v>
      </c>
      <c r="F220" s="11">
        <v>155644</v>
      </c>
      <c r="G220" s="11">
        <v>121077</v>
      </c>
      <c r="H220" s="11">
        <v>217021580628</v>
      </c>
      <c r="I220" s="11">
        <v>153614</v>
      </c>
    </row>
    <row r="221" spans="1:17" x14ac:dyDescent="0.2">
      <c r="A221" s="50"/>
      <c r="B221" s="48">
        <v>0.99</v>
      </c>
      <c r="C221" s="11">
        <v>4674815</v>
      </c>
      <c r="D221" s="11">
        <v>283730</v>
      </c>
      <c r="E221" s="11">
        <v>289075191191</v>
      </c>
      <c r="F221" s="11">
        <v>377300</v>
      </c>
      <c r="G221" s="11">
        <v>280030</v>
      </c>
      <c r="H221" s="11">
        <v>285305905849</v>
      </c>
      <c r="I221" s="11">
        <v>372380</v>
      </c>
    </row>
    <row r="222" spans="1:17" x14ac:dyDescent="0.2">
      <c r="A222" s="50"/>
      <c r="B222" s="46" t="s">
        <v>23</v>
      </c>
      <c r="C222" s="11">
        <v>4717313</v>
      </c>
      <c r="D222" s="11">
        <v>765743</v>
      </c>
      <c r="E222" s="11">
        <v>306102771776</v>
      </c>
      <c r="F222" s="11">
        <v>1064065</v>
      </c>
      <c r="G222" s="11">
        <v>755758</v>
      </c>
      <c r="H222" s="11">
        <v>302111461812</v>
      </c>
      <c r="I222" s="11">
        <v>1050190</v>
      </c>
    </row>
    <row r="223" spans="1:17" x14ac:dyDescent="0.2">
      <c r="A223" s="51"/>
      <c r="B223" s="52" t="s">
        <v>24</v>
      </c>
      <c r="C223" s="31">
        <v>4722035</v>
      </c>
      <c r="D223" s="53" t="s">
        <v>25</v>
      </c>
      <c r="E223" s="31">
        <v>313355863754</v>
      </c>
      <c r="F223" s="31">
        <v>57564</v>
      </c>
      <c r="G223" s="53" t="s">
        <v>25</v>
      </c>
      <c r="H223" s="31">
        <v>309269979873</v>
      </c>
      <c r="I223" s="31">
        <v>56813</v>
      </c>
      <c r="L223" s="57">
        <f>C223-'AHV-Einkommen_SGB_1982_2017'!K35</f>
        <v>0</v>
      </c>
      <c r="M223" s="57">
        <f>F223-D219</f>
        <v>0</v>
      </c>
      <c r="N223" s="57">
        <f>E223-'AHV-Einkommen_SGB_1982_2017'!T35</f>
        <v>0</v>
      </c>
      <c r="P223" s="57">
        <f>I223-G219</f>
        <v>0</v>
      </c>
      <c r="Q223" s="57">
        <f>H223-'AHV-Einkommen_SGB_1982_2017'!T79</f>
        <v>0</v>
      </c>
    </row>
    <row r="224" spans="1:17" x14ac:dyDescent="0.2">
      <c r="A224" s="47">
        <v>2013</v>
      </c>
      <c r="B224" s="48">
        <v>0.01</v>
      </c>
      <c r="C224" s="11">
        <v>48018</v>
      </c>
      <c r="D224" s="49">
        <v>758</v>
      </c>
      <c r="E224" s="11">
        <v>17891815</v>
      </c>
      <c r="F224" s="49">
        <v>365</v>
      </c>
      <c r="G224" s="49">
        <v>749</v>
      </c>
      <c r="H224" s="11">
        <v>17702911</v>
      </c>
      <c r="I224" s="49">
        <v>361</v>
      </c>
    </row>
    <row r="225" spans="1:17" x14ac:dyDescent="0.2">
      <c r="A225" s="50"/>
      <c r="B225" s="48">
        <v>0.1</v>
      </c>
      <c r="C225" s="11">
        <v>480177</v>
      </c>
      <c r="D225" s="11">
        <v>9167</v>
      </c>
      <c r="E225" s="11">
        <v>2079714187</v>
      </c>
      <c r="F225" s="11">
        <v>4173</v>
      </c>
      <c r="G225" s="11">
        <v>9070</v>
      </c>
      <c r="H225" s="11">
        <v>2057756420</v>
      </c>
      <c r="I225" s="11">
        <v>4128</v>
      </c>
    </row>
    <row r="226" spans="1:17" x14ac:dyDescent="0.2">
      <c r="A226" s="50"/>
      <c r="B226" s="48">
        <v>0.5</v>
      </c>
      <c r="C226" s="11">
        <v>2400884</v>
      </c>
      <c r="D226" s="11">
        <v>57773</v>
      </c>
      <c r="E226" s="11">
        <v>66807374630</v>
      </c>
      <c r="F226" s="11">
        <v>27341</v>
      </c>
      <c r="G226" s="11">
        <v>57163</v>
      </c>
      <c r="H226" s="11">
        <v>66102017733</v>
      </c>
      <c r="I226" s="11">
        <v>27052</v>
      </c>
    </row>
    <row r="227" spans="1:17" x14ac:dyDescent="0.2">
      <c r="A227" s="50"/>
      <c r="B227" s="48">
        <v>0.9</v>
      </c>
      <c r="C227" s="11">
        <v>4321591</v>
      </c>
      <c r="D227" s="11">
        <v>122945</v>
      </c>
      <c r="E227" s="11">
        <v>224523123672</v>
      </c>
      <c r="F227" s="11">
        <v>156000</v>
      </c>
      <c r="G227" s="11">
        <v>121646</v>
      </c>
      <c r="H227" s="11">
        <v>222152592954</v>
      </c>
      <c r="I227" s="11">
        <v>154352</v>
      </c>
    </row>
    <row r="228" spans="1:17" x14ac:dyDescent="0.2">
      <c r="A228" s="50"/>
      <c r="B228" s="48">
        <v>0.99</v>
      </c>
      <c r="C228" s="11">
        <v>4753750</v>
      </c>
      <c r="D228" s="11">
        <v>285430</v>
      </c>
      <c r="E228" s="11">
        <v>295052793831</v>
      </c>
      <c r="F228" s="11">
        <v>382988</v>
      </c>
      <c r="G228" s="11">
        <v>282416</v>
      </c>
      <c r="H228" s="11">
        <v>291937605962</v>
      </c>
      <c r="I228" s="11">
        <v>378944</v>
      </c>
    </row>
    <row r="229" spans="1:17" x14ac:dyDescent="0.2">
      <c r="A229" s="50"/>
      <c r="B229" s="46" t="s">
        <v>23</v>
      </c>
      <c r="C229" s="11">
        <v>4796966</v>
      </c>
      <c r="D229" s="11">
        <v>777520</v>
      </c>
      <c r="E229" s="11">
        <v>312592219287</v>
      </c>
      <c r="F229" s="11">
        <v>1082007</v>
      </c>
      <c r="G229" s="11">
        <v>769310</v>
      </c>
      <c r="H229" s="11">
        <v>309291848947</v>
      </c>
      <c r="I229" s="11">
        <v>1070583</v>
      </c>
    </row>
    <row r="230" spans="1:17" x14ac:dyDescent="0.2">
      <c r="A230" s="51"/>
      <c r="B230" s="52" t="s">
        <v>24</v>
      </c>
      <c r="C230" s="31">
        <v>4801767</v>
      </c>
      <c r="D230" s="53" t="s">
        <v>25</v>
      </c>
      <c r="E230" s="31">
        <v>319963186749</v>
      </c>
      <c r="F230" s="31">
        <v>57773</v>
      </c>
      <c r="G230" s="53" t="s">
        <v>25</v>
      </c>
      <c r="H230" s="31">
        <v>316584993223</v>
      </c>
      <c r="I230" s="31">
        <v>57163</v>
      </c>
      <c r="L230" s="57">
        <f>C230-'AHV-Einkommen_SGB_1982_2017'!K36</f>
        <v>0</v>
      </c>
      <c r="M230" s="57">
        <f>F230-D226</f>
        <v>0</v>
      </c>
      <c r="N230" s="57">
        <f>E230-'AHV-Einkommen_SGB_1982_2017'!T36</f>
        <v>0</v>
      </c>
      <c r="P230" s="57">
        <f>I230-G226</f>
        <v>0</v>
      </c>
      <c r="Q230" s="57">
        <f>H230-'AHV-Einkommen_SGB_1982_2017'!T80</f>
        <v>0</v>
      </c>
    </row>
    <row r="231" spans="1:17" x14ac:dyDescent="0.2">
      <c r="A231" s="47">
        <v>2014</v>
      </c>
      <c r="B231" s="48">
        <v>0.01</v>
      </c>
      <c r="C231" s="11">
        <v>48686</v>
      </c>
      <c r="D231" s="49">
        <v>785</v>
      </c>
      <c r="E231" s="11">
        <v>18870450</v>
      </c>
      <c r="F231" s="49">
        <v>372</v>
      </c>
      <c r="G231" s="49">
        <v>776</v>
      </c>
      <c r="H231" s="11">
        <v>18671214</v>
      </c>
      <c r="I231" s="49">
        <v>368</v>
      </c>
    </row>
    <row r="232" spans="1:17" x14ac:dyDescent="0.2">
      <c r="A232" s="50"/>
      <c r="B232" s="48">
        <v>0.1</v>
      </c>
      <c r="C232" s="11">
        <v>486853</v>
      </c>
      <c r="D232" s="11">
        <v>9293</v>
      </c>
      <c r="E232" s="11">
        <v>2136694875</v>
      </c>
      <c r="F232" s="11">
        <v>4220</v>
      </c>
      <c r="G232" s="11">
        <v>9194</v>
      </c>
      <c r="H232" s="11">
        <v>2114135502</v>
      </c>
      <c r="I232" s="11">
        <v>4175</v>
      </c>
    </row>
    <row r="233" spans="1:17" x14ac:dyDescent="0.2">
      <c r="A233" s="50"/>
      <c r="B233" s="48">
        <v>0.5</v>
      </c>
      <c r="C233" s="11">
        <v>2434263</v>
      </c>
      <c r="D233" s="11">
        <v>58171</v>
      </c>
      <c r="E233" s="11">
        <v>68435249898</v>
      </c>
      <c r="F233" s="11">
        <v>27702</v>
      </c>
      <c r="G233" s="11">
        <v>57556</v>
      </c>
      <c r="H233" s="11">
        <v>67712705781</v>
      </c>
      <c r="I233" s="11">
        <v>27409</v>
      </c>
    </row>
    <row r="234" spans="1:17" x14ac:dyDescent="0.2">
      <c r="A234" s="50"/>
      <c r="B234" s="48">
        <v>0.9</v>
      </c>
      <c r="C234" s="11">
        <v>4381673</v>
      </c>
      <c r="D234" s="11">
        <v>123525</v>
      </c>
      <c r="E234" s="11">
        <v>229117335820</v>
      </c>
      <c r="F234" s="11">
        <v>156930</v>
      </c>
      <c r="G234" s="11">
        <v>122220</v>
      </c>
      <c r="H234" s="11">
        <v>226698299091</v>
      </c>
      <c r="I234" s="11">
        <v>155273</v>
      </c>
    </row>
    <row r="235" spans="1:17" x14ac:dyDescent="0.2">
      <c r="A235" s="50"/>
      <c r="B235" s="48">
        <v>0.99</v>
      </c>
      <c r="C235" s="11">
        <v>4819840</v>
      </c>
      <c r="D235" s="11">
        <v>288310</v>
      </c>
      <c r="E235" s="11">
        <v>301119776573</v>
      </c>
      <c r="F235" s="11">
        <v>388000</v>
      </c>
      <c r="G235" s="11">
        <v>285266</v>
      </c>
      <c r="H235" s="11">
        <v>297940533079</v>
      </c>
      <c r="I235" s="11">
        <v>383903</v>
      </c>
    </row>
    <row r="236" spans="1:17" x14ac:dyDescent="0.2">
      <c r="A236" s="50"/>
      <c r="B236" s="46" t="s">
        <v>23</v>
      </c>
      <c r="C236" s="11">
        <v>4863657</v>
      </c>
      <c r="D236" s="11">
        <v>796709</v>
      </c>
      <c r="E236" s="11">
        <v>319172701241</v>
      </c>
      <c r="F236" s="11">
        <v>1134723</v>
      </c>
      <c r="G236" s="11">
        <v>788297</v>
      </c>
      <c r="H236" s="11">
        <v>315802853716</v>
      </c>
      <c r="I236" s="11">
        <v>1122742</v>
      </c>
    </row>
    <row r="237" spans="1:17" x14ac:dyDescent="0.2">
      <c r="A237" s="51"/>
      <c r="B237" s="52" t="s">
        <v>24</v>
      </c>
      <c r="C237" s="31">
        <v>4868525</v>
      </c>
      <c r="D237" s="53" t="s">
        <v>25</v>
      </c>
      <c r="E237" s="31">
        <v>327188312688</v>
      </c>
      <c r="F237" s="31">
        <v>58171</v>
      </c>
      <c r="G237" s="53" t="s">
        <v>25</v>
      </c>
      <c r="H237" s="31">
        <v>323733835781</v>
      </c>
      <c r="I237" s="31">
        <v>57556</v>
      </c>
      <c r="L237" s="57">
        <f>C237-'AHV-Einkommen_SGB_1982_2017'!K37</f>
        <v>0</v>
      </c>
      <c r="M237" s="57">
        <f>F237-D233</f>
        <v>0</v>
      </c>
      <c r="N237" s="57">
        <f>E237-'AHV-Einkommen_SGB_1982_2017'!T37</f>
        <v>0</v>
      </c>
      <c r="P237" s="57">
        <f>I237-G233</f>
        <v>0</v>
      </c>
      <c r="Q237" s="57">
        <f>H237-'AHV-Einkommen_SGB_1982_2017'!T81</f>
        <v>0</v>
      </c>
    </row>
    <row r="238" spans="1:17" x14ac:dyDescent="0.2">
      <c r="A238" s="47">
        <v>2015</v>
      </c>
      <c r="B238" s="48">
        <v>0.01</v>
      </c>
      <c r="C238" s="11">
        <v>49174</v>
      </c>
      <c r="D238" s="49">
        <v>789</v>
      </c>
      <c r="E238" s="11">
        <v>19272537</v>
      </c>
      <c r="F238" s="49">
        <v>377</v>
      </c>
      <c r="G238" s="49">
        <v>789</v>
      </c>
      <c r="H238" s="11">
        <v>19292142</v>
      </c>
      <c r="I238" s="49">
        <v>377</v>
      </c>
    </row>
    <row r="239" spans="1:17" x14ac:dyDescent="0.2">
      <c r="A239" s="50"/>
      <c r="B239" s="48">
        <v>0.1</v>
      </c>
      <c r="C239" s="11">
        <v>491731</v>
      </c>
      <c r="D239" s="11">
        <v>9392</v>
      </c>
      <c r="E239" s="11">
        <v>2176173817</v>
      </c>
      <c r="F239" s="11">
        <v>4254</v>
      </c>
      <c r="G239" s="11">
        <v>9401</v>
      </c>
      <c r="H239" s="11">
        <v>2178387625</v>
      </c>
      <c r="I239" s="11">
        <v>4258</v>
      </c>
    </row>
    <row r="240" spans="1:17" x14ac:dyDescent="0.2">
      <c r="A240" s="50"/>
      <c r="B240" s="48">
        <v>0.5</v>
      </c>
      <c r="C240" s="11">
        <v>2458654</v>
      </c>
      <c r="D240" s="11">
        <v>58439</v>
      </c>
      <c r="E240" s="11">
        <v>69668760838</v>
      </c>
      <c r="F240" s="11">
        <v>28043</v>
      </c>
      <c r="G240" s="11">
        <v>58498</v>
      </c>
      <c r="H240" s="11">
        <v>69739634450</v>
      </c>
      <c r="I240" s="11">
        <v>28071</v>
      </c>
    </row>
    <row r="241" spans="1:17" x14ac:dyDescent="0.2">
      <c r="A241" s="50"/>
      <c r="B241" s="48">
        <v>0.9</v>
      </c>
      <c r="C241" s="11">
        <v>4425577</v>
      </c>
      <c r="D241" s="11">
        <v>123977</v>
      </c>
      <c r="E241" s="11">
        <v>232511537847</v>
      </c>
      <c r="F241" s="11">
        <v>157304</v>
      </c>
      <c r="G241" s="11">
        <v>124103</v>
      </c>
      <c r="H241" s="11">
        <v>232748070438</v>
      </c>
      <c r="I241" s="11">
        <v>157464</v>
      </c>
    </row>
    <row r="242" spans="1:17" x14ac:dyDescent="0.2">
      <c r="A242" s="50"/>
      <c r="B242" s="48">
        <v>0.99</v>
      </c>
      <c r="C242" s="11">
        <v>4868134</v>
      </c>
      <c r="D242" s="11">
        <v>289270</v>
      </c>
      <c r="E242" s="11">
        <v>305451924787</v>
      </c>
      <c r="F242" s="11">
        <v>390000</v>
      </c>
      <c r="G242" s="11">
        <v>289564</v>
      </c>
      <c r="H242" s="11">
        <v>305762659196</v>
      </c>
      <c r="I242" s="11">
        <v>390396</v>
      </c>
    </row>
    <row r="243" spans="1:17" x14ac:dyDescent="0.2">
      <c r="A243" s="50"/>
      <c r="B243" s="46" t="s">
        <v>23</v>
      </c>
      <c r="C243" s="11">
        <v>4912390</v>
      </c>
      <c r="D243" s="11">
        <v>812106</v>
      </c>
      <c r="E243" s="11">
        <v>323826683133</v>
      </c>
      <c r="F243" s="11">
        <v>1136851</v>
      </c>
      <c r="G243" s="11">
        <v>812932</v>
      </c>
      <c r="H243" s="11">
        <v>324156110074</v>
      </c>
      <c r="I243" s="11">
        <v>1138008</v>
      </c>
    </row>
    <row r="244" spans="1:17" x14ac:dyDescent="0.2">
      <c r="A244" s="51"/>
      <c r="B244" s="52" t="s">
        <v>24</v>
      </c>
      <c r="C244" s="31">
        <v>4917307</v>
      </c>
      <c r="D244" s="53" t="s">
        <v>25</v>
      </c>
      <c r="E244" s="31">
        <v>331751211989</v>
      </c>
      <c r="F244" s="31">
        <v>58439</v>
      </c>
      <c r="G244" s="53" t="s">
        <v>25</v>
      </c>
      <c r="H244" s="31">
        <v>332088700505</v>
      </c>
      <c r="I244" s="31">
        <v>58498</v>
      </c>
      <c r="L244" s="57">
        <f>C244-'AHV-Einkommen_SGB_1982_2017'!K38</f>
        <v>0</v>
      </c>
      <c r="M244" s="57">
        <f>F244-D240</f>
        <v>0</v>
      </c>
      <c r="N244" s="57">
        <f>E244-'AHV-Einkommen_SGB_1982_2017'!T38</f>
        <v>0</v>
      </c>
      <c r="P244" s="57">
        <f>I244-G240</f>
        <v>0</v>
      </c>
      <c r="Q244" s="57">
        <f>H244-'AHV-Einkommen_SGB_1982_2017'!T82</f>
        <v>0</v>
      </c>
    </row>
    <row r="245" spans="1:17" x14ac:dyDescent="0.2">
      <c r="A245" s="47">
        <v>2016</v>
      </c>
      <c r="B245" s="48">
        <v>0.01</v>
      </c>
      <c r="C245" s="11">
        <v>49567</v>
      </c>
      <c r="D245" s="49">
        <v>780</v>
      </c>
      <c r="E245" s="11">
        <v>19117623</v>
      </c>
      <c r="F245" s="49">
        <v>372</v>
      </c>
      <c r="G245" s="49">
        <v>783</v>
      </c>
      <c r="H245" s="11">
        <v>19215261</v>
      </c>
      <c r="I245" s="49">
        <v>373</v>
      </c>
    </row>
    <row r="246" spans="1:17" x14ac:dyDescent="0.2">
      <c r="A246" s="50"/>
      <c r="B246" s="48">
        <v>0.1</v>
      </c>
      <c r="C246" s="11">
        <v>495665</v>
      </c>
      <c r="D246" s="11">
        <v>9495</v>
      </c>
      <c r="E246" s="11">
        <v>2208000012</v>
      </c>
      <c r="F246" s="11">
        <v>4273</v>
      </c>
      <c r="G246" s="11">
        <v>9543</v>
      </c>
      <c r="H246" s="11">
        <v>2219276825</v>
      </c>
      <c r="I246" s="11">
        <v>4294</v>
      </c>
    </row>
    <row r="247" spans="1:17" x14ac:dyDescent="0.2">
      <c r="A247" s="50"/>
      <c r="B247" s="48">
        <v>0.5</v>
      </c>
      <c r="C247" s="11">
        <v>2478322</v>
      </c>
      <c r="D247" s="11">
        <v>58514</v>
      </c>
      <c r="E247" s="11">
        <v>70654463446</v>
      </c>
      <c r="F247" s="11">
        <v>28331</v>
      </c>
      <c r="G247" s="11">
        <v>58812</v>
      </c>
      <c r="H247" s="11">
        <v>71015313616</v>
      </c>
      <c r="I247" s="11">
        <v>28475</v>
      </c>
    </row>
    <row r="248" spans="1:17" x14ac:dyDescent="0.2">
      <c r="A248" s="50"/>
      <c r="B248" s="48">
        <v>0.9</v>
      </c>
      <c r="C248" s="11">
        <v>4460978</v>
      </c>
      <c r="D248" s="11">
        <v>124428</v>
      </c>
      <c r="E248" s="11">
        <v>235263013065</v>
      </c>
      <c r="F248" s="11">
        <v>157920</v>
      </c>
      <c r="G248" s="11">
        <v>125063</v>
      </c>
      <c r="H248" s="11">
        <v>236464560629</v>
      </c>
      <c r="I248" s="11">
        <v>158726</v>
      </c>
    </row>
    <row r="249" spans="1:17" x14ac:dyDescent="0.2">
      <c r="A249" s="50"/>
      <c r="B249" s="48">
        <v>0.99</v>
      </c>
      <c r="C249" s="11">
        <v>4907076</v>
      </c>
      <c r="D249" s="11">
        <v>290344</v>
      </c>
      <c r="E249" s="11">
        <v>309077868184</v>
      </c>
      <c r="F249" s="11">
        <v>387796</v>
      </c>
      <c r="G249" s="11">
        <v>291826</v>
      </c>
      <c r="H249" s="11">
        <v>310656406836</v>
      </c>
      <c r="I249" s="11">
        <v>389776</v>
      </c>
    </row>
    <row r="250" spans="1:17" x14ac:dyDescent="0.2">
      <c r="A250" s="50"/>
      <c r="B250" s="46" t="s">
        <v>23</v>
      </c>
      <c r="C250" s="11">
        <v>4951686</v>
      </c>
      <c r="D250" s="11">
        <v>798658</v>
      </c>
      <c r="E250" s="11">
        <v>327514747613</v>
      </c>
      <c r="F250" s="11">
        <v>1130248</v>
      </c>
      <c r="G250" s="11">
        <v>802736</v>
      </c>
      <c r="H250" s="11">
        <v>329187448060</v>
      </c>
      <c r="I250" s="11">
        <v>1136020</v>
      </c>
    </row>
    <row r="251" spans="1:17" x14ac:dyDescent="0.2">
      <c r="A251" s="51"/>
      <c r="B251" s="52" t="s">
        <v>24</v>
      </c>
      <c r="C251" s="31">
        <v>4956642</v>
      </c>
      <c r="D251" s="53" t="s">
        <v>25</v>
      </c>
      <c r="E251" s="31">
        <v>335223606369</v>
      </c>
      <c r="F251" s="31">
        <v>58514</v>
      </c>
      <c r="G251" s="53" t="s">
        <v>25</v>
      </c>
      <c r="H251" s="31">
        <v>336935677903</v>
      </c>
      <c r="I251" s="31">
        <v>58812</v>
      </c>
      <c r="L251" s="57">
        <f>C251-'AHV-Einkommen_SGB_1982_2017'!K39</f>
        <v>0</v>
      </c>
      <c r="M251" s="57">
        <f>F251-D247</f>
        <v>0</v>
      </c>
      <c r="N251" s="57">
        <f>E251-'AHV-Einkommen_SGB_1982_2017'!T39</f>
        <v>0</v>
      </c>
      <c r="P251" s="57">
        <f>I251-G247</f>
        <v>0</v>
      </c>
      <c r="Q251" s="57">
        <f>H251-'AHV-Einkommen_SGB_1982_2017'!T83</f>
        <v>0</v>
      </c>
    </row>
    <row r="252" spans="1:17" x14ac:dyDescent="0.2">
      <c r="A252" s="47">
        <v>2017</v>
      </c>
      <c r="B252" s="48">
        <v>0.01</v>
      </c>
      <c r="C252" s="11">
        <v>49980</v>
      </c>
      <c r="D252" s="49">
        <v>783</v>
      </c>
      <c r="E252" s="11">
        <v>19308735</v>
      </c>
      <c r="F252" s="49">
        <v>372</v>
      </c>
      <c r="G252" s="49">
        <v>783</v>
      </c>
      <c r="H252" s="11">
        <v>19308735</v>
      </c>
      <c r="I252" s="49">
        <v>372</v>
      </c>
    </row>
    <row r="253" spans="1:17" x14ac:dyDescent="0.2">
      <c r="A253" s="50"/>
      <c r="B253" s="48">
        <v>0.1</v>
      </c>
      <c r="C253" s="11">
        <v>499794</v>
      </c>
      <c r="D253" s="11">
        <v>9556</v>
      </c>
      <c r="E253" s="11">
        <v>2238612161</v>
      </c>
      <c r="F253" s="11">
        <v>4295</v>
      </c>
      <c r="G253" s="11">
        <v>9556</v>
      </c>
      <c r="H253" s="11">
        <v>2238612161</v>
      </c>
      <c r="I253" s="11">
        <v>4295</v>
      </c>
    </row>
    <row r="254" spans="1:17" x14ac:dyDescent="0.2">
      <c r="A254" s="50"/>
      <c r="B254" s="48">
        <v>0.5</v>
      </c>
      <c r="C254" s="11">
        <v>2498968</v>
      </c>
      <c r="D254" s="11">
        <v>58700</v>
      </c>
      <c r="E254" s="11">
        <v>71573484934</v>
      </c>
      <c r="F254" s="11">
        <v>28524</v>
      </c>
      <c r="G254" s="11">
        <v>58700</v>
      </c>
      <c r="H254" s="11">
        <v>71573484934</v>
      </c>
      <c r="I254" s="11">
        <v>28524</v>
      </c>
    </row>
    <row r="255" spans="1:17" x14ac:dyDescent="0.2">
      <c r="A255" s="50"/>
      <c r="B255" s="48">
        <v>0.9</v>
      </c>
      <c r="C255" s="11">
        <v>4498141</v>
      </c>
      <c r="D255" s="11">
        <v>124794</v>
      </c>
      <c r="E255" s="11">
        <v>238064728868</v>
      </c>
      <c r="F255" s="11">
        <v>158441</v>
      </c>
      <c r="G255" s="11">
        <v>124794</v>
      </c>
      <c r="H255" s="11">
        <v>238064728868</v>
      </c>
      <c r="I255" s="11">
        <v>158441</v>
      </c>
    </row>
    <row r="256" spans="1:17" x14ac:dyDescent="0.2">
      <c r="A256" s="50"/>
      <c r="B256" s="48">
        <v>0.99</v>
      </c>
      <c r="C256" s="11">
        <v>4947955</v>
      </c>
      <c r="D256" s="11">
        <v>292500</v>
      </c>
      <c r="E256" s="11">
        <v>312780817267</v>
      </c>
      <c r="F256" s="11">
        <v>392746</v>
      </c>
      <c r="G256" s="11">
        <v>292500</v>
      </c>
      <c r="H256" s="11">
        <v>312780817267</v>
      </c>
      <c r="I256" s="11">
        <v>392746</v>
      </c>
    </row>
    <row r="257" spans="1:17" x14ac:dyDescent="0.2">
      <c r="A257" s="50"/>
      <c r="B257" s="46" t="s">
        <v>23</v>
      </c>
      <c r="C257" s="11">
        <v>4992937</v>
      </c>
      <c r="D257" s="11">
        <v>818802</v>
      </c>
      <c r="E257" s="11">
        <v>331631139157</v>
      </c>
      <c r="F257" s="11">
        <v>1154612</v>
      </c>
      <c r="G257" s="11">
        <v>818802</v>
      </c>
      <c r="H257" s="11">
        <v>331631139157</v>
      </c>
      <c r="I257" s="11">
        <v>1154612</v>
      </c>
    </row>
    <row r="258" spans="1:17" x14ac:dyDescent="0.2">
      <c r="A258" s="51"/>
      <c r="B258" s="52" t="s">
        <v>24</v>
      </c>
      <c r="C258" s="31">
        <v>4997934</v>
      </c>
      <c r="D258" s="53" t="s">
        <v>25</v>
      </c>
      <c r="E258" s="31">
        <v>339875296588</v>
      </c>
      <c r="F258" s="31">
        <v>58700</v>
      </c>
      <c r="G258" s="53" t="s">
        <v>25</v>
      </c>
      <c r="H258" s="31">
        <v>339875296588</v>
      </c>
      <c r="I258" s="31">
        <v>58700</v>
      </c>
      <c r="L258" s="57">
        <f>C258-'AHV-Einkommen_SGB_1982_2017'!K40</f>
        <v>0</v>
      </c>
      <c r="M258" s="57">
        <f>F258-D254</f>
        <v>0</v>
      </c>
      <c r="N258" s="57">
        <f>E258-'AHV-Einkommen_SGB_1982_2017'!T40</f>
        <v>0</v>
      </c>
      <c r="P258" s="57">
        <f>I258-G254</f>
        <v>0</v>
      </c>
      <c r="Q258" s="57">
        <f>H258-'AHV-Einkommen_SGB_1982_2017'!T84</f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AHV-Einkommen_SGB_1982_2017</vt:lpstr>
      <vt:lpstr>Dezile_Percentile_1982_2017</vt:lpstr>
      <vt:lpstr>'AHV-Einkommen_SGB_1982_2017'!IDX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Kolly Michel BSV</dc:creator>
  <cp:lastModifiedBy>Sinan Acemoglu</cp:lastModifiedBy>
  <dcterms:created xsi:type="dcterms:W3CDTF">2016-06-20T05:31:18Z</dcterms:created>
  <dcterms:modified xsi:type="dcterms:W3CDTF">2019-10-31T16:12:09Z</dcterms:modified>
</cp:coreProperties>
</file>