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wang/Desktop/School/Fall 2021/CS 534/ML_proj/"/>
    </mc:Choice>
  </mc:AlternateContent>
  <xr:revisionPtr revIDLastSave="0" documentId="13_ncr:1_{BC311D28-AB21-D44B-868E-DBB73E1EE652}" xr6:coauthVersionLast="47" xr6:coauthVersionMax="47" xr10:uidLastSave="{00000000-0000-0000-0000-000000000000}"/>
  <bookViews>
    <workbookView xWindow="2280" yWindow="500" windowWidth="26520" windowHeight="16100" xr2:uid="{FF804888-5A18-6F44-90D8-1779808E90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1" i="1" l="1"/>
  <c r="K101" i="1"/>
  <c r="K96" i="1"/>
  <c r="K112" i="1"/>
  <c r="J112" i="1"/>
  <c r="K111" i="1"/>
  <c r="K110" i="1"/>
  <c r="K109" i="1"/>
  <c r="K108" i="1"/>
  <c r="J111" i="1"/>
  <c r="J110" i="1"/>
  <c r="J96" i="1"/>
  <c r="J108" i="1"/>
  <c r="J109" i="1"/>
  <c r="J107" i="1"/>
  <c r="K100" i="1"/>
  <c r="K99" i="1"/>
  <c r="J100" i="1"/>
  <c r="J99" i="1"/>
  <c r="U90" i="1"/>
  <c r="T90" i="1"/>
  <c r="P90" i="1"/>
  <c r="Q90" i="1"/>
  <c r="R90" i="1"/>
  <c r="S90" i="1"/>
  <c r="O90" i="1"/>
  <c r="U89" i="1"/>
  <c r="T89" i="1"/>
  <c r="P89" i="1"/>
  <c r="Q89" i="1"/>
  <c r="R89" i="1"/>
  <c r="S89" i="1"/>
  <c r="O89" i="1"/>
  <c r="U88" i="1"/>
  <c r="T88" i="1"/>
  <c r="P88" i="1"/>
  <c r="Q88" i="1"/>
  <c r="R88" i="1"/>
  <c r="S88" i="1"/>
  <c r="O88" i="1"/>
  <c r="U87" i="1"/>
  <c r="T87" i="1"/>
  <c r="P87" i="1"/>
  <c r="Q87" i="1"/>
  <c r="R87" i="1"/>
  <c r="S87" i="1"/>
  <c r="O87" i="1"/>
  <c r="U86" i="1"/>
  <c r="T86" i="1"/>
  <c r="P86" i="1"/>
  <c r="Q86" i="1"/>
  <c r="R86" i="1"/>
  <c r="S86" i="1"/>
  <c r="O86" i="1"/>
  <c r="U85" i="1"/>
  <c r="T85" i="1"/>
  <c r="P85" i="1"/>
  <c r="Q85" i="1"/>
  <c r="R85" i="1"/>
  <c r="S85" i="1"/>
  <c r="O85" i="1"/>
  <c r="U84" i="1"/>
  <c r="T84" i="1"/>
  <c r="P84" i="1"/>
  <c r="Q84" i="1"/>
  <c r="R84" i="1"/>
  <c r="S84" i="1"/>
  <c r="O84" i="1"/>
  <c r="U80" i="1"/>
  <c r="T80" i="1"/>
  <c r="P80" i="1"/>
  <c r="Q80" i="1"/>
  <c r="R80" i="1"/>
  <c r="S80" i="1"/>
  <c r="O80" i="1"/>
  <c r="U79" i="1"/>
  <c r="T79" i="1"/>
  <c r="P79" i="1"/>
  <c r="Q79" i="1"/>
  <c r="R79" i="1"/>
  <c r="S79" i="1"/>
  <c r="O79" i="1"/>
  <c r="U78" i="1"/>
  <c r="T78" i="1"/>
  <c r="P78" i="1"/>
  <c r="Q78" i="1"/>
  <c r="R78" i="1"/>
  <c r="S78" i="1"/>
  <c r="O78" i="1"/>
  <c r="U77" i="1"/>
  <c r="T77" i="1"/>
  <c r="P77" i="1"/>
  <c r="Q77" i="1"/>
  <c r="R77" i="1"/>
  <c r="S77" i="1"/>
  <c r="O77" i="1"/>
  <c r="U76" i="1"/>
  <c r="T76" i="1"/>
  <c r="P76" i="1"/>
  <c r="Q76" i="1"/>
  <c r="R76" i="1"/>
  <c r="S76" i="1"/>
  <c r="O76" i="1"/>
  <c r="U75" i="1"/>
  <c r="T75" i="1"/>
  <c r="P75" i="1"/>
  <c r="Q75" i="1"/>
  <c r="R75" i="1"/>
  <c r="S75" i="1"/>
  <c r="O75" i="1"/>
  <c r="U74" i="1"/>
  <c r="T74" i="1"/>
  <c r="P74" i="1"/>
  <c r="Q74" i="1"/>
  <c r="R74" i="1"/>
  <c r="S74" i="1"/>
  <c r="O74" i="1"/>
  <c r="I90" i="1"/>
  <c r="H90" i="1"/>
  <c r="D90" i="1"/>
  <c r="E90" i="1"/>
  <c r="F90" i="1"/>
  <c r="G90" i="1"/>
  <c r="C90" i="1"/>
  <c r="I89" i="1"/>
  <c r="H89" i="1"/>
  <c r="D89" i="1"/>
  <c r="E89" i="1"/>
  <c r="F89" i="1"/>
  <c r="G89" i="1"/>
  <c r="C89" i="1"/>
  <c r="I88" i="1"/>
  <c r="H88" i="1"/>
  <c r="D88" i="1"/>
  <c r="E88" i="1"/>
  <c r="F88" i="1"/>
  <c r="G88" i="1"/>
  <c r="C88" i="1"/>
  <c r="I87" i="1"/>
  <c r="H87" i="1"/>
  <c r="D87" i="1"/>
  <c r="E87" i="1"/>
  <c r="F87" i="1"/>
  <c r="G87" i="1"/>
  <c r="C87" i="1"/>
  <c r="I86" i="1"/>
  <c r="H86" i="1"/>
  <c r="D86" i="1"/>
  <c r="E86" i="1"/>
  <c r="F86" i="1"/>
  <c r="G86" i="1"/>
  <c r="C86" i="1"/>
  <c r="I85" i="1"/>
  <c r="H85" i="1"/>
  <c r="D85" i="1"/>
  <c r="E85" i="1"/>
  <c r="F85" i="1"/>
  <c r="G85" i="1"/>
  <c r="C85" i="1"/>
  <c r="I84" i="1"/>
  <c r="H84" i="1"/>
  <c r="D84" i="1"/>
  <c r="E84" i="1"/>
  <c r="F84" i="1"/>
  <c r="G84" i="1"/>
  <c r="C84" i="1"/>
  <c r="I80" i="1"/>
  <c r="H80" i="1"/>
  <c r="D80" i="1"/>
  <c r="E80" i="1"/>
  <c r="F80" i="1"/>
  <c r="G80" i="1"/>
  <c r="C80" i="1"/>
  <c r="I79" i="1"/>
  <c r="H79" i="1"/>
  <c r="D79" i="1"/>
  <c r="E79" i="1"/>
  <c r="F79" i="1"/>
  <c r="G79" i="1"/>
  <c r="C79" i="1"/>
  <c r="I78" i="1"/>
  <c r="H78" i="1"/>
  <c r="D78" i="1"/>
  <c r="E78" i="1"/>
  <c r="F78" i="1"/>
  <c r="G78" i="1"/>
  <c r="C78" i="1"/>
  <c r="I77" i="1"/>
  <c r="H77" i="1"/>
  <c r="D77" i="1"/>
  <c r="E77" i="1"/>
  <c r="F77" i="1"/>
  <c r="G77" i="1"/>
  <c r="C77" i="1"/>
  <c r="I76" i="1"/>
  <c r="H76" i="1"/>
  <c r="D76" i="1"/>
  <c r="E76" i="1"/>
  <c r="F76" i="1"/>
  <c r="G76" i="1"/>
  <c r="C76" i="1"/>
  <c r="I75" i="1"/>
  <c r="H75" i="1"/>
  <c r="G75" i="1"/>
  <c r="D75" i="1"/>
  <c r="E75" i="1"/>
  <c r="F75" i="1"/>
  <c r="C75" i="1"/>
  <c r="I74" i="1"/>
  <c r="H74" i="1"/>
  <c r="F74" i="1"/>
  <c r="D74" i="1"/>
  <c r="E74" i="1"/>
  <c r="G74" i="1"/>
  <c r="C74" i="1"/>
</calcChain>
</file>

<file path=xl/sharedStrings.xml><?xml version="1.0" encoding="utf-8"?>
<sst xmlns="http://schemas.openxmlformats.org/spreadsheetml/2006/main" count="280" uniqueCount="124">
  <si>
    <t>RMSE</t>
  </si>
  <si>
    <t>Runtime (s)</t>
  </si>
  <si>
    <t>Detection</t>
  </si>
  <si>
    <t>Dog_1</t>
  </si>
  <si>
    <t>Accuracy</t>
  </si>
  <si>
    <t>Sensitivity</t>
  </si>
  <si>
    <t>Specificity</t>
  </si>
  <si>
    <t>Confusion Matrix</t>
  </si>
  <si>
    <t>F1_score</t>
  </si>
  <si>
    <t>RF/DT</t>
  </si>
  <si>
    <t>Prediction</t>
  </si>
  <si>
    <t>[88 7] [2 3]</t>
  </si>
  <si>
    <t>AUROC</t>
  </si>
  <si>
    <t>[86 5] [9 0]</t>
  </si>
  <si>
    <t>[90 1] [9 0]</t>
  </si>
  <si>
    <t>[98 0] [2 0]</t>
  </si>
  <si>
    <t>[90 4] [5 1]</t>
  </si>
  <si>
    <t>Random Forest</t>
  </si>
  <si>
    <t>Decision Tree</t>
  </si>
  <si>
    <t>[94 0] [5 1]</t>
  </si>
  <si>
    <t>Data</t>
  </si>
  <si>
    <t>Dog_2</t>
  </si>
  <si>
    <t>[73 0] [1 26]</t>
  </si>
  <si>
    <t>[70 5] [0 25]</t>
  </si>
  <si>
    <t>[67 8] [0 25]</t>
  </si>
  <si>
    <t>[70 2] [1 27]</t>
  </si>
  <si>
    <t>[69 3] [0 28]</t>
  </si>
  <si>
    <t>[93 2] [1 4]</t>
  </si>
  <si>
    <t>[91 2] [1 6]</t>
  </si>
  <si>
    <t>[98 1] [1 4]</t>
  </si>
  <si>
    <t>[87 6] [2 5]</t>
  </si>
  <si>
    <t>[94 1] [4 1]</t>
  </si>
  <si>
    <t>[87 8] [1 4]</t>
  </si>
  <si>
    <t>Dog_3</t>
  </si>
  <si>
    <t>Folds</t>
  </si>
  <si>
    <t>[97 0] [3 0]</t>
  </si>
  <si>
    <t>[94 3] [2 1]</t>
  </si>
  <si>
    <t>[94 1] [5 0]</t>
  </si>
  <si>
    <t>[92 3] [4 1]</t>
  </si>
  <si>
    <t>[95 2] [3 0]</t>
  </si>
  <si>
    <t>Dog_4</t>
  </si>
  <si>
    <t>[85 2] [10 3]</t>
  </si>
  <si>
    <t>[80 7] [9 4]</t>
  </si>
  <si>
    <t>[86 1] [10 3]</t>
  </si>
  <si>
    <t>[79 8] [9 4]</t>
  </si>
  <si>
    <t>[88 1] [10 1]</t>
  </si>
  <si>
    <t>[76 13] [8 3]</t>
  </si>
  <si>
    <t>Dog_5</t>
  </si>
  <si>
    <t>[88 1] [8 3]</t>
  </si>
  <si>
    <t>[85 4] [8 3]</t>
  </si>
  <si>
    <t>[96 0] [2 2]</t>
  </si>
  <si>
    <t>[92 4] [2 2]</t>
  </si>
  <si>
    <t>[96 1] [3 0]</t>
  </si>
  <si>
    <t>Patient_1</t>
  </si>
  <si>
    <t>[66 0] [4 30]</t>
  </si>
  <si>
    <t>[65 1] [6 28]</t>
  </si>
  <si>
    <t>[78 0] [0 22]</t>
  </si>
  <si>
    <t>[77 1] [0 22]</t>
  </si>
  <si>
    <t>[74 0] [2 24]</t>
  </si>
  <si>
    <t>[72 2] [2 24]</t>
  </si>
  <si>
    <t>Patient_2</t>
  </si>
  <si>
    <t>[59 5] [7 29]</t>
  </si>
  <si>
    <t>[58 6] [9 27]</t>
  </si>
  <si>
    <t>[75 4] [1 20]</t>
  </si>
  <si>
    <t>[66 13] [1 20]</t>
  </si>
  <si>
    <t>[74 2] [3 21`]</t>
  </si>
  <si>
    <t>[68 8] [6 18]</t>
  </si>
  <si>
    <t>ID3</t>
  </si>
  <si>
    <t>Random Forest (CART)</t>
  </si>
  <si>
    <t>Cleaned Tables</t>
  </si>
  <si>
    <t>Decision Tree (CART)</t>
  </si>
  <si>
    <t>Specficity</t>
  </si>
  <si>
    <t>Runtime (seconds)</t>
  </si>
  <si>
    <t>[69 0] [1 30]</t>
  </si>
  <si>
    <t>[92 1] [0 7]</t>
  </si>
  <si>
    <t>[90 3] [1 6]</t>
  </si>
  <si>
    <t>[86 0] [2 12]</t>
  </si>
  <si>
    <t>[82 4] [1 13]</t>
  </si>
  <si>
    <t>[94 2] [1 3]</t>
  </si>
  <si>
    <t>[95 1] [0 4]</t>
  </si>
  <si>
    <t>[16 1] [0 18]</t>
  </si>
  <si>
    <t>[15 2] [0 18]</t>
  </si>
  <si>
    <t>(lots of extracted features)</t>
  </si>
  <si>
    <t>[20 0] [0 15]</t>
  </si>
  <si>
    <t>[19 1] [1 14]</t>
  </si>
  <si>
    <t>[21 0] [0 14]</t>
  </si>
  <si>
    <t>[20 1] [0 14]</t>
  </si>
  <si>
    <t>[97 0] [1 2]</t>
  </si>
  <si>
    <t>[96 1] [1 2]</t>
  </si>
  <si>
    <t>[96 0] [0 4]</t>
  </si>
  <si>
    <t>around 5000</t>
  </si>
  <si>
    <t>[93 0] [2 5]</t>
  </si>
  <si>
    <t>Patient_3</t>
  </si>
  <si>
    <t>[70 0] [4 26]</t>
  </si>
  <si>
    <t>[68 2] [5 25]</t>
  </si>
  <si>
    <t>[65 3] [0 32]</t>
  </si>
  <si>
    <t>[64 4] [2 30]</t>
  </si>
  <si>
    <t>[59 6] [1 34]</t>
  </si>
  <si>
    <t>[60 5] [1 34]</t>
  </si>
  <si>
    <t>Patient_4</t>
  </si>
  <si>
    <t>around 3000 features</t>
  </si>
  <si>
    <t>[31 5] [1 5]</t>
  </si>
  <si>
    <t>[35 1] [1 5]</t>
  </si>
  <si>
    <t>[39 0] [0 3]</t>
  </si>
  <si>
    <t>[36 1] [1 4]</t>
  </si>
  <si>
    <t>[36 1] [ 1 4]</t>
  </si>
  <si>
    <t>Patient_5</t>
  </si>
  <si>
    <t>[95 0] [2 3]</t>
  </si>
  <si>
    <t>[95 1] [1 3]</t>
  </si>
  <si>
    <t>[92 2] [2 4]</t>
  </si>
  <si>
    <t>[91 3] [1 5]</t>
  </si>
  <si>
    <t>Precision</t>
  </si>
  <si>
    <t>Recall</t>
  </si>
  <si>
    <t>DT</t>
  </si>
  <si>
    <t>RF</t>
  </si>
  <si>
    <t>Metric</t>
  </si>
  <si>
    <t>Runtime</t>
  </si>
  <si>
    <t>Patient_1 ID3 Results</t>
  </si>
  <si>
    <t>Prediction CART</t>
  </si>
  <si>
    <t>Detection CART</t>
  </si>
  <si>
    <t>Detection ID3</t>
  </si>
  <si>
    <t>Prediction ID3</t>
  </si>
  <si>
    <t>Cleaned Tables for Patient_1</t>
  </si>
  <si>
    <t>Patient_1 CART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</si>
</sst>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1" fillId="0" borderId="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0" xfId="0" applyNumberFormat="1" applyBorder="1"/>
    <xf numFmtId="0" fontId="1" fillId="0" borderId="10" xfId="0" applyFont="1" applyBorder="1"/>
    <xf numFmtId="164" fontId="0" fillId="0" borderId="20" xfId="0" applyNumberFormat="1" applyBorder="1"/>
    <xf numFmtId="164" fontId="0" fillId="0" borderId="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1" fillId="0" borderId="14" xfId="0" applyFont="1" applyBorder="1"/>
    <xf numFmtId="0" fontId="0" fillId="0" borderId="0" xfId="0" applyFont="1" applyBorder="1"/>
    <xf numFmtId="0" fontId="0" fillId="0" borderId="25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4" xfId="0" applyBorder="1"/>
    <xf numFmtId="0" fontId="2" fillId="0" borderId="25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0" xfId="0" applyBorder="1"/>
    <xf numFmtId="0" fontId="0" fillId="0" borderId="31" xfId="0" applyBorder="1"/>
    <xf numFmtId="0" fontId="1" fillId="0" borderId="24" xfId="0" applyFont="1" applyBorder="1"/>
    <xf numFmtId="0" fontId="0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3E3F-61F9-9544-BA4D-D90D23A4CFE8}">
  <dimension ref="A9:W114"/>
  <sheetViews>
    <sheetView tabSelected="1" topLeftCell="A120" zoomScale="75" workbookViewId="0">
      <selection activeCell="L90" sqref="L90"/>
    </sheetView>
  </sheetViews>
  <sheetFormatPr baseColWidth="10" defaultRowHeight="16" x14ac:dyDescent="0.2"/>
  <cols>
    <col min="1" max="1" width="20.83203125" customWidth="1"/>
    <col min="2" max="2" width="21.5" customWidth="1"/>
    <col min="7" max="7" width="19.1640625" customWidth="1"/>
    <col min="8" max="8" width="20.6640625" customWidth="1"/>
    <col min="9" max="9" width="21.33203125" customWidth="1"/>
    <col min="10" max="10" width="12.6640625" customWidth="1"/>
    <col min="11" max="11" width="20.5" customWidth="1"/>
    <col min="13" max="13" width="25.6640625" customWidth="1"/>
    <col min="14" max="14" width="21.83203125" customWidth="1"/>
    <col min="20" max="20" width="11.6640625" customWidth="1"/>
    <col min="21" max="21" width="15.6640625" customWidth="1"/>
  </cols>
  <sheetData>
    <row r="9" spans="1:23" x14ac:dyDescent="0.2">
      <c r="B9" s="1"/>
    </row>
    <row r="10" spans="1:23" x14ac:dyDescent="0.2">
      <c r="C10" s="1"/>
      <c r="D10" s="1"/>
      <c r="J10" s="1"/>
    </row>
    <row r="11" spans="1:23" x14ac:dyDescent="0.2">
      <c r="C11" s="1"/>
      <c r="D11" s="1"/>
      <c r="J11" s="1"/>
    </row>
    <row r="12" spans="1:23" x14ac:dyDescent="0.2">
      <c r="C12" s="1"/>
      <c r="D12" s="1"/>
      <c r="J12" s="1"/>
    </row>
    <row r="15" spans="1:23" x14ac:dyDescent="0.2">
      <c r="A15" s="1" t="s">
        <v>118</v>
      </c>
      <c r="B15" s="1"/>
      <c r="M15" s="1" t="s">
        <v>119</v>
      </c>
    </row>
    <row r="16" spans="1:23" x14ac:dyDescent="0.2">
      <c r="A16" s="9" t="s">
        <v>20</v>
      </c>
      <c r="B16" s="9" t="s">
        <v>9</v>
      </c>
      <c r="C16" s="9" t="s">
        <v>34</v>
      </c>
      <c r="D16" s="9" t="s">
        <v>0</v>
      </c>
      <c r="E16" s="9" t="s">
        <v>12</v>
      </c>
      <c r="F16" s="9" t="s">
        <v>4</v>
      </c>
      <c r="G16" s="9" t="s">
        <v>5</v>
      </c>
      <c r="H16" s="9" t="s">
        <v>6</v>
      </c>
      <c r="I16" s="9" t="s">
        <v>7</v>
      </c>
      <c r="J16" s="9" t="s">
        <v>8</v>
      </c>
      <c r="K16" s="10" t="s">
        <v>1</v>
      </c>
      <c r="M16" s="9" t="s">
        <v>20</v>
      </c>
      <c r="N16" s="9" t="s">
        <v>9</v>
      </c>
      <c r="O16" s="9" t="s">
        <v>34</v>
      </c>
      <c r="P16" s="9" t="s">
        <v>0</v>
      </c>
      <c r="Q16" s="9" t="s">
        <v>12</v>
      </c>
      <c r="R16" s="9" t="s">
        <v>4</v>
      </c>
      <c r="S16" s="9" t="s">
        <v>5</v>
      </c>
      <c r="T16" s="9" t="s">
        <v>6</v>
      </c>
      <c r="U16" s="9" t="s">
        <v>7</v>
      </c>
      <c r="V16" s="9" t="s">
        <v>8</v>
      </c>
      <c r="W16" s="10" t="s">
        <v>1</v>
      </c>
    </row>
    <row r="17" spans="1:23" x14ac:dyDescent="0.2">
      <c r="A17" s="6" t="s">
        <v>3</v>
      </c>
      <c r="B17" s="6" t="s">
        <v>17</v>
      </c>
      <c r="C17" s="6">
        <v>1</v>
      </c>
      <c r="D17" s="6">
        <v>0.16708000000000001</v>
      </c>
      <c r="E17" s="6">
        <v>0.80400000000000005</v>
      </c>
      <c r="F17" s="6">
        <v>98</v>
      </c>
      <c r="G17" s="6">
        <v>0</v>
      </c>
      <c r="H17" s="6">
        <v>1</v>
      </c>
      <c r="I17" s="6" t="s">
        <v>15</v>
      </c>
      <c r="J17" s="6">
        <v>0</v>
      </c>
      <c r="K17" s="2">
        <v>1.2883</v>
      </c>
      <c r="M17" s="6" t="s">
        <v>3</v>
      </c>
      <c r="N17" s="6" t="s">
        <v>17</v>
      </c>
      <c r="O17" s="6">
        <v>1</v>
      </c>
      <c r="P17" s="6">
        <v>0.61770000000000003</v>
      </c>
      <c r="Q17" s="6">
        <v>1</v>
      </c>
      <c r="R17" s="6">
        <v>99</v>
      </c>
      <c r="S17" s="6">
        <v>0.96299999999999997</v>
      </c>
      <c r="T17" s="6">
        <v>1</v>
      </c>
      <c r="U17" s="6" t="s">
        <v>22</v>
      </c>
      <c r="V17" s="6">
        <v>0.98099999999999998</v>
      </c>
      <c r="W17" s="2">
        <v>3.1059999999999999</v>
      </c>
    </row>
    <row r="18" spans="1:23" x14ac:dyDescent="0.2">
      <c r="A18" s="7"/>
      <c r="B18" s="7"/>
      <c r="C18" s="7">
        <v>2</v>
      </c>
      <c r="D18" s="7">
        <v>0.30371999999999999</v>
      </c>
      <c r="E18" s="7">
        <v>0.55300000000000005</v>
      </c>
      <c r="F18" s="7">
        <v>90</v>
      </c>
      <c r="G18" s="7">
        <v>0</v>
      </c>
      <c r="H18" s="7">
        <v>0.98899999999999999</v>
      </c>
      <c r="I18" s="7" t="s">
        <v>14</v>
      </c>
      <c r="J18" s="7">
        <v>0</v>
      </c>
      <c r="K18" s="4">
        <v>1.2692000000000001</v>
      </c>
      <c r="M18" s="7"/>
      <c r="N18" s="7"/>
      <c r="O18" s="7">
        <v>2</v>
      </c>
      <c r="P18" s="7">
        <v>0.61502000000000001</v>
      </c>
      <c r="Q18" s="7">
        <v>0.99919999999999998</v>
      </c>
      <c r="R18" s="7">
        <v>95</v>
      </c>
      <c r="S18" s="7">
        <v>1</v>
      </c>
      <c r="T18" s="7">
        <v>0.93300000000000005</v>
      </c>
      <c r="U18" s="7" t="s">
        <v>23</v>
      </c>
      <c r="V18" s="7">
        <v>0.90900000000000003</v>
      </c>
      <c r="W18" s="4">
        <v>3.319</v>
      </c>
    </row>
    <row r="19" spans="1:23" x14ac:dyDescent="0.2">
      <c r="A19" s="7"/>
      <c r="B19" s="7"/>
      <c r="C19" s="7">
        <v>3</v>
      </c>
      <c r="D19" s="7">
        <v>0.26974999999999999</v>
      </c>
      <c r="E19" s="7">
        <v>0.68100000000000005</v>
      </c>
      <c r="F19" s="7">
        <v>95</v>
      </c>
      <c r="G19" s="7">
        <v>0.16600000000000001</v>
      </c>
      <c r="H19" s="7">
        <v>1</v>
      </c>
      <c r="I19" s="7" t="s">
        <v>19</v>
      </c>
      <c r="J19" s="7">
        <v>0.28999999999999998</v>
      </c>
      <c r="K19" s="4">
        <v>1.1524000000000001</v>
      </c>
      <c r="M19" s="7"/>
      <c r="N19" s="7"/>
      <c r="O19" s="7">
        <v>3</v>
      </c>
      <c r="P19" s="7">
        <v>0.64266999999999996</v>
      </c>
      <c r="Q19" s="7">
        <v>1</v>
      </c>
      <c r="R19" s="7">
        <v>99</v>
      </c>
      <c r="S19" s="7">
        <v>0.96799999999999997</v>
      </c>
      <c r="T19" s="7">
        <v>1</v>
      </c>
      <c r="U19" s="7" t="s">
        <v>73</v>
      </c>
      <c r="V19" s="7">
        <v>0.98399999999999999</v>
      </c>
      <c r="W19" s="4">
        <v>3.653</v>
      </c>
    </row>
    <row r="20" spans="1:23" x14ac:dyDescent="0.2">
      <c r="A20" s="7"/>
      <c r="B20" t="s">
        <v>18</v>
      </c>
      <c r="C20" s="6">
        <v>1</v>
      </c>
      <c r="D20" s="6">
        <v>0.37417</v>
      </c>
      <c r="E20" s="6">
        <v>0.76300000000000001</v>
      </c>
      <c r="F20" s="6">
        <v>91</v>
      </c>
      <c r="G20" s="6">
        <v>0.6</v>
      </c>
      <c r="H20" s="6">
        <v>0.92600000000000005</v>
      </c>
      <c r="I20" s="6" t="s">
        <v>11</v>
      </c>
      <c r="J20" s="6">
        <v>0.4</v>
      </c>
      <c r="K20" s="2">
        <v>3.2000000000000002E-3</v>
      </c>
      <c r="M20" s="7"/>
      <c r="N20" s="6" t="s">
        <v>18</v>
      </c>
      <c r="O20" s="6">
        <v>1</v>
      </c>
      <c r="P20" s="6">
        <v>0.64419999999999999</v>
      </c>
      <c r="Q20" s="6">
        <v>0.94699999999999995</v>
      </c>
      <c r="R20" s="6">
        <v>92</v>
      </c>
      <c r="S20" s="6">
        <v>1</v>
      </c>
      <c r="T20" s="6">
        <v>0.89300000000000002</v>
      </c>
      <c r="U20" s="6" t="s">
        <v>24</v>
      </c>
      <c r="V20" s="6">
        <v>0.86199999999999999</v>
      </c>
      <c r="W20" s="2">
        <v>1.4E-2</v>
      </c>
    </row>
    <row r="21" spans="1:23" x14ac:dyDescent="0.2">
      <c r="A21" s="7"/>
      <c r="B21" s="7"/>
      <c r="C21" s="7">
        <v>2</v>
      </c>
      <c r="D21" s="7">
        <v>0.36193999999999998</v>
      </c>
      <c r="E21" s="7">
        <v>0.47299999999999998</v>
      </c>
      <c r="F21" s="7">
        <v>86</v>
      </c>
      <c r="G21" s="7">
        <v>0</v>
      </c>
      <c r="H21" s="7">
        <v>0.94499999999999995</v>
      </c>
      <c r="I21" s="7" t="s">
        <v>13</v>
      </c>
      <c r="J21" s="7">
        <v>0</v>
      </c>
      <c r="K21" s="4">
        <v>4.1000000000000003E-3</v>
      </c>
      <c r="M21" s="7"/>
      <c r="N21" s="7"/>
      <c r="O21" s="7">
        <v>2</v>
      </c>
      <c r="P21" s="7">
        <v>0.63844000000000001</v>
      </c>
      <c r="Q21" s="7">
        <v>0.96799999999999997</v>
      </c>
      <c r="R21" s="7">
        <v>97</v>
      </c>
      <c r="S21" s="7">
        <v>0.96299999999999997</v>
      </c>
      <c r="T21" s="7">
        <v>0.97199999999999998</v>
      </c>
      <c r="U21" s="7" t="s">
        <v>25</v>
      </c>
      <c r="V21" s="7">
        <v>0.94699999999999995</v>
      </c>
      <c r="W21" s="4">
        <v>1.4E-2</v>
      </c>
    </row>
    <row r="22" spans="1:23" x14ac:dyDescent="0.2">
      <c r="A22" s="8"/>
      <c r="B22" s="6"/>
      <c r="C22" s="8">
        <v>3</v>
      </c>
      <c r="D22" s="8">
        <v>0.32249</v>
      </c>
      <c r="E22" s="8">
        <v>0.56200000000000006</v>
      </c>
      <c r="F22" s="8">
        <v>91</v>
      </c>
      <c r="G22" s="8">
        <v>0.16600000000000001</v>
      </c>
      <c r="H22" s="8">
        <v>0.95699999999999996</v>
      </c>
      <c r="I22" s="8" t="s">
        <v>16</v>
      </c>
      <c r="J22" s="8">
        <v>0.18</v>
      </c>
      <c r="K22" s="5">
        <v>4.3E-3</v>
      </c>
      <c r="M22" s="8"/>
      <c r="N22" s="8"/>
      <c r="O22" s="8">
        <v>3</v>
      </c>
      <c r="P22" s="8">
        <v>0.64529000000000003</v>
      </c>
      <c r="Q22" s="8">
        <v>0.97899999999999998</v>
      </c>
      <c r="R22" s="8">
        <v>97</v>
      </c>
      <c r="S22" s="8">
        <v>1</v>
      </c>
      <c r="T22" s="8">
        <v>0.95799999999999996</v>
      </c>
      <c r="U22" s="8" t="s">
        <v>26</v>
      </c>
      <c r="V22" s="8">
        <v>0.94899999999999995</v>
      </c>
      <c r="W22" s="5">
        <v>1.2E-2</v>
      </c>
    </row>
    <row r="23" spans="1:23" x14ac:dyDescent="0.2">
      <c r="A23" s="6" t="s">
        <v>21</v>
      </c>
      <c r="B23" s="6" t="s">
        <v>17</v>
      </c>
      <c r="C23" s="6">
        <v>1</v>
      </c>
      <c r="D23" s="6">
        <v>0.25313000000000002</v>
      </c>
      <c r="E23" s="6">
        <v>1</v>
      </c>
      <c r="F23" s="6">
        <v>98</v>
      </c>
      <c r="G23" s="6">
        <v>0.6</v>
      </c>
      <c r="H23" s="6">
        <v>1</v>
      </c>
      <c r="I23" s="6" t="s">
        <v>29</v>
      </c>
      <c r="J23" s="6">
        <v>0.749</v>
      </c>
      <c r="K23" s="2">
        <v>6.0125000000000002</v>
      </c>
      <c r="M23" s="6" t="s">
        <v>21</v>
      </c>
      <c r="N23" s="6" t="s">
        <v>17</v>
      </c>
      <c r="O23" s="6">
        <v>1</v>
      </c>
      <c r="P23" s="6">
        <v>0.36170000000000002</v>
      </c>
      <c r="Q23" s="6">
        <v>1</v>
      </c>
      <c r="R23" s="6">
        <v>99</v>
      </c>
      <c r="S23" s="6">
        <v>1</v>
      </c>
      <c r="T23" s="6">
        <v>0.98924000000000001</v>
      </c>
      <c r="U23" s="6" t="s">
        <v>74</v>
      </c>
      <c r="V23" s="6">
        <v>0.93300000000000005</v>
      </c>
      <c r="W23" s="2">
        <v>5.0780000000000003</v>
      </c>
    </row>
    <row r="24" spans="1:23" x14ac:dyDescent="0.2">
      <c r="A24" s="7"/>
      <c r="B24" s="7"/>
      <c r="C24" s="7">
        <v>2</v>
      </c>
      <c r="D24" s="7">
        <v>0.33817000000000003</v>
      </c>
      <c r="E24" s="7">
        <v>0.97299999999999998</v>
      </c>
      <c r="F24" s="7">
        <v>97</v>
      </c>
      <c r="G24" s="7">
        <v>0.85699999999999998</v>
      </c>
      <c r="H24" s="7">
        <v>0.97799999999999998</v>
      </c>
      <c r="I24" s="7" t="s">
        <v>28</v>
      </c>
      <c r="J24" s="7">
        <v>0.79900000000000004</v>
      </c>
      <c r="K24" s="4">
        <v>3.5543</v>
      </c>
      <c r="M24" s="7"/>
      <c r="N24" s="7"/>
      <c r="O24" s="7">
        <v>2</v>
      </c>
      <c r="P24" s="7">
        <v>0.46013999999999999</v>
      </c>
      <c r="Q24" s="7">
        <v>1</v>
      </c>
      <c r="R24" s="7">
        <v>98</v>
      </c>
      <c r="S24" s="7">
        <v>0.85699999999999998</v>
      </c>
      <c r="T24" s="7">
        <v>1</v>
      </c>
      <c r="U24" s="7" t="s">
        <v>76</v>
      </c>
      <c r="V24" s="7">
        <v>0.92300000000000004</v>
      </c>
      <c r="W24" s="4">
        <v>5.2750000000000004</v>
      </c>
    </row>
    <row r="25" spans="1:23" x14ac:dyDescent="0.2">
      <c r="A25" s="7"/>
      <c r="B25" s="7"/>
      <c r="C25" s="7">
        <v>3</v>
      </c>
      <c r="D25" s="7">
        <v>0.25614999999999999</v>
      </c>
      <c r="E25" s="7">
        <v>0.91400000000000003</v>
      </c>
      <c r="F25" s="7">
        <v>95</v>
      </c>
      <c r="G25" s="7">
        <v>0.2</v>
      </c>
      <c r="H25" s="7">
        <v>0.98899999999999999</v>
      </c>
      <c r="I25" s="7" t="s">
        <v>31</v>
      </c>
      <c r="J25" s="7">
        <v>0.28599999999999998</v>
      </c>
      <c r="K25" s="4">
        <v>7.3345000000000002</v>
      </c>
      <c r="M25" s="7"/>
      <c r="N25" s="7"/>
      <c r="O25" s="7">
        <v>3</v>
      </c>
      <c r="P25" s="8">
        <v>0.28199999999999997</v>
      </c>
      <c r="Q25" s="8">
        <v>0.98699999999999999</v>
      </c>
      <c r="R25" s="8">
        <v>97</v>
      </c>
      <c r="S25" s="8">
        <v>0.75</v>
      </c>
      <c r="T25" s="8">
        <v>0.97899999999999998</v>
      </c>
      <c r="U25" s="8" t="s">
        <v>78</v>
      </c>
      <c r="V25" s="8">
        <v>0.66600000000000004</v>
      </c>
      <c r="W25" s="5">
        <v>4.1779000000000002</v>
      </c>
    </row>
    <row r="26" spans="1:23" x14ac:dyDescent="0.2">
      <c r="A26" s="7"/>
      <c r="B26" s="6" t="s">
        <v>18</v>
      </c>
      <c r="C26" s="6">
        <v>1</v>
      </c>
      <c r="D26" s="6">
        <v>0.32249</v>
      </c>
      <c r="E26" s="6">
        <v>0.88900000000000001</v>
      </c>
      <c r="F26" s="6">
        <v>97</v>
      </c>
      <c r="G26" s="6">
        <v>0.8</v>
      </c>
      <c r="H26" s="6">
        <v>0.96899999999999997</v>
      </c>
      <c r="I26" s="6" t="s">
        <v>27</v>
      </c>
      <c r="J26" s="6">
        <v>0.72699999999999998</v>
      </c>
      <c r="K26" s="2">
        <v>1.38E-2</v>
      </c>
      <c r="M26" s="7"/>
      <c r="N26" s="6" t="s">
        <v>18</v>
      </c>
      <c r="O26" s="6">
        <v>1</v>
      </c>
      <c r="P26" s="6">
        <v>0.38400000000000001</v>
      </c>
      <c r="Q26" s="6">
        <v>0.91200000000000003</v>
      </c>
      <c r="R26" s="6">
        <v>96</v>
      </c>
      <c r="S26" s="6">
        <v>0.85699999999999998</v>
      </c>
      <c r="T26" s="6">
        <v>0.96799999999999997</v>
      </c>
      <c r="U26" s="6" t="s">
        <v>75</v>
      </c>
      <c r="V26" s="6">
        <v>0.75</v>
      </c>
      <c r="W26" s="2">
        <v>1.52E-2</v>
      </c>
    </row>
    <row r="27" spans="1:23" x14ac:dyDescent="0.2">
      <c r="A27" s="7"/>
      <c r="B27" s="7"/>
      <c r="C27" s="7">
        <v>2</v>
      </c>
      <c r="D27" s="7">
        <v>0.40571000000000002</v>
      </c>
      <c r="E27" s="7">
        <v>0.82499999999999996</v>
      </c>
      <c r="F27" s="7">
        <v>92</v>
      </c>
      <c r="G27" s="7">
        <v>0.71399999999999997</v>
      </c>
      <c r="H27" s="7">
        <v>0.93500000000000005</v>
      </c>
      <c r="I27" s="7" t="s">
        <v>30</v>
      </c>
      <c r="J27" s="7">
        <v>0.55600000000000005</v>
      </c>
      <c r="K27" s="4">
        <v>1.2200000000000001E-2</v>
      </c>
      <c r="M27" s="7"/>
      <c r="N27" s="7"/>
      <c r="O27" s="7">
        <v>2</v>
      </c>
      <c r="P27" s="7">
        <v>0.51224999999999998</v>
      </c>
      <c r="Q27" s="7">
        <v>0.94099999999999995</v>
      </c>
      <c r="R27" s="7">
        <v>95</v>
      </c>
      <c r="S27" s="7">
        <v>0.92900000000000005</v>
      </c>
      <c r="T27" s="7">
        <v>0.95299999999999996</v>
      </c>
      <c r="U27" s="7" t="s">
        <v>77</v>
      </c>
      <c r="V27" s="7">
        <v>0.83899999999999997</v>
      </c>
      <c r="W27" s="4">
        <v>2.01E-2</v>
      </c>
    </row>
    <row r="28" spans="1:23" x14ac:dyDescent="0.2">
      <c r="A28" s="8"/>
      <c r="B28" s="8"/>
      <c r="C28" s="8">
        <v>3</v>
      </c>
      <c r="D28" s="8">
        <v>0.39749000000000001</v>
      </c>
      <c r="E28" s="8">
        <v>0.85799999999999998</v>
      </c>
      <c r="F28" s="8">
        <v>91</v>
      </c>
      <c r="G28" s="8">
        <v>0.8</v>
      </c>
      <c r="H28" s="8">
        <v>0.91600000000000004</v>
      </c>
      <c r="I28" s="8" t="s">
        <v>32</v>
      </c>
      <c r="J28" s="8">
        <v>0.47099999999999997</v>
      </c>
      <c r="K28" s="5">
        <v>1.6400000000000001E-2</v>
      </c>
      <c r="M28" s="8"/>
      <c r="N28" s="8"/>
      <c r="O28" s="8">
        <v>3</v>
      </c>
      <c r="P28" s="8">
        <v>0.29326000000000002</v>
      </c>
      <c r="Q28" s="8">
        <v>0.99480000000000002</v>
      </c>
      <c r="R28" s="8">
        <v>99</v>
      </c>
      <c r="S28" s="8">
        <v>1</v>
      </c>
      <c r="T28" s="8">
        <v>0.98950000000000005</v>
      </c>
      <c r="U28" s="8" t="s">
        <v>79</v>
      </c>
      <c r="V28" s="8">
        <v>0.88800000000000001</v>
      </c>
      <c r="W28" s="5">
        <v>1.5599999999999999E-2</v>
      </c>
    </row>
    <row r="29" spans="1:23" x14ac:dyDescent="0.2">
      <c r="A29" s="6" t="s">
        <v>33</v>
      </c>
      <c r="B29" s="6" t="s">
        <v>17</v>
      </c>
      <c r="C29" s="6">
        <v>1</v>
      </c>
      <c r="D29" s="6">
        <v>0.18453</v>
      </c>
      <c r="E29" s="6">
        <v>0.83199999999999996</v>
      </c>
      <c r="F29" s="6">
        <v>97</v>
      </c>
      <c r="G29" s="6">
        <v>0</v>
      </c>
      <c r="H29" s="6">
        <v>1</v>
      </c>
      <c r="I29" s="6" t="s">
        <v>35</v>
      </c>
      <c r="J29" s="6">
        <v>0</v>
      </c>
      <c r="K29" s="2">
        <v>7.7206000000000001</v>
      </c>
      <c r="M29" s="6" t="s">
        <v>53</v>
      </c>
      <c r="N29" s="6" t="s">
        <v>17</v>
      </c>
      <c r="O29" s="6">
        <v>1</v>
      </c>
      <c r="P29" s="6">
        <v>0.67576999999999998</v>
      </c>
      <c r="Q29" s="6">
        <v>1</v>
      </c>
      <c r="R29" s="6">
        <v>34</v>
      </c>
      <c r="S29" s="6">
        <v>1</v>
      </c>
      <c r="T29" s="6">
        <v>0.94099999999999995</v>
      </c>
      <c r="U29" s="6" t="s">
        <v>80</v>
      </c>
      <c r="V29" s="6">
        <v>0.97299999999999998</v>
      </c>
      <c r="W29" s="2">
        <v>2.9390000000000001</v>
      </c>
    </row>
    <row r="30" spans="1:23" x14ac:dyDescent="0.2">
      <c r="A30" s="7"/>
      <c r="B30" s="7"/>
      <c r="C30" s="7">
        <v>2</v>
      </c>
      <c r="D30" s="7">
        <v>0.24201</v>
      </c>
      <c r="E30" s="7">
        <v>0.60199999999999998</v>
      </c>
      <c r="F30" s="7">
        <v>94</v>
      </c>
      <c r="G30" s="7">
        <v>0</v>
      </c>
      <c r="H30" s="7">
        <v>0.98899999999999999</v>
      </c>
      <c r="I30" s="7" t="s">
        <v>37</v>
      </c>
      <c r="J30" s="7">
        <v>0</v>
      </c>
      <c r="K30" s="4">
        <v>3.2534000000000001</v>
      </c>
      <c r="M30" s="7" t="s">
        <v>82</v>
      </c>
      <c r="N30" s="7"/>
      <c r="O30" s="7">
        <v>2</v>
      </c>
      <c r="P30" s="7">
        <v>0.65171999999999997</v>
      </c>
      <c r="Q30" s="7">
        <v>1</v>
      </c>
      <c r="R30" s="7">
        <v>35</v>
      </c>
      <c r="S30" s="7">
        <v>1</v>
      </c>
      <c r="T30" s="7">
        <v>1</v>
      </c>
      <c r="U30" s="7" t="s">
        <v>83</v>
      </c>
      <c r="V30" s="7">
        <v>1</v>
      </c>
      <c r="W30" s="4">
        <v>3.3988999999999998</v>
      </c>
    </row>
    <row r="31" spans="1:23" x14ac:dyDescent="0.2">
      <c r="A31" s="7"/>
      <c r="B31" s="7"/>
      <c r="C31" s="7">
        <v>3</v>
      </c>
      <c r="D31" s="7">
        <v>0.18323</v>
      </c>
      <c r="E31" s="7">
        <v>0.24199999999999999</v>
      </c>
      <c r="F31" s="7">
        <v>97</v>
      </c>
      <c r="G31" s="7">
        <v>0</v>
      </c>
      <c r="H31" s="7">
        <v>1</v>
      </c>
      <c r="I31" s="7" t="s">
        <v>35</v>
      </c>
      <c r="J31" s="7">
        <v>0</v>
      </c>
      <c r="K31" s="4">
        <v>1.0239</v>
      </c>
      <c r="M31" s="7" t="s">
        <v>90</v>
      </c>
      <c r="N31" s="7"/>
      <c r="O31" s="7">
        <v>3</v>
      </c>
      <c r="P31" s="8">
        <v>0.66498999999999997</v>
      </c>
      <c r="Q31" s="8">
        <v>1</v>
      </c>
      <c r="R31" s="8">
        <v>35</v>
      </c>
      <c r="S31" s="8">
        <v>1</v>
      </c>
      <c r="T31" s="8">
        <v>1</v>
      </c>
      <c r="U31" s="8" t="s">
        <v>85</v>
      </c>
      <c r="V31" s="8">
        <v>1</v>
      </c>
      <c r="W31" s="5">
        <v>3.3155999999999999</v>
      </c>
    </row>
    <row r="32" spans="1:23" x14ac:dyDescent="0.2">
      <c r="A32" s="7"/>
      <c r="B32" s="6" t="s">
        <v>18</v>
      </c>
      <c r="C32" s="6">
        <v>1</v>
      </c>
      <c r="D32" s="6">
        <v>0.26</v>
      </c>
      <c r="E32" s="6">
        <v>0.65100000000000002</v>
      </c>
      <c r="F32" s="6">
        <v>95</v>
      </c>
      <c r="G32" s="6">
        <v>0.33</v>
      </c>
      <c r="H32" s="6">
        <v>0.96899999999999997</v>
      </c>
      <c r="I32" s="6" t="s">
        <v>36</v>
      </c>
      <c r="J32" s="6">
        <v>0.28599999999999998</v>
      </c>
      <c r="K32" s="2">
        <v>2.5899999999999999E-2</v>
      </c>
      <c r="M32" s="7"/>
      <c r="N32" s="6" t="s">
        <v>18</v>
      </c>
      <c r="O32" s="6">
        <v>1</v>
      </c>
      <c r="P32" s="6">
        <v>0.70565999999999995</v>
      </c>
      <c r="Q32" s="6">
        <v>0.94099999999999995</v>
      </c>
      <c r="R32" s="6">
        <v>33</v>
      </c>
      <c r="S32" s="6">
        <v>1</v>
      </c>
      <c r="T32" s="6">
        <v>0.88200000000000001</v>
      </c>
      <c r="U32" s="6" t="s">
        <v>81</v>
      </c>
      <c r="V32" s="6">
        <v>0.94699999999999995</v>
      </c>
      <c r="W32" s="2">
        <v>1.0200000000000001E-2</v>
      </c>
    </row>
    <row r="33" spans="1:23" x14ac:dyDescent="0.2">
      <c r="A33" s="7"/>
      <c r="B33" s="7"/>
      <c r="C33" s="7">
        <v>2</v>
      </c>
      <c r="D33" s="7">
        <v>0.29326000000000002</v>
      </c>
      <c r="E33" s="7">
        <v>0.58399999999999996</v>
      </c>
      <c r="F33" s="7">
        <v>93</v>
      </c>
      <c r="G33" s="7">
        <v>0.2</v>
      </c>
      <c r="H33" s="7">
        <v>0.96799999999999997</v>
      </c>
      <c r="I33" s="7" t="s">
        <v>38</v>
      </c>
      <c r="J33" s="7">
        <v>0.222</v>
      </c>
      <c r="K33" s="4">
        <v>8.2000000000000007E-3</v>
      </c>
      <c r="M33" s="7"/>
      <c r="N33" s="7"/>
      <c r="O33" s="7">
        <v>2</v>
      </c>
      <c r="P33" s="7">
        <v>0.69984999999999997</v>
      </c>
      <c r="Q33" s="7">
        <v>0.94199999999999995</v>
      </c>
      <c r="R33" s="7">
        <v>33</v>
      </c>
      <c r="S33" s="7">
        <v>0.93300000000000005</v>
      </c>
      <c r="T33" s="7">
        <v>0.95</v>
      </c>
      <c r="U33" s="7" t="s">
        <v>84</v>
      </c>
      <c r="V33" s="7">
        <v>0.93300000000000005</v>
      </c>
      <c r="W33" s="4">
        <v>1.24E-2</v>
      </c>
    </row>
    <row r="34" spans="1:23" x14ac:dyDescent="0.2">
      <c r="A34" s="8"/>
      <c r="B34" s="8"/>
      <c r="C34" s="8">
        <v>3</v>
      </c>
      <c r="D34" s="8">
        <v>0.22091</v>
      </c>
      <c r="E34" s="8">
        <v>0.48899999999999999</v>
      </c>
      <c r="F34" s="8">
        <v>95</v>
      </c>
      <c r="G34" s="8">
        <v>0</v>
      </c>
      <c r="H34" s="8">
        <v>0.97899999999999998</v>
      </c>
      <c r="I34" s="8" t="s">
        <v>39</v>
      </c>
      <c r="J34" s="8">
        <v>0</v>
      </c>
      <c r="K34" s="5">
        <v>3.3E-3</v>
      </c>
      <c r="M34" s="8"/>
      <c r="N34" s="8"/>
      <c r="O34" s="8">
        <v>3</v>
      </c>
      <c r="P34" s="8">
        <v>0.69693000000000005</v>
      </c>
      <c r="Q34" s="8">
        <v>0.97599999999999998</v>
      </c>
      <c r="R34" s="8">
        <v>34</v>
      </c>
      <c r="S34" s="8">
        <v>1</v>
      </c>
      <c r="T34" s="8">
        <v>0.95199999999999996</v>
      </c>
      <c r="U34" s="8" t="s">
        <v>86</v>
      </c>
      <c r="V34" s="8">
        <v>0.96599999999999997</v>
      </c>
      <c r="W34" s="5">
        <v>1.2E-2</v>
      </c>
    </row>
    <row r="35" spans="1:23" x14ac:dyDescent="0.2">
      <c r="A35" s="6" t="s">
        <v>40</v>
      </c>
      <c r="B35" s="6" t="s">
        <v>17</v>
      </c>
      <c r="C35" s="6">
        <v>1</v>
      </c>
      <c r="D35" s="6">
        <v>0.14105999999999999</v>
      </c>
      <c r="E35" s="6">
        <v>0.67500000000000004</v>
      </c>
      <c r="F35" s="6">
        <v>88</v>
      </c>
      <c r="G35" s="6">
        <v>0.23100000000000001</v>
      </c>
      <c r="H35" s="6">
        <v>0.97699999999999998</v>
      </c>
      <c r="I35" s="6" t="s">
        <v>41</v>
      </c>
      <c r="J35" s="6">
        <v>0.33300000000000002</v>
      </c>
      <c r="K35" s="2">
        <v>1.1966000000000001</v>
      </c>
      <c r="M35" s="6" t="s">
        <v>60</v>
      </c>
      <c r="N35" s="6" t="s">
        <v>17</v>
      </c>
      <c r="O35" s="6">
        <v>1</v>
      </c>
      <c r="P35" s="6">
        <v>0.22483</v>
      </c>
      <c r="Q35" s="6">
        <v>0.997</v>
      </c>
      <c r="R35" s="6">
        <v>99</v>
      </c>
      <c r="S35" s="6">
        <v>0.66600000000000004</v>
      </c>
      <c r="T35" s="6">
        <v>1</v>
      </c>
      <c r="U35" s="6" t="s">
        <v>87</v>
      </c>
      <c r="V35" s="6">
        <v>0.8</v>
      </c>
      <c r="W35" s="2">
        <v>1.3808</v>
      </c>
    </row>
    <row r="36" spans="1:23" x14ac:dyDescent="0.2">
      <c r="A36" s="7"/>
      <c r="B36" s="7"/>
      <c r="C36" s="7">
        <v>2</v>
      </c>
      <c r="D36" s="7">
        <v>0.37358000000000002</v>
      </c>
      <c r="E36" s="7">
        <v>0.78600000000000003</v>
      </c>
      <c r="F36" s="7">
        <v>89</v>
      </c>
      <c r="G36" s="7">
        <v>0.23100000000000001</v>
      </c>
      <c r="H36" s="7">
        <v>0.98899999999999999</v>
      </c>
      <c r="I36" s="7" t="s">
        <v>43</v>
      </c>
      <c r="J36" s="7">
        <v>0.35299999999999998</v>
      </c>
      <c r="K36" s="4">
        <v>1.2047000000000001</v>
      </c>
      <c r="M36" s="7"/>
      <c r="N36" s="7"/>
      <c r="O36" s="7">
        <v>2</v>
      </c>
      <c r="P36" s="7">
        <v>0.26347999999999999</v>
      </c>
      <c r="Q36" s="7">
        <v>1</v>
      </c>
      <c r="R36" s="7">
        <v>100</v>
      </c>
      <c r="S36" s="7">
        <v>1</v>
      </c>
      <c r="T36" s="7">
        <v>1</v>
      </c>
      <c r="U36" s="7" t="s">
        <v>89</v>
      </c>
      <c r="V36" s="7">
        <v>1</v>
      </c>
      <c r="W36" s="4">
        <v>1.3779999999999999</v>
      </c>
    </row>
    <row r="37" spans="1:23" x14ac:dyDescent="0.2">
      <c r="A37" s="7"/>
      <c r="B37" s="7"/>
      <c r="C37" s="7">
        <v>3</v>
      </c>
      <c r="D37" s="7">
        <v>0.34234999999999999</v>
      </c>
      <c r="E37" s="7">
        <v>0.70299999999999996</v>
      </c>
      <c r="F37" s="7">
        <v>89</v>
      </c>
      <c r="G37" s="7">
        <v>9.0999999999999998E-2</v>
      </c>
      <c r="H37" s="7">
        <v>0.98899999999999999</v>
      </c>
      <c r="I37" s="7" t="s">
        <v>45</v>
      </c>
      <c r="J37" s="7">
        <v>0.154</v>
      </c>
      <c r="K37" s="4">
        <v>1.1980999999999999</v>
      </c>
      <c r="M37" s="7"/>
      <c r="N37" s="7"/>
      <c r="O37" s="7">
        <v>3</v>
      </c>
      <c r="P37" s="8">
        <v>0.32163000000000003</v>
      </c>
      <c r="Q37" s="8">
        <v>1</v>
      </c>
      <c r="R37" s="8">
        <v>98</v>
      </c>
      <c r="S37" s="8">
        <v>0.71399999999999997</v>
      </c>
      <c r="T37" s="8">
        <v>1</v>
      </c>
      <c r="U37" s="8" t="s">
        <v>91</v>
      </c>
      <c r="V37" s="8">
        <v>0.83299999999999996</v>
      </c>
      <c r="W37" s="5">
        <v>2.0548999999999999</v>
      </c>
    </row>
    <row r="38" spans="1:23" x14ac:dyDescent="0.2">
      <c r="A38" s="7"/>
      <c r="B38" s="6" t="s">
        <v>18</v>
      </c>
      <c r="C38" s="6">
        <v>1</v>
      </c>
      <c r="D38" s="6">
        <v>0.45978000000000002</v>
      </c>
      <c r="E38" s="6">
        <v>0.61399999999999999</v>
      </c>
      <c r="F38" s="6">
        <v>84</v>
      </c>
      <c r="G38" s="6">
        <v>0.308</v>
      </c>
      <c r="H38" s="6">
        <v>0.91900000000000004</v>
      </c>
      <c r="I38" s="6" t="s">
        <v>42</v>
      </c>
      <c r="J38" s="6">
        <v>0.33300000000000002</v>
      </c>
      <c r="K38" s="2">
        <v>3.0999999999999999E-3</v>
      </c>
      <c r="M38" s="7"/>
      <c r="N38" s="6" t="s">
        <v>18</v>
      </c>
      <c r="O38" s="6">
        <v>1</v>
      </c>
      <c r="P38" s="6">
        <v>0.24124999999999999</v>
      </c>
      <c r="Q38" s="6">
        <v>0.82799999999999996</v>
      </c>
      <c r="R38" s="6">
        <v>98</v>
      </c>
      <c r="S38" s="6">
        <v>0.66600000000000004</v>
      </c>
      <c r="T38" s="6">
        <v>0.98899999999999999</v>
      </c>
      <c r="U38" s="6" t="s">
        <v>88</v>
      </c>
      <c r="V38" s="6">
        <v>0.66600000000000004</v>
      </c>
      <c r="W38" s="2">
        <v>4.7999999999999996E-3</v>
      </c>
    </row>
    <row r="39" spans="1:23" x14ac:dyDescent="0.2">
      <c r="A39" s="7"/>
      <c r="B39" s="7"/>
      <c r="C39" s="7">
        <v>2</v>
      </c>
      <c r="D39" s="7">
        <v>0.45776</v>
      </c>
      <c r="E39" s="7">
        <v>0.60699999999999998</v>
      </c>
      <c r="F39" s="7">
        <v>83</v>
      </c>
      <c r="G39" s="7">
        <v>0.308</v>
      </c>
      <c r="H39" s="7">
        <v>0.90800000000000003</v>
      </c>
      <c r="I39" s="7" t="s">
        <v>44</v>
      </c>
      <c r="J39" s="7">
        <v>0.32</v>
      </c>
      <c r="K39" s="4">
        <v>3.8999999999999998E-3</v>
      </c>
      <c r="M39" s="7"/>
      <c r="N39" s="7"/>
      <c r="O39" s="7">
        <v>2</v>
      </c>
      <c r="P39" s="7">
        <v>0.27700000000000002</v>
      </c>
      <c r="Q39" s="7">
        <v>1</v>
      </c>
      <c r="R39" s="7">
        <v>100</v>
      </c>
      <c r="S39" s="7">
        <v>1</v>
      </c>
      <c r="T39" s="7">
        <v>1</v>
      </c>
      <c r="U39" s="7" t="s">
        <v>89</v>
      </c>
      <c r="V39" s="7">
        <v>1</v>
      </c>
      <c r="W39" s="4">
        <v>4.3E-3</v>
      </c>
    </row>
    <row r="40" spans="1:23" x14ac:dyDescent="0.2">
      <c r="A40" s="8"/>
      <c r="B40" s="8"/>
      <c r="C40" s="8">
        <v>3</v>
      </c>
      <c r="D40" s="8">
        <v>0.48455999999999999</v>
      </c>
      <c r="E40" s="8">
        <v>0.56299999999999994</v>
      </c>
      <c r="F40" s="8">
        <v>79</v>
      </c>
      <c r="G40" s="8">
        <v>0.27300000000000002</v>
      </c>
      <c r="H40" s="8">
        <v>0.85399999999999998</v>
      </c>
      <c r="I40" s="8" t="s">
        <v>46</v>
      </c>
      <c r="J40" s="8">
        <v>0.222</v>
      </c>
      <c r="K40" s="5">
        <v>3.0000000000000001E-3</v>
      </c>
      <c r="M40" s="8"/>
      <c r="N40" s="8"/>
      <c r="O40" s="8">
        <v>3</v>
      </c>
      <c r="P40" s="8">
        <v>0.33615</v>
      </c>
      <c r="Q40" s="8">
        <v>0.85699999999999998</v>
      </c>
      <c r="R40" s="8">
        <v>98</v>
      </c>
      <c r="S40" s="8">
        <v>0.71399999999999997</v>
      </c>
      <c r="T40" s="8">
        <v>1</v>
      </c>
      <c r="U40" s="8" t="s">
        <v>91</v>
      </c>
      <c r="V40" s="8">
        <v>0.83299999999999996</v>
      </c>
      <c r="W40" s="5">
        <v>5.1999999999999998E-3</v>
      </c>
    </row>
    <row r="41" spans="1:23" x14ac:dyDescent="0.2">
      <c r="A41" s="6" t="s">
        <v>47</v>
      </c>
      <c r="B41" s="6" t="s">
        <v>17</v>
      </c>
      <c r="C41" s="6">
        <v>1</v>
      </c>
      <c r="D41" s="6">
        <v>0.34433000000000002</v>
      </c>
      <c r="E41" s="6">
        <v>0.89900000000000002</v>
      </c>
      <c r="F41" s="6">
        <v>91</v>
      </c>
      <c r="G41" s="6">
        <v>0.27200000000000002</v>
      </c>
      <c r="H41" s="6">
        <v>0.98899999999999999</v>
      </c>
      <c r="I41" s="6" t="s">
        <v>48</v>
      </c>
      <c r="J41" s="6">
        <v>0.39900000000000002</v>
      </c>
      <c r="K41" s="2">
        <v>5.9718</v>
      </c>
      <c r="M41" s="6" t="s">
        <v>92</v>
      </c>
      <c r="N41" s="6" t="s">
        <v>17</v>
      </c>
      <c r="O41" s="6">
        <v>1</v>
      </c>
      <c r="P41" s="6">
        <v>0.59516999999999998</v>
      </c>
      <c r="Q41" s="6">
        <v>0.996</v>
      </c>
      <c r="R41" s="6">
        <v>96</v>
      </c>
      <c r="S41" s="6">
        <v>0.86599999999999999</v>
      </c>
      <c r="T41" s="6">
        <v>1</v>
      </c>
      <c r="U41" s="6" t="s">
        <v>93</v>
      </c>
      <c r="V41" s="6">
        <v>0.92900000000000005</v>
      </c>
      <c r="W41" s="2">
        <v>18.853100000000001</v>
      </c>
    </row>
    <row r="42" spans="1:23" x14ac:dyDescent="0.2">
      <c r="A42" s="7"/>
      <c r="B42" s="7"/>
      <c r="C42" s="7">
        <v>2</v>
      </c>
      <c r="D42" s="7">
        <v>0.22364000000000001</v>
      </c>
      <c r="E42" s="7">
        <v>0.89600000000000002</v>
      </c>
      <c r="F42" s="7">
        <v>98</v>
      </c>
      <c r="G42" s="7">
        <v>0.5</v>
      </c>
      <c r="H42" s="7">
        <v>1</v>
      </c>
      <c r="I42" s="7" t="s">
        <v>50</v>
      </c>
      <c r="J42" s="7">
        <v>0.66600000000000004</v>
      </c>
      <c r="K42" s="4">
        <v>2.3010999999999999</v>
      </c>
      <c r="M42" s="7" t="s">
        <v>100</v>
      </c>
      <c r="N42" s="7"/>
      <c r="O42" s="7">
        <v>2</v>
      </c>
      <c r="P42" s="7">
        <v>0.61246</v>
      </c>
      <c r="Q42" s="7">
        <v>1</v>
      </c>
      <c r="R42" s="7">
        <v>97</v>
      </c>
      <c r="S42" s="7">
        <v>1</v>
      </c>
      <c r="T42" s="7">
        <v>0.95599999999999996</v>
      </c>
      <c r="U42" s="7" t="s">
        <v>95</v>
      </c>
      <c r="V42" s="7">
        <v>0.95499999999999996</v>
      </c>
      <c r="W42" s="4">
        <v>18.239000000000001</v>
      </c>
    </row>
    <row r="43" spans="1:23" x14ac:dyDescent="0.2">
      <c r="A43" s="7"/>
      <c r="B43" s="7"/>
      <c r="C43" s="7">
        <v>3</v>
      </c>
      <c r="D43" s="7">
        <v>0.17999000000000001</v>
      </c>
      <c r="E43" s="7">
        <v>0.751</v>
      </c>
      <c r="F43" s="7">
        <v>97</v>
      </c>
      <c r="G43" s="7">
        <v>0</v>
      </c>
      <c r="H43" s="7">
        <v>1</v>
      </c>
      <c r="I43" s="7" t="s">
        <v>35</v>
      </c>
      <c r="J43" s="7">
        <v>0</v>
      </c>
      <c r="K43" s="4">
        <v>5.0172999999999996</v>
      </c>
      <c r="M43" s="7"/>
      <c r="N43" s="7"/>
      <c r="O43" s="7">
        <v>3</v>
      </c>
      <c r="P43" s="8">
        <v>0.62995000000000001</v>
      </c>
      <c r="Q43" s="8">
        <v>0.995</v>
      </c>
      <c r="R43" s="8">
        <v>93</v>
      </c>
      <c r="S43" s="8">
        <v>0.97099999999999997</v>
      </c>
      <c r="T43" s="8">
        <v>0.90800000000000003</v>
      </c>
      <c r="U43" s="8" t="s">
        <v>97</v>
      </c>
      <c r="V43" s="8">
        <v>0.90700000000000003</v>
      </c>
      <c r="W43" s="5">
        <v>18.605</v>
      </c>
    </row>
    <row r="44" spans="1:23" x14ac:dyDescent="0.2">
      <c r="A44" s="7"/>
      <c r="B44" s="6" t="s">
        <v>18</v>
      </c>
      <c r="C44" s="6">
        <v>1</v>
      </c>
      <c r="D44" s="6">
        <v>0.40571000000000002</v>
      </c>
      <c r="E44" s="6">
        <v>0.61399999999999999</v>
      </c>
      <c r="F44" s="6">
        <v>88</v>
      </c>
      <c r="G44" s="6">
        <v>0.27300000000000002</v>
      </c>
      <c r="H44" s="6">
        <v>0.95499999999999996</v>
      </c>
      <c r="I44" s="6" t="s">
        <v>49</v>
      </c>
      <c r="J44" s="6">
        <v>0.33300000000000002</v>
      </c>
      <c r="K44" s="2">
        <v>1.5299999999999999E-2</v>
      </c>
      <c r="M44" s="7"/>
      <c r="N44" s="6" t="s">
        <v>18</v>
      </c>
      <c r="O44" s="6">
        <v>1</v>
      </c>
      <c r="P44" s="6">
        <v>0.63875000000000004</v>
      </c>
      <c r="Q44" s="6">
        <v>0.90200000000000002</v>
      </c>
      <c r="R44" s="6">
        <v>93</v>
      </c>
      <c r="S44" s="6">
        <v>0.83299999999999996</v>
      </c>
      <c r="T44" s="6">
        <v>0.97099999999999997</v>
      </c>
      <c r="U44" s="6" t="s">
        <v>94</v>
      </c>
      <c r="V44" s="6">
        <v>0.877</v>
      </c>
      <c r="W44" s="2">
        <v>5.79E-2</v>
      </c>
    </row>
    <row r="45" spans="1:23" x14ac:dyDescent="0.2">
      <c r="A45" s="7"/>
      <c r="B45" s="7"/>
      <c r="C45" s="7">
        <v>2</v>
      </c>
      <c r="D45" s="7">
        <v>0.30853999999999998</v>
      </c>
      <c r="E45" s="7">
        <v>0.28999999999999998</v>
      </c>
      <c r="F45" s="7">
        <v>94</v>
      </c>
      <c r="G45" s="7">
        <v>0.5</v>
      </c>
      <c r="H45" s="7">
        <v>0.95799999999999996</v>
      </c>
      <c r="I45" s="7" t="s">
        <v>51</v>
      </c>
      <c r="J45" s="7">
        <v>0.4</v>
      </c>
      <c r="K45" s="4">
        <v>7.7999999999999996E-3</v>
      </c>
      <c r="M45" s="7"/>
      <c r="N45" s="7"/>
      <c r="O45" s="7">
        <v>2</v>
      </c>
      <c r="P45" s="7">
        <v>0.66513</v>
      </c>
      <c r="Q45" s="7">
        <v>0.93899999999999995</v>
      </c>
      <c r="R45" s="7">
        <v>94</v>
      </c>
      <c r="S45" s="7">
        <v>0.9375</v>
      </c>
      <c r="T45" s="7">
        <v>0.94099999999999995</v>
      </c>
      <c r="U45" s="7" t="s">
        <v>96</v>
      </c>
      <c r="V45" s="7">
        <v>0.90900000000000003</v>
      </c>
      <c r="W45" s="4">
        <v>4.1000000000000002E-2</v>
      </c>
    </row>
    <row r="46" spans="1:23" x14ac:dyDescent="0.2">
      <c r="A46" s="8"/>
      <c r="B46" s="8"/>
      <c r="C46" s="8">
        <v>3</v>
      </c>
      <c r="D46" s="8">
        <v>0.19849</v>
      </c>
      <c r="E46" s="8">
        <v>0.495</v>
      </c>
      <c r="F46" s="8">
        <v>96</v>
      </c>
      <c r="G46" s="8">
        <v>0</v>
      </c>
      <c r="H46" s="8">
        <v>0.98899999999999999</v>
      </c>
      <c r="I46" s="8" t="s">
        <v>52</v>
      </c>
      <c r="J46" s="8">
        <v>0</v>
      </c>
      <c r="K46" s="5">
        <v>1.34E-2</v>
      </c>
      <c r="M46" s="8"/>
      <c r="N46" s="8"/>
      <c r="O46" s="8">
        <v>3</v>
      </c>
      <c r="P46" s="8">
        <v>0.68337000000000003</v>
      </c>
      <c r="Q46" s="8">
        <v>0.94699999999999995</v>
      </c>
      <c r="R46" s="8">
        <v>94</v>
      </c>
      <c r="S46" s="8">
        <v>0.97099999999999997</v>
      </c>
      <c r="T46" s="8">
        <v>0.92300000000000004</v>
      </c>
      <c r="U46" s="8" t="s">
        <v>98</v>
      </c>
      <c r="V46" s="8">
        <v>0.91900000000000004</v>
      </c>
      <c r="W46" s="5">
        <v>4.8800000000000003E-2</v>
      </c>
    </row>
    <row r="47" spans="1:23" x14ac:dyDescent="0.2">
      <c r="A47" s="6" t="s">
        <v>53</v>
      </c>
      <c r="B47" s="6" t="s">
        <v>17</v>
      </c>
      <c r="C47" s="6">
        <v>1</v>
      </c>
      <c r="D47" s="6">
        <v>0.64063999999999999</v>
      </c>
      <c r="E47" s="6">
        <v>0.97399999999999998</v>
      </c>
      <c r="F47" s="6">
        <v>96</v>
      </c>
      <c r="G47" s="6">
        <v>0.88200000000000001</v>
      </c>
      <c r="H47" s="6">
        <v>1</v>
      </c>
      <c r="I47" s="6" t="s">
        <v>54</v>
      </c>
      <c r="J47" s="6">
        <v>0.9375</v>
      </c>
      <c r="K47" s="2">
        <v>6.8803000000000001</v>
      </c>
      <c r="M47" s="6" t="s">
        <v>99</v>
      </c>
      <c r="N47" s="6" t="s">
        <v>17</v>
      </c>
      <c r="O47" s="6">
        <v>1</v>
      </c>
      <c r="P47" s="6">
        <v>0.49797999999999998</v>
      </c>
      <c r="Q47" s="6">
        <v>0.96799999999999997</v>
      </c>
      <c r="R47" s="6">
        <v>36</v>
      </c>
      <c r="S47" s="6">
        <v>0.83299999999999996</v>
      </c>
      <c r="T47" s="6">
        <v>0.86099999999999999</v>
      </c>
      <c r="U47" s="6" t="s">
        <v>101</v>
      </c>
      <c r="V47" s="6">
        <v>0.625</v>
      </c>
      <c r="W47" s="2">
        <v>1.24</v>
      </c>
    </row>
    <row r="48" spans="1:23" x14ac:dyDescent="0.2">
      <c r="A48" s="7"/>
      <c r="B48" s="7"/>
      <c r="C48" s="7">
        <v>2</v>
      </c>
      <c r="D48" s="7">
        <v>0.56943999999999995</v>
      </c>
      <c r="E48" s="7">
        <v>1</v>
      </c>
      <c r="F48" s="7">
        <v>100</v>
      </c>
      <c r="G48" s="7">
        <v>1</v>
      </c>
      <c r="H48" s="7">
        <v>1</v>
      </c>
      <c r="I48" s="7" t="s">
        <v>56</v>
      </c>
      <c r="J48" s="7">
        <v>1</v>
      </c>
      <c r="K48" s="4">
        <v>6.4259000000000004</v>
      </c>
      <c r="M48" s="7" t="s">
        <v>82</v>
      </c>
      <c r="N48" s="7"/>
      <c r="O48" s="7">
        <v>2</v>
      </c>
      <c r="P48" s="7">
        <v>0.32691999999999999</v>
      </c>
      <c r="Q48" s="7">
        <v>1</v>
      </c>
      <c r="R48" s="7">
        <v>42</v>
      </c>
      <c r="S48" s="7">
        <v>1</v>
      </c>
      <c r="T48" s="7">
        <v>1</v>
      </c>
      <c r="U48" s="7" t="s">
        <v>103</v>
      </c>
      <c r="V48" s="7">
        <v>1</v>
      </c>
      <c r="W48" s="4">
        <v>1.732</v>
      </c>
    </row>
    <row r="49" spans="1:23" x14ac:dyDescent="0.2">
      <c r="A49" s="7"/>
      <c r="B49" s="7"/>
      <c r="C49" s="7">
        <v>3</v>
      </c>
      <c r="D49" s="7">
        <v>0.58848</v>
      </c>
      <c r="E49" s="7">
        <v>1</v>
      </c>
      <c r="F49" s="7">
        <v>98</v>
      </c>
      <c r="G49" s="7">
        <v>0.92300000000000004</v>
      </c>
      <c r="H49" s="7">
        <v>1</v>
      </c>
      <c r="I49" s="7" t="s">
        <v>58</v>
      </c>
      <c r="J49" s="7">
        <v>0.96</v>
      </c>
      <c r="K49" s="4">
        <v>5.1912000000000003</v>
      </c>
      <c r="M49" s="7" t="s">
        <v>90</v>
      </c>
      <c r="N49" s="7"/>
      <c r="O49" s="7">
        <v>3</v>
      </c>
      <c r="P49" s="8">
        <v>0.42163</v>
      </c>
      <c r="Q49" s="8">
        <v>0.97</v>
      </c>
      <c r="R49" s="8">
        <v>40</v>
      </c>
      <c r="S49" s="8">
        <v>0.8</v>
      </c>
      <c r="T49" s="8">
        <v>0.97299999999999998</v>
      </c>
      <c r="U49" s="8" t="s">
        <v>104</v>
      </c>
      <c r="V49" s="8">
        <v>0.8</v>
      </c>
      <c r="W49" s="5">
        <v>1.33</v>
      </c>
    </row>
    <row r="50" spans="1:23" x14ac:dyDescent="0.2">
      <c r="A50" s="7"/>
      <c r="B50" s="6" t="s">
        <v>18</v>
      </c>
      <c r="C50" s="6">
        <v>1</v>
      </c>
      <c r="D50" s="6">
        <v>0.65788000000000002</v>
      </c>
      <c r="E50" s="6">
        <v>0.90400000000000003</v>
      </c>
      <c r="F50" s="6">
        <v>93</v>
      </c>
      <c r="G50" s="6">
        <v>0.82399999999999995</v>
      </c>
      <c r="H50" s="6">
        <v>0.94499999999999995</v>
      </c>
      <c r="I50" s="6" t="s">
        <v>55</v>
      </c>
      <c r="J50" s="6">
        <v>0.88880000000000003</v>
      </c>
      <c r="K50" s="2">
        <v>2.6599999999999999E-2</v>
      </c>
      <c r="M50" s="7"/>
      <c r="N50" s="6" t="s">
        <v>18</v>
      </c>
      <c r="O50" s="6">
        <v>1</v>
      </c>
      <c r="P50" s="6">
        <v>0.49486999999999998</v>
      </c>
      <c r="Q50" s="6">
        <v>0.90300000000000002</v>
      </c>
      <c r="R50" s="6">
        <v>40</v>
      </c>
      <c r="S50" s="6">
        <v>0.83299999999999996</v>
      </c>
      <c r="T50" s="6">
        <v>0.97199999999999998</v>
      </c>
      <c r="U50" s="6" t="s">
        <v>102</v>
      </c>
      <c r="V50" s="6">
        <v>0.83299999999999996</v>
      </c>
      <c r="W50" s="2">
        <v>3.2000000000000002E-3</v>
      </c>
    </row>
    <row r="51" spans="1:23" x14ac:dyDescent="0.2">
      <c r="A51" s="7"/>
      <c r="B51" s="7"/>
      <c r="C51" s="7">
        <v>2</v>
      </c>
      <c r="D51" s="7">
        <v>0.59058999999999995</v>
      </c>
      <c r="E51" s="7">
        <v>0.99399999999999999</v>
      </c>
      <c r="F51" s="7">
        <v>99</v>
      </c>
      <c r="G51" s="7">
        <v>1</v>
      </c>
      <c r="H51" s="7">
        <v>0.98699999999999999</v>
      </c>
      <c r="I51" s="7" t="s">
        <v>57</v>
      </c>
      <c r="J51" s="7">
        <v>0.97770000000000001</v>
      </c>
      <c r="K51" s="4">
        <v>1.83E-2</v>
      </c>
      <c r="M51" s="7"/>
      <c r="N51" s="7"/>
      <c r="O51" s="7">
        <v>2</v>
      </c>
      <c r="P51" s="7">
        <v>0.36421999999999999</v>
      </c>
      <c r="Q51" s="7">
        <v>1</v>
      </c>
      <c r="R51" s="7">
        <v>42</v>
      </c>
      <c r="S51" s="7">
        <v>1</v>
      </c>
      <c r="T51" s="7">
        <v>1</v>
      </c>
      <c r="U51" s="7" t="s">
        <v>103</v>
      </c>
      <c r="V51" s="7">
        <v>1</v>
      </c>
      <c r="W51" s="4">
        <v>5.5999999999999999E-3</v>
      </c>
    </row>
    <row r="52" spans="1:23" x14ac:dyDescent="0.2">
      <c r="A52" s="8"/>
      <c r="B52" s="8"/>
      <c r="C52" s="8">
        <v>3</v>
      </c>
      <c r="D52" s="8">
        <v>0.62031999999999998</v>
      </c>
      <c r="E52" s="8">
        <v>0.94799999999999995</v>
      </c>
      <c r="F52" s="8">
        <v>96</v>
      </c>
      <c r="G52" s="8">
        <v>0.92300000000000004</v>
      </c>
      <c r="H52" s="8">
        <v>0.97299999999999998</v>
      </c>
      <c r="I52" s="8" t="s">
        <v>59</v>
      </c>
      <c r="J52" s="8">
        <v>0.92300000000000004</v>
      </c>
      <c r="K52" s="5">
        <v>1.5599999999999999E-2</v>
      </c>
      <c r="M52" s="8"/>
      <c r="N52" s="8"/>
      <c r="O52" s="8">
        <v>3</v>
      </c>
      <c r="P52" s="8">
        <v>0.45799000000000001</v>
      </c>
      <c r="Q52" s="8">
        <v>0.88600000000000001</v>
      </c>
      <c r="R52" s="8">
        <v>40</v>
      </c>
      <c r="S52" s="8">
        <v>0.8</v>
      </c>
      <c r="T52" s="8">
        <v>0.97299999999999998</v>
      </c>
      <c r="U52" s="8" t="s">
        <v>105</v>
      </c>
      <c r="V52" s="8">
        <v>0.8</v>
      </c>
      <c r="W52" s="5">
        <v>3.0699999999999998E-3</v>
      </c>
    </row>
    <row r="53" spans="1:23" x14ac:dyDescent="0.2">
      <c r="A53" s="6" t="s">
        <v>60</v>
      </c>
      <c r="B53" s="6" t="s">
        <v>17</v>
      </c>
      <c r="C53" s="6">
        <v>1</v>
      </c>
      <c r="D53" s="6">
        <v>0.57755999999999996</v>
      </c>
      <c r="E53" s="6">
        <v>0.93899999999999995</v>
      </c>
      <c r="F53" s="6">
        <v>88</v>
      </c>
      <c r="G53" s="6">
        <v>0.80600000000000005</v>
      </c>
      <c r="H53" s="6">
        <v>0.92200000000000004</v>
      </c>
      <c r="I53" s="6" t="s">
        <v>61</v>
      </c>
      <c r="J53" s="6">
        <v>0.82899999999999996</v>
      </c>
      <c r="K53" s="2">
        <v>13.4983</v>
      </c>
      <c r="M53" s="6" t="s">
        <v>106</v>
      </c>
      <c r="N53" s="6" t="s">
        <v>17</v>
      </c>
      <c r="O53" s="6">
        <v>1</v>
      </c>
      <c r="P53" s="6">
        <v>0.25567000000000001</v>
      </c>
      <c r="Q53" s="6">
        <v>0.98099999999999998</v>
      </c>
      <c r="R53" s="6">
        <v>98</v>
      </c>
      <c r="S53" s="6">
        <v>0.6</v>
      </c>
      <c r="T53" s="6">
        <v>1</v>
      </c>
      <c r="U53" s="6" t="s">
        <v>107</v>
      </c>
      <c r="V53" s="6">
        <v>0.749</v>
      </c>
      <c r="W53" s="2">
        <v>2.254</v>
      </c>
    </row>
    <row r="54" spans="1:23" x14ac:dyDescent="0.2">
      <c r="A54" s="7"/>
      <c r="B54" s="7"/>
      <c r="C54" s="7">
        <v>2</v>
      </c>
      <c r="D54" s="7">
        <v>0.51154999999999995</v>
      </c>
      <c r="E54" s="7">
        <v>0.98599999999999999</v>
      </c>
      <c r="F54" s="7">
        <v>95</v>
      </c>
      <c r="G54" s="7">
        <v>0.95199999999999996</v>
      </c>
      <c r="H54" s="7">
        <v>0.94899999999999995</v>
      </c>
      <c r="I54" s="7" t="s">
        <v>63</v>
      </c>
      <c r="J54" s="7">
        <v>0.88800000000000001</v>
      </c>
      <c r="K54" s="4">
        <v>15.8149</v>
      </c>
      <c r="M54" s="7"/>
      <c r="N54" s="7"/>
      <c r="O54" s="7">
        <v>2</v>
      </c>
      <c r="P54" s="7">
        <v>0.26488</v>
      </c>
      <c r="Q54" s="7">
        <v>0.99199999999999999</v>
      </c>
      <c r="R54" s="7">
        <v>98</v>
      </c>
      <c r="S54" s="7">
        <v>0.75</v>
      </c>
      <c r="T54" s="7">
        <v>0.98899999999999999</v>
      </c>
      <c r="U54" s="7" t="s">
        <v>108</v>
      </c>
      <c r="V54" s="7">
        <v>0.75</v>
      </c>
      <c r="W54" s="4">
        <v>2.6440000000000001</v>
      </c>
    </row>
    <row r="55" spans="1:23" x14ac:dyDescent="0.2">
      <c r="A55" s="7"/>
      <c r="B55" s="7"/>
      <c r="C55" s="7">
        <v>3</v>
      </c>
      <c r="D55" s="7">
        <v>0.52742</v>
      </c>
      <c r="E55" s="7">
        <v>0.98699999999999999</v>
      </c>
      <c r="F55" s="7">
        <v>95</v>
      </c>
      <c r="G55" s="7">
        <v>0.875</v>
      </c>
      <c r="H55" s="7">
        <v>0.97399999999999998</v>
      </c>
      <c r="I55" s="7" t="s">
        <v>65</v>
      </c>
      <c r="J55" s="7">
        <v>0.89400000000000002</v>
      </c>
      <c r="K55" s="4">
        <v>12.236599999999999</v>
      </c>
      <c r="M55" s="7"/>
      <c r="N55" s="7"/>
      <c r="O55" s="7">
        <v>3</v>
      </c>
      <c r="P55" s="8">
        <v>0.29599999999999999</v>
      </c>
      <c r="Q55" s="8">
        <v>0.97299999999999998</v>
      </c>
      <c r="R55" s="8">
        <v>96</v>
      </c>
      <c r="S55" s="8">
        <v>0.66600000000000004</v>
      </c>
      <c r="T55" s="8">
        <v>0.97799999999999998</v>
      </c>
      <c r="U55" s="8" t="s">
        <v>109</v>
      </c>
      <c r="V55" s="8">
        <v>0.66600000000000004</v>
      </c>
      <c r="W55" s="5">
        <v>2.3439999999999999</v>
      </c>
    </row>
    <row r="56" spans="1:23" x14ac:dyDescent="0.2">
      <c r="A56" s="7"/>
      <c r="B56" s="6" t="s">
        <v>18</v>
      </c>
      <c r="C56" s="6">
        <v>1</v>
      </c>
      <c r="D56" s="6">
        <v>0.67261000000000004</v>
      </c>
      <c r="E56" s="6">
        <v>0.82799999999999996</v>
      </c>
      <c r="F56" s="6">
        <v>85</v>
      </c>
      <c r="G56" s="6">
        <v>0.75</v>
      </c>
      <c r="H56" s="6">
        <v>0.90600000000000003</v>
      </c>
      <c r="I56" s="6" t="s">
        <v>62</v>
      </c>
      <c r="J56" s="6">
        <v>0.78300000000000003</v>
      </c>
      <c r="K56" s="2">
        <v>4.8300000000000003E-2</v>
      </c>
      <c r="M56" s="7"/>
      <c r="N56" s="6" t="s">
        <v>18</v>
      </c>
      <c r="O56" s="6">
        <v>1</v>
      </c>
      <c r="P56" s="6">
        <v>0.27749000000000001</v>
      </c>
      <c r="Q56" s="6">
        <v>0.8</v>
      </c>
      <c r="R56" s="6">
        <v>98</v>
      </c>
      <c r="S56" s="6">
        <v>0.6</v>
      </c>
      <c r="T56" s="6">
        <v>1</v>
      </c>
      <c r="U56" s="6" t="s">
        <v>107</v>
      </c>
      <c r="V56" s="6">
        <v>0.749</v>
      </c>
      <c r="W56" s="2">
        <v>8.1399999999999997E-3</v>
      </c>
    </row>
    <row r="57" spans="1:23" x14ac:dyDescent="0.2">
      <c r="A57" s="7"/>
      <c r="B57" s="7"/>
      <c r="C57" s="7">
        <v>2</v>
      </c>
      <c r="D57" s="7">
        <v>0.63356000000000001</v>
      </c>
      <c r="E57" s="7">
        <v>0.89400000000000002</v>
      </c>
      <c r="F57" s="7">
        <v>86</v>
      </c>
      <c r="G57" s="7">
        <v>0.95199999999999996</v>
      </c>
      <c r="H57" s="7">
        <v>0.83499999999999996</v>
      </c>
      <c r="I57" s="7" t="s">
        <v>64</v>
      </c>
      <c r="J57" s="7">
        <v>0.74099999999999999</v>
      </c>
      <c r="K57" s="4">
        <v>3.85E-2</v>
      </c>
      <c r="M57" s="7"/>
      <c r="N57" s="7"/>
      <c r="O57" s="7">
        <v>2</v>
      </c>
      <c r="P57" s="7">
        <v>0.27712999999999999</v>
      </c>
      <c r="Q57" s="7">
        <v>0.86899999999999999</v>
      </c>
      <c r="R57" s="7">
        <v>98</v>
      </c>
      <c r="S57" s="7">
        <v>0.75</v>
      </c>
      <c r="T57" s="7">
        <v>0.98899999999999999</v>
      </c>
      <c r="U57" s="7" t="s">
        <v>108</v>
      </c>
      <c r="V57" s="7">
        <v>0.75</v>
      </c>
      <c r="W57" s="4">
        <v>8.2000000000000007E-3</v>
      </c>
    </row>
    <row r="58" spans="1:23" x14ac:dyDescent="0.2">
      <c r="A58" s="8"/>
      <c r="B58" s="8"/>
      <c r="C58" s="8">
        <v>3</v>
      </c>
      <c r="D58" s="8">
        <v>0.61253999999999997</v>
      </c>
      <c r="E58" s="8">
        <v>0.82199999999999995</v>
      </c>
      <c r="F58" s="8">
        <v>86</v>
      </c>
      <c r="G58" s="8">
        <v>0.75</v>
      </c>
      <c r="H58" s="8">
        <v>0.89500000000000002</v>
      </c>
      <c r="I58" s="8" t="s">
        <v>66</v>
      </c>
      <c r="J58" s="8">
        <v>0.71899999999999997</v>
      </c>
      <c r="K58" s="5">
        <v>3.5400000000000001E-2</v>
      </c>
      <c r="M58" s="8"/>
      <c r="N58" s="8"/>
      <c r="O58" s="8">
        <v>3</v>
      </c>
      <c r="P58" s="8">
        <v>0.36109999999999998</v>
      </c>
      <c r="Q58" s="8">
        <v>0.90100000000000002</v>
      </c>
      <c r="R58" s="8">
        <v>96</v>
      </c>
      <c r="S58" s="8">
        <v>0.83299999999999996</v>
      </c>
      <c r="T58" s="8">
        <v>0.96799999999999997</v>
      </c>
      <c r="U58" s="8" t="s">
        <v>110</v>
      </c>
      <c r="V58" s="8">
        <v>0.71399999999999997</v>
      </c>
      <c r="W58" s="5">
        <v>6.1000000000000004E-3</v>
      </c>
    </row>
    <row r="63" spans="1:23" x14ac:dyDescent="0.2">
      <c r="M63" s="3"/>
      <c r="N63" s="3"/>
      <c r="O63" s="3"/>
      <c r="P63" s="3"/>
      <c r="Q63" s="3"/>
      <c r="R63" s="3"/>
      <c r="S63" s="3"/>
    </row>
    <row r="64" spans="1:23" x14ac:dyDescent="0.2">
      <c r="M64" s="3"/>
      <c r="N64" s="3"/>
      <c r="O64" s="3"/>
      <c r="P64" s="3"/>
      <c r="Q64" s="3"/>
      <c r="R64" s="3"/>
      <c r="S64" s="3"/>
    </row>
    <row r="65" spans="1:21" x14ac:dyDescent="0.2">
      <c r="A65" s="1"/>
      <c r="M65" s="14"/>
      <c r="N65" s="3"/>
      <c r="O65" s="3"/>
      <c r="P65" s="3"/>
      <c r="Q65" s="3"/>
      <c r="R65" s="3"/>
      <c r="S65" s="3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M66" s="14"/>
      <c r="N66" s="14"/>
      <c r="O66" s="14"/>
      <c r="P66" s="14"/>
      <c r="Q66" s="14"/>
      <c r="R66" s="14"/>
      <c r="S66" s="14"/>
    </row>
    <row r="67" spans="1:21" x14ac:dyDescent="0.2">
      <c r="A67" s="3"/>
      <c r="B67" s="3"/>
      <c r="C67" s="32"/>
      <c r="D67" s="3"/>
      <c r="E67" s="3"/>
      <c r="F67" s="3"/>
      <c r="G67" s="3"/>
      <c r="H67" s="3"/>
      <c r="I67" s="3"/>
      <c r="J67" s="3"/>
      <c r="M67" s="3"/>
      <c r="N67" s="3"/>
      <c r="O67" s="32"/>
      <c r="P67" s="3"/>
      <c r="Q67" s="3"/>
      <c r="R67" s="3"/>
      <c r="S67" s="3"/>
    </row>
    <row r="68" spans="1:21" x14ac:dyDescent="0.2">
      <c r="A68" s="3"/>
      <c r="B68" s="3"/>
      <c r="C68" s="32"/>
      <c r="D68" s="3"/>
      <c r="E68" s="3"/>
      <c r="F68" s="3"/>
      <c r="G68" s="3"/>
      <c r="H68" s="3"/>
      <c r="I68" s="3"/>
      <c r="J68" s="3"/>
      <c r="M68" s="3"/>
      <c r="N68" s="3"/>
      <c r="O68" s="32"/>
      <c r="P68" s="3"/>
      <c r="Q68" s="3"/>
      <c r="R68" s="3"/>
      <c r="S68" s="3"/>
    </row>
    <row r="69" spans="1:21" x14ac:dyDescent="0.2">
      <c r="A69" s="3"/>
      <c r="B69" s="3"/>
      <c r="C69" s="32"/>
      <c r="D69" s="3"/>
      <c r="E69" s="3"/>
      <c r="F69" s="3"/>
      <c r="G69" s="3"/>
      <c r="H69" s="3"/>
      <c r="I69" s="3"/>
      <c r="J69" s="3"/>
      <c r="M69" s="3"/>
      <c r="N69" s="3"/>
      <c r="O69" s="32"/>
      <c r="P69" s="3"/>
      <c r="Q69" s="3"/>
      <c r="R69" s="3"/>
      <c r="S69" s="3"/>
    </row>
    <row r="70" spans="1:2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M70" s="3"/>
      <c r="N70" s="3"/>
      <c r="O70" s="3"/>
      <c r="P70" s="3"/>
      <c r="Q70" s="3"/>
      <c r="R70" s="3"/>
      <c r="S70" s="3"/>
    </row>
    <row r="71" spans="1:2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M71" s="14"/>
      <c r="N71" s="3"/>
      <c r="O71" s="3"/>
      <c r="P71" s="3"/>
      <c r="Q71" s="3"/>
      <c r="R71" s="3"/>
      <c r="S71" s="3"/>
    </row>
    <row r="72" spans="1:21" ht="17" thickBot="1" x14ac:dyDescent="0.25">
      <c r="A72" t="s">
        <v>69</v>
      </c>
      <c r="B72" s="1" t="s">
        <v>118</v>
      </c>
      <c r="C72" s="3"/>
      <c r="D72" s="3"/>
      <c r="E72" s="3"/>
      <c r="F72" s="3"/>
      <c r="G72" s="3"/>
      <c r="H72" s="3"/>
      <c r="I72" s="3"/>
      <c r="J72" s="3"/>
      <c r="K72" s="3"/>
      <c r="M72" s="14"/>
      <c r="N72" s="14" t="s">
        <v>119</v>
      </c>
      <c r="O72" s="14"/>
      <c r="P72" s="14"/>
      <c r="Q72" s="14"/>
      <c r="R72" s="14"/>
      <c r="S72" s="14"/>
    </row>
    <row r="73" spans="1:21" ht="17" thickBot="1" x14ac:dyDescent="0.25">
      <c r="B73" s="25" t="s">
        <v>68</v>
      </c>
      <c r="C73" s="18" t="s">
        <v>0</v>
      </c>
      <c r="D73" s="19" t="s">
        <v>12</v>
      </c>
      <c r="E73" s="19" t="s">
        <v>4</v>
      </c>
      <c r="F73" s="19" t="s">
        <v>5</v>
      </c>
      <c r="G73" s="19" t="s">
        <v>71</v>
      </c>
      <c r="H73" s="19" t="s">
        <v>8</v>
      </c>
      <c r="I73" s="20" t="s">
        <v>72</v>
      </c>
      <c r="N73" s="25" t="s">
        <v>68</v>
      </c>
      <c r="O73" s="18" t="s">
        <v>0</v>
      </c>
      <c r="P73" s="19" t="s">
        <v>12</v>
      </c>
      <c r="Q73" s="19" t="s">
        <v>4</v>
      </c>
      <c r="R73" s="19" t="s">
        <v>5</v>
      </c>
      <c r="S73" s="19" t="s">
        <v>71</v>
      </c>
      <c r="T73" s="19" t="s">
        <v>8</v>
      </c>
      <c r="U73" s="20" t="s">
        <v>72</v>
      </c>
    </row>
    <row r="74" spans="1:21" x14ac:dyDescent="0.2">
      <c r="B74" s="15" t="s">
        <v>3</v>
      </c>
      <c r="C74" s="21">
        <f>AVERAGE(D17:D19)</f>
        <v>0.24685000000000001</v>
      </c>
      <c r="D74" s="22">
        <f t="shared" ref="D74:G74" si="0">AVERAGE(E17:E19)</f>
        <v>0.67933333333333346</v>
      </c>
      <c r="E74" s="22">
        <f t="shared" si="0"/>
        <v>94.333333333333329</v>
      </c>
      <c r="F74" s="22">
        <f>AVERAGE(G17:G19)</f>
        <v>5.5333333333333339E-2</v>
      </c>
      <c r="G74" s="22">
        <f t="shared" si="0"/>
        <v>0.99633333333333329</v>
      </c>
      <c r="H74" s="22">
        <f xml:space="preserve"> AVERAGE(J17:J19)</f>
        <v>9.6666666666666665E-2</v>
      </c>
      <c r="I74" s="28">
        <f>AVERAGE(K17:K19)</f>
        <v>1.2366333333333335</v>
      </c>
      <c r="N74" s="15" t="s">
        <v>3</v>
      </c>
      <c r="O74" s="21">
        <f>AVERAGE(P17:P19)</f>
        <v>0.62512999999999996</v>
      </c>
      <c r="P74" s="22">
        <f t="shared" ref="P74:S74" si="1">AVERAGE(Q17:Q19)</f>
        <v>0.99973333333333336</v>
      </c>
      <c r="Q74" s="22">
        <f t="shared" si="1"/>
        <v>97.666666666666671</v>
      </c>
      <c r="R74" s="22">
        <f t="shared" si="1"/>
        <v>0.97699999999999998</v>
      </c>
      <c r="S74" s="22">
        <f t="shared" si="1"/>
        <v>0.97766666666666657</v>
      </c>
      <c r="T74" s="22">
        <f>AVERAGE(V17:V19)</f>
        <v>0.95800000000000007</v>
      </c>
      <c r="U74" s="28">
        <f>AVERAGE(W17:W19)</f>
        <v>3.3593333333333333</v>
      </c>
    </row>
    <row r="75" spans="1:21" x14ac:dyDescent="0.2">
      <c r="B75" s="16" t="s">
        <v>21</v>
      </c>
      <c r="C75" s="23">
        <f>AVERAGE(D23:D25)</f>
        <v>0.28248333333333336</v>
      </c>
      <c r="D75" s="24">
        <f t="shared" ref="D75:F75" si="2">AVERAGE(E23:E25)</f>
        <v>0.96233333333333337</v>
      </c>
      <c r="E75" s="24">
        <f t="shared" si="2"/>
        <v>96.666666666666671</v>
      </c>
      <c r="F75" s="24">
        <f t="shared" si="2"/>
        <v>0.55233333333333323</v>
      </c>
      <c r="G75" s="24">
        <f>AVERAGE(H17:H58)</f>
        <v>0.96242857142857141</v>
      </c>
      <c r="H75" s="24">
        <f>AVERAGE(J20:J22)</f>
        <v>0.19333333333333336</v>
      </c>
      <c r="I75" s="29">
        <f>AVERAGE(K20:K22)</f>
        <v>3.8666666666666671E-3</v>
      </c>
      <c r="N75" s="16" t="s">
        <v>21</v>
      </c>
      <c r="O75" s="23">
        <f>AVERAGE(P23:P25)</f>
        <v>0.36794666666666664</v>
      </c>
      <c r="P75" s="24">
        <f t="shared" ref="P75:S75" si="3">AVERAGE(Q23:Q25)</f>
        <v>0.9956666666666667</v>
      </c>
      <c r="Q75" s="24">
        <f t="shared" si="3"/>
        <v>98</v>
      </c>
      <c r="R75" s="24">
        <f t="shared" si="3"/>
        <v>0.86900000000000011</v>
      </c>
      <c r="S75" s="24">
        <f t="shared" si="3"/>
        <v>0.98941333333333337</v>
      </c>
      <c r="T75" s="24">
        <f>AVERAGE(V23:V25)</f>
        <v>0.84066666666666678</v>
      </c>
      <c r="U75" s="29">
        <f>AVERAGE(W23:W25)</f>
        <v>4.8436333333333339</v>
      </c>
    </row>
    <row r="76" spans="1:21" x14ac:dyDescent="0.2">
      <c r="B76" s="16" t="s">
        <v>33</v>
      </c>
      <c r="C76" s="23">
        <f>AVERAGE(D29:D31)</f>
        <v>0.20325666666666667</v>
      </c>
      <c r="D76" s="24">
        <f t="shared" ref="D76:G76" si="4">AVERAGE(E29:E31)</f>
        <v>0.55866666666666664</v>
      </c>
      <c r="E76" s="24">
        <f t="shared" si="4"/>
        <v>96</v>
      </c>
      <c r="F76" s="24">
        <f t="shared" si="4"/>
        <v>0</v>
      </c>
      <c r="G76" s="24">
        <f t="shared" si="4"/>
        <v>0.99633333333333329</v>
      </c>
      <c r="H76" s="24">
        <f>AVERAGE(J29:J31)</f>
        <v>0</v>
      </c>
      <c r="I76" s="29">
        <f>AVERAGE(K29:K31)</f>
        <v>3.9992999999999999</v>
      </c>
      <c r="N76" s="16" t="s">
        <v>53</v>
      </c>
      <c r="O76" s="23">
        <f>AVERAGE(P29:P31)</f>
        <v>0.66415999999999997</v>
      </c>
      <c r="P76" s="24">
        <f t="shared" ref="P76:S76" si="5">AVERAGE(Q29:Q31)</f>
        <v>1</v>
      </c>
      <c r="Q76" s="24">
        <f t="shared" si="5"/>
        <v>34.666666666666664</v>
      </c>
      <c r="R76" s="24">
        <f t="shared" si="5"/>
        <v>1</v>
      </c>
      <c r="S76" s="24">
        <f t="shared" si="5"/>
        <v>0.98033333333333328</v>
      </c>
      <c r="T76" s="24">
        <f>AVERAGE(V29:V31)</f>
        <v>0.99099999999999999</v>
      </c>
      <c r="U76" s="29">
        <f>AVERAGE(W29:W31)</f>
        <v>3.2178333333333331</v>
      </c>
    </row>
    <row r="77" spans="1:21" x14ac:dyDescent="0.2">
      <c r="B77" s="16" t="s">
        <v>40</v>
      </c>
      <c r="C77" s="23">
        <f>AVERAGE(D35:D37)</f>
        <v>0.28566333333333332</v>
      </c>
      <c r="D77" s="24">
        <f t="shared" ref="D77:G77" si="6">AVERAGE(E35:E37)</f>
        <v>0.72133333333333338</v>
      </c>
      <c r="E77" s="24">
        <f t="shared" si="6"/>
        <v>88.666666666666671</v>
      </c>
      <c r="F77" s="24">
        <f t="shared" si="6"/>
        <v>0.18433333333333335</v>
      </c>
      <c r="G77" s="24">
        <f t="shared" si="6"/>
        <v>0.98499999999999999</v>
      </c>
      <c r="H77" s="24">
        <f>AVERAGE(J35:J37)</f>
        <v>0.27999999999999997</v>
      </c>
      <c r="I77" s="29">
        <f>AVERAGE(K35:K37)</f>
        <v>1.1998</v>
      </c>
      <c r="N77" s="16" t="s">
        <v>60</v>
      </c>
      <c r="O77" s="23">
        <f>AVERAGE(P35:P37)</f>
        <v>0.26998000000000005</v>
      </c>
      <c r="P77" s="24">
        <f t="shared" ref="P77:S77" si="7">AVERAGE(Q35:Q37)</f>
        <v>0.999</v>
      </c>
      <c r="Q77" s="24">
        <f t="shared" si="7"/>
        <v>99</v>
      </c>
      <c r="R77" s="24">
        <f t="shared" si="7"/>
        <v>0.79333333333333333</v>
      </c>
      <c r="S77" s="24">
        <f t="shared" si="7"/>
        <v>1</v>
      </c>
      <c r="T77" s="24">
        <f>AVERAGE(V35:V37)</f>
        <v>0.87766666666666671</v>
      </c>
      <c r="U77" s="29">
        <f>AVERAGE(W35:W37)</f>
        <v>1.6045666666666667</v>
      </c>
    </row>
    <row r="78" spans="1:21" x14ac:dyDescent="0.2">
      <c r="B78" s="16" t="s">
        <v>47</v>
      </c>
      <c r="C78" s="23">
        <f>AVERAGE(D41:D43)</f>
        <v>0.24932000000000001</v>
      </c>
      <c r="D78" s="24">
        <f t="shared" ref="D78:G78" si="8">AVERAGE(E41:E43)</f>
        <v>0.84866666666666657</v>
      </c>
      <c r="E78" s="24">
        <f t="shared" si="8"/>
        <v>95.333333333333329</v>
      </c>
      <c r="F78" s="24">
        <f t="shared" si="8"/>
        <v>0.25733333333333336</v>
      </c>
      <c r="G78" s="24">
        <f t="shared" si="8"/>
        <v>0.99633333333333329</v>
      </c>
      <c r="H78" s="24">
        <f>AVERAGE(J41:J43)</f>
        <v>0.35499999999999998</v>
      </c>
      <c r="I78" s="29">
        <f>AVERAGE(K41:K43)</f>
        <v>4.4300666666666659</v>
      </c>
      <c r="N78" s="16" t="s">
        <v>92</v>
      </c>
      <c r="O78" s="23">
        <f>AVERAGE(P41:P43)</f>
        <v>0.61252666666666666</v>
      </c>
      <c r="P78" s="24">
        <f t="shared" ref="P78:S78" si="9">AVERAGE(Q41:Q43)</f>
        <v>0.997</v>
      </c>
      <c r="Q78" s="24">
        <f t="shared" si="9"/>
        <v>95.333333333333329</v>
      </c>
      <c r="R78" s="24">
        <f t="shared" si="9"/>
        <v>0.94566666666666677</v>
      </c>
      <c r="S78" s="24">
        <f t="shared" si="9"/>
        <v>0.95466666666666666</v>
      </c>
      <c r="T78" s="24">
        <f>AVERAGE(V41:V43)</f>
        <v>0.93033333333333335</v>
      </c>
      <c r="U78" s="29">
        <f>AVERAGE(W41:W43)</f>
        <v>18.565700000000003</v>
      </c>
    </row>
    <row r="79" spans="1:21" x14ac:dyDescent="0.2">
      <c r="B79" s="16" t="s">
        <v>53</v>
      </c>
      <c r="C79" s="23">
        <f>AVERAGE(D47:D49)</f>
        <v>0.59952000000000005</v>
      </c>
      <c r="D79" s="24">
        <f t="shared" ref="D79:G79" si="10">AVERAGE(E47:E49)</f>
        <v>0.9913333333333334</v>
      </c>
      <c r="E79" s="24">
        <f t="shared" si="10"/>
        <v>98</v>
      </c>
      <c r="F79" s="24">
        <f t="shared" si="10"/>
        <v>0.93500000000000005</v>
      </c>
      <c r="G79" s="24">
        <f t="shared" si="10"/>
        <v>1</v>
      </c>
      <c r="H79" s="24">
        <f>AVERAGE(J47:J49)</f>
        <v>0.96583333333333332</v>
      </c>
      <c r="I79" s="29">
        <f>AVERAGE(K47:K49)</f>
        <v>6.1657999999999999</v>
      </c>
      <c r="N79" s="16" t="s">
        <v>99</v>
      </c>
      <c r="O79" s="23">
        <f>AVERAGE(P47:P49)</f>
        <v>0.41550999999999999</v>
      </c>
      <c r="P79" s="24">
        <f t="shared" ref="P79:S79" si="11">AVERAGE(Q47:Q49)</f>
        <v>0.97933333333333328</v>
      </c>
      <c r="Q79" s="24">
        <f t="shared" si="11"/>
        <v>39.333333333333336</v>
      </c>
      <c r="R79" s="24">
        <f t="shared" si="11"/>
        <v>0.87766666666666671</v>
      </c>
      <c r="S79" s="24">
        <f t="shared" si="11"/>
        <v>0.94466666666666665</v>
      </c>
      <c r="T79" s="24">
        <f>AVERAGE(V47:V49)</f>
        <v>0.80833333333333324</v>
      </c>
      <c r="U79" s="29">
        <f>AVERAGE(W47:W49)</f>
        <v>1.4339999999999999</v>
      </c>
    </row>
    <row r="80" spans="1:21" ht="17" thickBot="1" x14ac:dyDescent="0.25">
      <c r="B80" s="17" t="s">
        <v>60</v>
      </c>
      <c r="C80" s="26">
        <f>AVERAGE(D53:D55)</f>
        <v>0.53884333333333323</v>
      </c>
      <c r="D80" s="27">
        <f t="shared" ref="D80:G80" si="12">AVERAGE(E53:E55)</f>
        <v>0.97066666666666668</v>
      </c>
      <c r="E80" s="27">
        <f t="shared" si="12"/>
        <v>92.666666666666671</v>
      </c>
      <c r="F80" s="27">
        <f t="shared" si="12"/>
        <v>0.87766666666666671</v>
      </c>
      <c r="G80" s="27">
        <f t="shared" si="12"/>
        <v>0.94833333333333325</v>
      </c>
      <c r="H80" s="27">
        <f>AVERAGE(J53:J55)</f>
        <v>0.8703333333333334</v>
      </c>
      <c r="I80" s="30">
        <f>AVERAGE(K53:K55)</f>
        <v>13.849933333333334</v>
      </c>
      <c r="N80" s="17" t="s">
        <v>106</v>
      </c>
      <c r="O80" s="26">
        <f>AVERAGE(P53:P55)</f>
        <v>0.27218333333333339</v>
      </c>
      <c r="P80" s="27">
        <f t="shared" ref="P80:S80" si="13">AVERAGE(Q53:Q55)</f>
        <v>0.98199999999999987</v>
      </c>
      <c r="Q80" s="27">
        <f t="shared" si="13"/>
        <v>97.333333333333329</v>
      </c>
      <c r="R80" s="27">
        <f t="shared" si="13"/>
        <v>0.67200000000000004</v>
      </c>
      <c r="S80" s="27">
        <f t="shared" si="13"/>
        <v>0.98899999999999988</v>
      </c>
      <c r="T80" s="27">
        <f>AVERAGE(V53:V55)</f>
        <v>0.72166666666666668</v>
      </c>
      <c r="U80" s="30">
        <f>AVERAGE(W53:W55)</f>
        <v>2.4139999999999997</v>
      </c>
    </row>
    <row r="82" spans="1:21" ht="17" thickBot="1" x14ac:dyDescent="0.25"/>
    <row r="83" spans="1:21" ht="17" thickBot="1" x14ac:dyDescent="0.25">
      <c r="B83" s="31" t="s">
        <v>70</v>
      </c>
      <c r="C83" s="18" t="s">
        <v>0</v>
      </c>
      <c r="D83" s="19" t="s">
        <v>12</v>
      </c>
      <c r="E83" s="19" t="s">
        <v>4</v>
      </c>
      <c r="F83" s="19" t="s">
        <v>5</v>
      </c>
      <c r="G83" s="19" t="s">
        <v>71</v>
      </c>
      <c r="H83" s="19" t="s">
        <v>8</v>
      </c>
      <c r="I83" s="20" t="s">
        <v>72</v>
      </c>
      <c r="N83" s="25" t="s">
        <v>70</v>
      </c>
      <c r="O83" s="18" t="s">
        <v>0</v>
      </c>
      <c r="P83" s="19" t="s">
        <v>12</v>
      </c>
      <c r="Q83" s="19" t="s">
        <v>4</v>
      </c>
      <c r="R83" s="19" t="s">
        <v>5</v>
      </c>
      <c r="S83" s="19" t="s">
        <v>71</v>
      </c>
      <c r="T83" s="19" t="s">
        <v>8</v>
      </c>
      <c r="U83" s="20" t="s">
        <v>72</v>
      </c>
    </row>
    <row r="84" spans="1:21" x14ac:dyDescent="0.2">
      <c r="B84" s="15" t="s">
        <v>3</v>
      </c>
      <c r="C84" s="24">
        <f>AVERAGE(D20:D22)</f>
        <v>0.35286666666666666</v>
      </c>
      <c r="D84" s="24">
        <f t="shared" ref="D84:G84" si="14">AVERAGE(E20:E22)</f>
        <v>0.59933333333333338</v>
      </c>
      <c r="E84" s="24">
        <f t="shared" si="14"/>
        <v>89.333333333333329</v>
      </c>
      <c r="F84" s="24">
        <f t="shared" si="14"/>
        <v>0.25533333333333336</v>
      </c>
      <c r="G84" s="22">
        <f t="shared" si="14"/>
        <v>0.94266666666666665</v>
      </c>
      <c r="H84" s="22">
        <f xml:space="preserve"> AVERAGE(J20:J22)</f>
        <v>0.19333333333333336</v>
      </c>
      <c r="I84" s="28">
        <f xml:space="preserve"> AVERAGE(K20:K22)</f>
        <v>3.8666666666666671E-3</v>
      </c>
      <c r="N84" s="15" t="s">
        <v>3</v>
      </c>
      <c r="O84" s="21">
        <f>AVERAGE(P20:P22)</f>
        <v>0.64264333333333334</v>
      </c>
      <c r="P84" s="22">
        <f t="shared" ref="P84:S84" si="15">AVERAGE(Q20:Q22)</f>
        <v>0.96466666666666667</v>
      </c>
      <c r="Q84" s="22">
        <f t="shared" si="15"/>
        <v>95.333333333333329</v>
      </c>
      <c r="R84" s="22">
        <f t="shared" si="15"/>
        <v>0.98766666666666669</v>
      </c>
      <c r="S84" s="22">
        <f t="shared" si="15"/>
        <v>0.94099999999999995</v>
      </c>
      <c r="T84" s="22">
        <f>AVERAGE(V20:V22)</f>
        <v>0.91933333333333334</v>
      </c>
      <c r="U84" s="28">
        <f>AVERAGE(W20:W22)</f>
        <v>1.3333333333333334E-2</v>
      </c>
    </row>
    <row r="85" spans="1:21" x14ac:dyDescent="0.2">
      <c r="B85" s="16" t="s">
        <v>21</v>
      </c>
      <c r="C85" s="24">
        <f>AVERAGE(D26:D28)</f>
        <v>0.37523000000000001</v>
      </c>
      <c r="D85" s="24">
        <f t="shared" ref="D85:G85" si="16">AVERAGE(E26:E28)</f>
        <v>0.85733333333333339</v>
      </c>
      <c r="E85" s="24">
        <f t="shared" si="16"/>
        <v>93.333333333333329</v>
      </c>
      <c r="F85" s="24">
        <f t="shared" si="16"/>
        <v>0.77133333333333332</v>
      </c>
      <c r="G85" s="24">
        <f t="shared" si="16"/>
        <v>0.94</v>
      </c>
      <c r="H85" s="24">
        <f>AVERAGE(J26:J28)</f>
        <v>0.58466666666666667</v>
      </c>
      <c r="I85" s="29">
        <f>AVERAGE(K26:K28)</f>
        <v>1.4133333333333336E-2</v>
      </c>
      <c r="N85" s="16" t="s">
        <v>21</v>
      </c>
      <c r="O85" s="23">
        <f>AVERAGE(P26:P28)</f>
        <v>0.39650333333333337</v>
      </c>
      <c r="P85" s="24">
        <f t="shared" ref="P85:S85" si="17">AVERAGE(Q26:Q28)</f>
        <v>0.94926666666666659</v>
      </c>
      <c r="Q85" s="24">
        <f t="shared" si="17"/>
        <v>96.666666666666671</v>
      </c>
      <c r="R85" s="24">
        <f t="shared" si="17"/>
        <v>0.92866666666666664</v>
      </c>
      <c r="S85" s="24">
        <f t="shared" si="17"/>
        <v>0.97016666666666662</v>
      </c>
      <c r="T85" s="24">
        <f>AVERAGE(V26:V28)</f>
        <v>0.82566666666666666</v>
      </c>
      <c r="U85" s="29">
        <f>AVERAGE(W26:W28)</f>
        <v>1.6966666666666668E-2</v>
      </c>
    </row>
    <row r="86" spans="1:21" x14ac:dyDescent="0.2">
      <c r="B86" s="16" t="s">
        <v>33</v>
      </c>
      <c r="C86" s="24">
        <f>AVERAGE(D32:D34)</f>
        <v>0.25805666666666666</v>
      </c>
      <c r="D86" s="24">
        <f t="shared" ref="D86:G86" si="18">AVERAGE(E32:E34)</f>
        <v>0.57466666666666655</v>
      </c>
      <c r="E86" s="24">
        <f t="shared" si="18"/>
        <v>94.333333333333329</v>
      </c>
      <c r="F86" s="24">
        <f t="shared" si="18"/>
        <v>0.17666666666666667</v>
      </c>
      <c r="G86" s="24">
        <f t="shared" si="18"/>
        <v>0.97199999999999998</v>
      </c>
      <c r="H86" s="24">
        <f>AVERAGE(J29:J31)</f>
        <v>0</v>
      </c>
      <c r="I86" s="29">
        <f>AVERAGE(K29:K31)</f>
        <v>3.9992999999999999</v>
      </c>
      <c r="N86" s="16" t="s">
        <v>53</v>
      </c>
      <c r="O86" s="23">
        <f>AVERAGE(P32:P34)</f>
        <v>0.7008133333333334</v>
      </c>
      <c r="P86" s="24">
        <f t="shared" ref="P86:S86" si="19">AVERAGE(Q32:Q34)</f>
        <v>0.95299999999999996</v>
      </c>
      <c r="Q86" s="24">
        <f t="shared" si="19"/>
        <v>33.333333333333336</v>
      </c>
      <c r="R86" s="24">
        <f t="shared" si="19"/>
        <v>0.97766666666666657</v>
      </c>
      <c r="S86" s="24">
        <f t="shared" si="19"/>
        <v>0.92799999999999994</v>
      </c>
      <c r="T86" s="24">
        <f>AVERAGE(V32:V34)</f>
        <v>0.94866666666666666</v>
      </c>
      <c r="U86" s="29">
        <f>AVERAGE(W32:W34)</f>
        <v>1.1533333333333335E-2</v>
      </c>
    </row>
    <row r="87" spans="1:21" x14ac:dyDescent="0.2">
      <c r="B87" s="16" t="s">
        <v>40</v>
      </c>
      <c r="C87" s="24">
        <f>AVERAGE(D38:D40)</f>
        <v>0.46736666666666665</v>
      </c>
      <c r="D87" s="24">
        <f t="shared" ref="D87:G87" si="20">AVERAGE(E38:E40)</f>
        <v>0.59466666666666668</v>
      </c>
      <c r="E87" s="24">
        <f t="shared" si="20"/>
        <v>82</v>
      </c>
      <c r="F87" s="24">
        <f t="shared" si="20"/>
        <v>0.29633333333333334</v>
      </c>
      <c r="G87" s="24">
        <f t="shared" si="20"/>
        <v>0.89366666666666672</v>
      </c>
      <c r="H87" s="24">
        <f>AVERAGE(J38:J40)</f>
        <v>0.29166666666666669</v>
      </c>
      <c r="I87" s="29">
        <f>AVERAGE(K38:K40)</f>
        <v>3.3333333333333327E-3</v>
      </c>
      <c r="M87" s="1"/>
      <c r="N87" s="16" t="s">
        <v>60</v>
      </c>
      <c r="O87" s="23">
        <f>AVERAGE(P38:P40)</f>
        <v>0.2848</v>
      </c>
      <c r="P87" s="24">
        <f t="shared" ref="P87:S87" si="21">AVERAGE(Q38:Q40)</f>
        <v>0.89499999999999991</v>
      </c>
      <c r="Q87" s="24">
        <f t="shared" si="21"/>
        <v>98.666666666666671</v>
      </c>
      <c r="R87" s="24">
        <f t="shared" si="21"/>
        <v>0.79333333333333333</v>
      </c>
      <c r="S87" s="24">
        <f t="shared" si="21"/>
        <v>0.99633333333333329</v>
      </c>
      <c r="T87" s="24">
        <f>AVERAGE(V38:V40)</f>
        <v>0.83299999999999985</v>
      </c>
      <c r="U87" s="29">
        <f>AVERAGE(W38:W40)</f>
        <v>4.7666666666666664E-3</v>
      </c>
    </row>
    <row r="88" spans="1:21" x14ac:dyDescent="0.2">
      <c r="B88" s="16" t="s">
        <v>47</v>
      </c>
      <c r="C88" s="24">
        <f>AVERAGE(D44:D46)</f>
        <v>0.30424666666666672</v>
      </c>
      <c r="D88" s="24">
        <f t="shared" ref="D88:G88" si="22">AVERAGE(E44:E46)</f>
        <v>0.46633333333333332</v>
      </c>
      <c r="E88" s="24">
        <f t="shared" si="22"/>
        <v>92.666666666666671</v>
      </c>
      <c r="F88" s="24">
        <f t="shared" si="22"/>
        <v>0.25766666666666665</v>
      </c>
      <c r="G88" s="24">
        <f t="shared" si="22"/>
        <v>0.96733333333333327</v>
      </c>
      <c r="H88" s="24">
        <f>AVERAGE(J44:J46)</f>
        <v>0.24433333333333337</v>
      </c>
      <c r="I88" s="29">
        <f>AVERAGE(K44:K46)</f>
        <v>1.2166666666666666E-2</v>
      </c>
      <c r="N88" s="16" t="s">
        <v>92</v>
      </c>
      <c r="O88" s="23">
        <f>AVERAGE(P44:P46)</f>
        <v>0.66241666666666665</v>
      </c>
      <c r="P88" s="24">
        <f t="shared" ref="P88:S88" si="23">AVERAGE(Q44:Q46)</f>
        <v>0.92933333333333323</v>
      </c>
      <c r="Q88" s="24">
        <f t="shared" si="23"/>
        <v>93.666666666666671</v>
      </c>
      <c r="R88" s="24">
        <f t="shared" si="23"/>
        <v>0.91383333333333328</v>
      </c>
      <c r="S88" s="24">
        <f t="shared" si="23"/>
        <v>0.94499999999999995</v>
      </c>
      <c r="T88" s="24">
        <f>AVERAGE(V44:V46)</f>
        <v>0.90166666666666673</v>
      </c>
      <c r="U88" s="29">
        <f>AVERAGE(W44:W46)</f>
        <v>4.923333333333333E-2</v>
      </c>
    </row>
    <row r="89" spans="1:21" x14ac:dyDescent="0.2">
      <c r="B89" s="16" t="s">
        <v>53</v>
      </c>
      <c r="C89" s="24">
        <f>AVERAGE(D50:D52)</f>
        <v>0.62292999999999998</v>
      </c>
      <c r="D89" s="24">
        <f t="shared" ref="D89:G89" si="24">AVERAGE(E50:E52)</f>
        <v>0.94866666666666666</v>
      </c>
      <c r="E89" s="24">
        <f t="shared" si="24"/>
        <v>96</v>
      </c>
      <c r="F89" s="24">
        <f t="shared" si="24"/>
        <v>0.91566666666666663</v>
      </c>
      <c r="G89" s="24">
        <f t="shared" si="24"/>
        <v>0.96833333333333327</v>
      </c>
      <c r="H89" s="24">
        <f>AVERAGE(J50:J52)</f>
        <v>0.9298333333333334</v>
      </c>
      <c r="I89" s="29">
        <f>AVERAGE(K50:K52)</f>
        <v>2.0166666666666666E-2</v>
      </c>
      <c r="N89" s="16" t="s">
        <v>99</v>
      </c>
      <c r="O89" s="23">
        <f>AVERAGE(P50:P52)</f>
        <v>0.43902666666666662</v>
      </c>
      <c r="P89" s="24">
        <f t="shared" ref="P89:S89" si="25">AVERAGE(Q50:Q52)</f>
        <v>0.92966666666666675</v>
      </c>
      <c r="Q89" s="24">
        <f t="shared" si="25"/>
        <v>40.666666666666664</v>
      </c>
      <c r="R89" s="24">
        <f t="shared" si="25"/>
        <v>0.87766666666666671</v>
      </c>
      <c r="S89" s="24">
        <f t="shared" si="25"/>
        <v>0.98166666666666658</v>
      </c>
      <c r="T89" s="24">
        <f>AVERAGE(V50:V52)</f>
        <v>0.87766666666666671</v>
      </c>
      <c r="U89" s="29">
        <f>AVERAGE(W50:W52)</f>
        <v>3.9566666666666665E-3</v>
      </c>
    </row>
    <row r="90" spans="1:21" ht="17" thickBot="1" x14ac:dyDescent="0.25">
      <c r="B90" s="17" t="s">
        <v>60</v>
      </c>
      <c r="C90" s="27">
        <f>AVERAGE(D56:D58)</f>
        <v>0.63956999999999997</v>
      </c>
      <c r="D90" s="27">
        <f t="shared" ref="D90:G90" si="26">AVERAGE(E56:E58)</f>
        <v>0.84799999999999998</v>
      </c>
      <c r="E90" s="27">
        <f t="shared" si="26"/>
        <v>85.666666666666671</v>
      </c>
      <c r="F90" s="27">
        <f t="shared" si="26"/>
        <v>0.81733333333333336</v>
      </c>
      <c r="G90" s="27">
        <f t="shared" si="26"/>
        <v>0.87866666666666671</v>
      </c>
      <c r="H90" s="27">
        <f>AVERAGE(J56:J58)</f>
        <v>0.74766666666666659</v>
      </c>
      <c r="I90" s="30">
        <f>AVERAGE(K56:K58)</f>
        <v>4.0733333333333337E-2</v>
      </c>
      <c r="N90" s="17" t="s">
        <v>106</v>
      </c>
      <c r="O90" s="26">
        <f>AVERAGE(P56:P58)</f>
        <v>0.30524000000000001</v>
      </c>
      <c r="P90" s="27">
        <f t="shared" ref="P90:S90" si="27">AVERAGE(Q56:Q58)</f>
        <v>0.8566666666666668</v>
      </c>
      <c r="Q90" s="27">
        <f t="shared" si="27"/>
        <v>97.333333333333329</v>
      </c>
      <c r="R90" s="27">
        <f t="shared" si="27"/>
        <v>0.72766666666666657</v>
      </c>
      <c r="S90" s="27">
        <f t="shared" si="27"/>
        <v>0.98566666666666658</v>
      </c>
      <c r="T90" s="27">
        <f>AVERAGE(V56:V58)</f>
        <v>0.73766666666666669</v>
      </c>
      <c r="U90" s="30">
        <f>AVERAGE(W56:W58)</f>
        <v>7.4800000000000005E-3</v>
      </c>
    </row>
    <row r="92" spans="1:21" x14ac:dyDescent="0.2">
      <c r="I92" s="37"/>
      <c r="J92" s="38"/>
      <c r="K92" s="38"/>
      <c r="L92" s="38"/>
      <c r="M92" s="38"/>
      <c r="N92" s="38"/>
      <c r="O92" s="2"/>
    </row>
    <row r="93" spans="1:21" x14ac:dyDescent="0.2">
      <c r="I93" s="53" t="s">
        <v>123</v>
      </c>
      <c r="J93" s="3"/>
      <c r="K93" s="14" t="s">
        <v>122</v>
      </c>
      <c r="L93" s="3"/>
      <c r="M93" s="3"/>
      <c r="N93" s="14" t="s">
        <v>117</v>
      </c>
      <c r="O93" s="4"/>
    </row>
    <row r="94" spans="1:21" x14ac:dyDescent="0.2">
      <c r="I94" s="54" t="s">
        <v>10</v>
      </c>
      <c r="J94" s="3"/>
      <c r="K94" s="3"/>
      <c r="L94" s="3"/>
      <c r="M94" s="3"/>
      <c r="N94" s="3" t="s">
        <v>2</v>
      </c>
      <c r="O94" s="4"/>
    </row>
    <row r="95" spans="1:21" ht="17" thickBot="1" x14ac:dyDescent="0.25">
      <c r="A95" t="s">
        <v>67</v>
      </c>
      <c r="I95" s="39" t="s">
        <v>115</v>
      </c>
      <c r="J95" s="33" t="s">
        <v>113</v>
      </c>
      <c r="K95" s="33" t="s">
        <v>114</v>
      </c>
      <c r="L95" s="3"/>
      <c r="M95" s="3"/>
      <c r="N95" s="33" t="s">
        <v>115</v>
      </c>
      <c r="O95" s="40" t="s">
        <v>67</v>
      </c>
    </row>
    <row r="96" spans="1:21" ht="17" thickTop="1" x14ac:dyDescent="0.2">
      <c r="I96" s="41" t="s">
        <v>4</v>
      </c>
      <c r="J96" s="42">
        <f>E89</f>
        <v>96</v>
      </c>
      <c r="K96" s="42">
        <f>D79</f>
        <v>0.9913333333333334</v>
      </c>
      <c r="L96" s="3"/>
      <c r="M96" s="3"/>
      <c r="N96" s="43" t="s">
        <v>4</v>
      </c>
      <c r="O96" s="44">
        <v>0.04</v>
      </c>
    </row>
    <row r="97" spans="1:15" x14ac:dyDescent="0.2">
      <c r="A97" s="1" t="s">
        <v>120</v>
      </c>
      <c r="I97" s="41" t="s">
        <v>111</v>
      </c>
      <c r="J97" s="42">
        <v>0.98499999999999999</v>
      </c>
      <c r="K97" s="42">
        <v>1</v>
      </c>
      <c r="L97" s="3"/>
      <c r="M97" s="3"/>
      <c r="N97" s="43" t="s">
        <v>111</v>
      </c>
      <c r="O97" s="44">
        <v>0</v>
      </c>
    </row>
    <row r="98" spans="1:15" x14ac:dyDescent="0.2">
      <c r="A98" s="9" t="s">
        <v>20</v>
      </c>
      <c r="B98" s="9" t="s">
        <v>34</v>
      </c>
      <c r="C98" s="9" t="s">
        <v>0</v>
      </c>
      <c r="D98" s="9" t="s">
        <v>12</v>
      </c>
      <c r="E98" s="9" t="s">
        <v>4</v>
      </c>
      <c r="F98" s="9" t="s">
        <v>8</v>
      </c>
      <c r="G98" s="9" t="s">
        <v>1</v>
      </c>
      <c r="H98" s="35"/>
      <c r="I98" s="45" t="s">
        <v>112</v>
      </c>
      <c r="J98" s="43">
        <v>0.91500000000000004</v>
      </c>
      <c r="K98" s="43">
        <v>0.94299999999999995</v>
      </c>
      <c r="L98" s="3"/>
      <c r="M98" s="3"/>
      <c r="N98" s="34" t="s">
        <v>112</v>
      </c>
      <c r="O98" s="44">
        <v>1</v>
      </c>
    </row>
    <row r="99" spans="1:15" x14ac:dyDescent="0.2">
      <c r="A99" s="6" t="s">
        <v>3</v>
      </c>
      <c r="B99" s="6">
        <v>1</v>
      </c>
      <c r="C99" s="11">
        <v>0.86602999999999997</v>
      </c>
      <c r="D99" s="6">
        <v>0.111</v>
      </c>
      <c r="E99" s="6">
        <v>1</v>
      </c>
      <c r="F99" s="6">
        <v>0.34200000000000003</v>
      </c>
      <c r="G99" s="6">
        <v>952.32339999999999</v>
      </c>
      <c r="I99" s="41" t="s">
        <v>8</v>
      </c>
      <c r="J99" s="42">
        <f>H89</f>
        <v>0.9298333333333334</v>
      </c>
      <c r="K99" s="42">
        <f>H79</f>
        <v>0.96583333333333332</v>
      </c>
      <c r="L99" s="3"/>
      <c r="M99" s="3"/>
      <c r="N99" s="43" t="s">
        <v>8</v>
      </c>
      <c r="O99" s="44">
        <v>0.57099999999999995</v>
      </c>
    </row>
    <row r="100" spans="1:15" x14ac:dyDescent="0.2">
      <c r="A100" s="7"/>
      <c r="B100" s="7">
        <v>2</v>
      </c>
      <c r="C100" s="12">
        <v>0.94421999999999995</v>
      </c>
      <c r="D100" s="7">
        <v>8.2000000000000003E-2</v>
      </c>
      <c r="E100" s="7">
        <v>3</v>
      </c>
      <c r="F100" s="7">
        <v>0.21199999999999999</v>
      </c>
      <c r="G100" s="7">
        <v>1062.3321000000001</v>
      </c>
      <c r="I100" s="41" t="s">
        <v>12</v>
      </c>
      <c r="J100" s="42">
        <f>D89</f>
        <v>0.94866666666666666</v>
      </c>
      <c r="K100" s="42">
        <f>D79</f>
        <v>0.9913333333333334</v>
      </c>
      <c r="L100" s="3"/>
      <c r="M100" s="3"/>
      <c r="N100" s="43" t="s">
        <v>12</v>
      </c>
      <c r="O100" s="44">
        <v>0.111</v>
      </c>
    </row>
    <row r="101" spans="1:15" x14ac:dyDescent="0.2">
      <c r="A101" s="8"/>
      <c r="B101" s="8">
        <v>3</v>
      </c>
      <c r="C101" s="13">
        <v>0.85350999999999999</v>
      </c>
      <c r="D101" s="8">
        <v>0.23100000000000001</v>
      </c>
      <c r="E101" s="8">
        <v>1</v>
      </c>
      <c r="F101" s="8">
        <v>0.09</v>
      </c>
      <c r="G101" s="8">
        <v>985.00210000000004</v>
      </c>
      <c r="I101" s="41" t="s">
        <v>0</v>
      </c>
      <c r="J101" s="42">
        <f>C89</f>
        <v>0.62292999999999998</v>
      </c>
      <c r="K101" s="42">
        <f>C79</f>
        <v>0.59952000000000005</v>
      </c>
      <c r="L101" s="3"/>
      <c r="M101" s="3"/>
      <c r="N101" s="43" t="s">
        <v>0</v>
      </c>
      <c r="O101" s="44">
        <v>0.77459999999999996</v>
      </c>
    </row>
    <row r="102" spans="1:15" x14ac:dyDescent="0.2">
      <c r="I102" s="35"/>
      <c r="J102" s="3"/>
      <c r="K102" s="3"/>
      <c r="L102" s="3"/>
      <c r="M102" s="3"/>
      <c r="N102" s="43" t="s">
        <v>116</v>
      </c>
      <c r="O102" s="4">
        <v>1835.0023000000001</v>
      </c>
    </row>
    <row r="103" spans="1:15" x14ac:dyDescent="0.2">
      <c r="A103" s="1" t="s">
        <v>121</v>
      </c>
      <c r="I103" s="35"/>
      <c r="J103" s="3"/>
      <c r="K103" s="3"/>
      <c r="L103" s="3"/>
      <c r="M103" s="3"/>
      <c r="N103" s="3"/>
      <c r="O103" s="4"/>
    </row>
    <row r="104" spans="1:15" x14ac:dyDescent="0.2">
      <c r="A104" s="9" t="s">
        <v>20</v>
      </c>
      <c r="B104" s="9" t="s">
        <v>34</v>
      </c>
      <c r="C104" s="9" t="s">
        <v>0</v>
      </c>
      <c r="D104" s="9" t="s">
        <v>12</v>
      </c>
      <c r="E104" s="9" t="s">
        <v>4</v>
      </c>
      <c r="F104" s="9" t="s">
        <v>8</v>
      </c>
      <c r="G104" s="9" t="s">
        <v>1</v>
      </c>
      <c r="I104" s="35"/>
      <c r="J104" s="3"/>
      <c r="K104" s="3"/>
      <c r="L104" s="3"/>
      <c r="M104" s="3"/>
      <c r="N104" s="3"/>
      <c r="O104" s="4"/>
    </row>
    <row r="105" spans="1:15" x14ac:dyDescent="0.2">
      <c r="A105" s="6" t="s">
        <v>3</v>
      </c>
      <c r="B105" s="6">
        <v>1</v>
      </c>
      <c r="C105" s="11">
        <v>1</v>
      </c>
      <c r="D105" s="6">
        <v>0.104</v>
      </c>
      <c r="E105" s="6">
        <v>0</v>
      </c>
      <c r="F105" s="6">
        <v>0.14199999999999999</v>
      </c>
      <c r="G105" s="6">
        <v>1252.3853999999999</v>
      </c>
      <c r="I105" s="35" t="s">
        <v>2</v>
      </c>
      <c r="J105" s="3"/>
      <c r="K105" s="3"/>
      <c r="L105" s="3"/>
      <c r="M105" s="3"/>
      <c r="N105" s="43" t="s">
        <v>10</v>
      </c>
      <c r="O105" s="4"/>
    </row>
    <row r="106" spans="1:15" ht="17" thickBot="1" x14ac:dyDescent="0.25">
      <c r="A106" s="7"/>
      <c r="B106" s="7">
        <v>2</v>
      </c>
      <c r="C106" s="12">
        <v>0.93294999999999995</v>
      </c>
      <c r="D106" s="7">
        <v>0.153</v>
      </c>
      <c r="E106" s="7">
        <v>2</v>
      </c>
      <c r="F106" s="7">
        <v>0.222</v>
      </c>
      <c r="G106" s="7">
        <v>1145.3821</v>
      </c>
      <c r="I106" s="39" t="s">
        <v>115</v>
      </c>
      <c r="J106" s="33" t="s">
        <v>113</v>
      </c>
      <c r="K106" s="33" t="s">
        <v>114</v>
      </c>
      <c r="L106" s="3"/>
      <c r="M106" s="3"/>
      <c r="N106" s="36" t="s">
        <v>115</v>
      </c>
      <c r="O106" s="46" t="s">
        <v>67</v>
      </c>
    </row>
    <row r="107" spans="1:15" ht="17" thickTop="1" x14ac:dyDescent="0.2">
      <c r="A107" s="8"/>
      <c r="B107" s="8">
        <v>3</v>
      </c>
      <c r="C107" s="13">
        <v>0.89442999999999995</v>
      </c>
      <c r="D107" s="8">
        <v>0.18099999999999999</v>
      </c>
      <c r="E107" s="8">
        <v>5</v>
      </c>
      <c r="F107" s="8">
        <v>0.4</v>
      </c>
      <c r="G107" s="8">
        <v>1121.0931</v>
      </c>
      <c r="I107" s="41" t="s">
        <v>4</v>
      </c>
      <c r="J107" s="42">
        <f>Q86</f>
        <v>33.333333333333336</v>
      </c>
      <c r="K107" s="42">
        <v>0.34666999999999998</v>
      </c>
      <c r="L107" s="3"/>
      <c r="M107" s="3"/>
      <c r="N107" s="47" t="s">
        <v>4</v>
      </c>
      <c r="O107" s="48">
        <v>0.01</v>
      </c>
    </row>
    <row r="108" spans="1:15" x14ac:dyDescent="0.2">
      <c r="I108" s="41" t="s">
        <v>111</v>
      </c>
      <c r="J108" s="42">
        <f>R86</f>
        <v>0.97766666666666657</v>
      </c>
      <c r="K108" s="42">
        <f>R76</f>
        <v>1</v>
      </c>
      <c r="L108" s="3"/>
      <c r="M108" s="3"/>
      <c r="N108" s="47" t="s">
        <v>111</v>
      </c>
      <c r="O108" s="48">
        <v>0</v>
      </c>
    </row>
    <row r="109" spans="1:15" x14ac:dyDescent="0.2">
      <c r="I109" s="45" t="s">
        <v>112</v>
      </c>
      <c r="J109" s="42">
        <f>S86</f>
        <v>0.92799999999999994</v>
      </c>
      <c r="K109" s="42">
        <f>S76</f>
        <v>0.98033333333333328</v>
      </c>
      <c r="L109" s="3"/>
      <c r="M109" s="3"/>
      <c r="N109" s="47" t="s">
        <v>112</v>
      </c>
      <c r="O109" s="49">
        <v>1</v>
      </c>
    </row>
    <row r="110" spans="1:15" x14ac:dyDescent="0.2">
      <c r="I110" s="41" t="s">
        <v>8</v>
      </c>
      <c r="J110" s="42">
        <f>T86</f>
        <v>0.94866666666666666</v>
      </c>
      <c r="K110" s="42">
        <f>T76</f>
        <v>0.99099999999999999</v>
      </c>
      <c r="L110" s="3"/>
      <c r="M110" s="3"/>
      <c r="N110" s="47" t="s">
        <v>8</v>
      </c>
      <c r="O110" s="48">
        <v>0.251</v>
      </c>
    </row>
    <row r="111" spans="1:15" x14ac:dyDescent="0.2">
      <c r="I111" s="41" t="s">
        <v>12</v>
      </c>
      <c r="J111" s="42">
        <f>P86</f>
        <v>0.95299999999999996</v>
      </c>
      <c r="K111" s="42">
        <f>P76</f>
        <v>1</v>
      </c>
      <c r="L111" s="3"/>
      <c r="M111" s="3"/>
      <c r="N111" s="47" t="s">
        <v>12</v>
      </c>
      <c r="O111" s="48">
        <v>8.7999999999999995E-2</v>
      </c>
    </row>
    <row r="112" spans="1:15" x14ac:dyDescent="0.2">
      <c r="I112" s="41" t="s">
        <v>0</v>
      </c>
      <c r="J112" s="42">
        <f>O86</f>
        <v>0.7008133333333334</v>
      </c>
      <c r="K112" s="42">
        <f>O76</f>
        <v>0.66415999999999997</v>
      </c>
      <c r="L112" s="3"/>
      <c r="M112" s="3"/>
      <c r="N112" s="47" t="s">
        <v>0</v>
      </c>
      <c r="O112" s="48">
        <v>0.94799999999999995</v>
      </c>
    </row>
    <row r="113" spans="9:15" x14ac:dyDescent="0.2">
      <c r="I113" s="35"/>
      <c r="J113" s="3"/>
      <c r="K113" s="3"/>
      <c r="L113" s="3"/>
      <c r="M113" s="3"/>
      <c r="N113" s="47" t="s">
        <v>116</v>
      </c>
      <c r="O113" s="50">
        <v>9857.2610000000004</v>
      </c>
    </row>
    <row r="114" spans="9:15" x14ac:dyDescent="0.2">
      <c r="I114" s="51"/>
      <c r="J114" s="52"/>
      <c r="K114" s="52"/>
      <c r="L114" s="52"/>
      <c r="M114" s="52"/>
      <c r="N114" s="52"/>
      <c r="O114" s="5"/>
    </row>
  </sheetData>
  <pageMargins left="0.7" right="0.7" top="0.75" bottom="0.75" header="0.3" footer="0.3"/>
  <pageSetup orientation="portrait" horizontalDpi="0" verticalDpi="0"/>
  <ignoredErrors>
    <ignoredError sqref="C74:I74 C75:G75 C76:I80 H75:I75 C84:I90 O75:U80 O74:U74 O84:U9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2021-11-28T19:50:39Z</dcterms:created>
  <dcterms:modified xsi:type="dcterms:W3CDTF">2021-12-11T03:57:48Z</dcterms:modified>
</cp:coreProperties>
</file>