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<sst xmlns="http://schemas.openxmlformats.org/spreadsheetml/2006/main" count="40" uniqueCount="27">
  <si>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Piseces</t>
  </si>
  <si>
    <t>Aquarius</t>
  </si>
  <si>
    <t>Capricorn</t>
  </si>
  <si>
    <t>Sagittarius</t>
  </si>
  <si>
    <t>Scorpio</t>
  </si>
  <si>
    <t>Libra</t>
  </si>
  <si>
    <t>Virgo</t>
  </si>
  <si>
    <t>Leo</t>
  </si>
  <si>
    <t>Cancer</t>
  </si>
  <si>
    <t>Gemini</t>
  </si>
  <si>
    <t>Taurus</t>
  </si>
  <si>
    <t>Aries</t>
  </si>
  <si>
    <t>Name</t>
  </si>
  <si>
    <t>Degrees</t>
  </si>
  <si>
    <t>Minutes</t>
  </si>
  <si>
    <t>Result Decimal</t>
  </si>
  <si>
    <t>Result Decimal in toal</t>
  </si>
  <si>
    <t>Convert Degree to Decimal</t>
  </si>
  <si>
    <t>Decimal</t>
  </si>
  <si>
    <t>Result Name</t>
  </si>
  <si>
    <t>Result Degree</t>
  </si>
  <si>
    <t>Result Minutes</t>
  </si>
  <si>
    <t>Convert Decimal to Degree</t>
  </si>
  <si>
    <t xml:space="preserve">  </t>
  </si>
  <si>
    <t>Date 1</t>
  </si>
  <si>
    <t>Date 2</t>
  </si>
  <si>
    <t>Month Diff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</si>
</sst>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7:M52"/>
  <sheetViews>
    <sheetView tabSelected="1" zoomScale="160" zoomScaleNormal="160" topLeftCell="A12" workbookViewId="0">
      <selection activeCell="I25" sqref="I25"/>
    </sheetView>
  </sheetViews>
  <sheetFormatPr defaultColWidth="9.14285714285714" defaultRowHeight="15"/>
  <cols>
    <col min="2" max="3" width="10.2857142857143"/>
    <col min="6" max="6" width="27.1428571428571" customWidth="1"/>
    <col min="7" max="7" width="12.7142857142857" customWidth="1"/>
    <col min="9" max="9" width="14.4285714285714" customWidth="1"/>
    <col min="10" max="10" width="16.5714285714286" customWidth="1"/>
    <col min="11" max="11" width="23.2857142857143" customWidth="1"/>
    <col min="12" max="12" width="14.4285714285714" customWidth="1"/>
    <col min="13" max="13" width="15.4285714285714" customWidth="1"/>
  </cols>
  <sheetData>
    <row r="17" spans="2:3">
      <c r="B17" t="s">
        <v>0</v>
      </c>
      <c r="C17">
        <v>330</v>
      </c>
    </row>
    <row r="18" spans="2:3">
      <c r="B18" t="s">
        <v>1</v>
      </c>
      <c r="C18">
        <v>300</v>
      </c>
    </row>
    <row r="19" spans="2:3">
      <c r="B19" t="s">
        <v>2</v>
      </c>
      <c r="C19">
        <v>270</v>
      </c>
    </row>
    <row r="20" spans="2:3">
      <c r="B20" t="s">
        <v>3</v>
      </c>
      <c r="C20">
        <v>240</v>
      </c>
    </row>
    <row r="21" spans="2:3">
      <c r="B21" t="s">
        <v>4</v>
      </c>
      <c r="C21">
        <v>210</v>
      </c>
    </row>
    <row r="22" spans="2:3">
      <c r="B22" t="s">
        <v>5</v>
      </c>
      <c r="C22">
        <v>180</v>
      </c>
    </row>
    <row r="23" spans="2:3">
      <c r="B23" t="s">
        <v>6</v>
      </c>
      <c r="C23">
        <v>150</v>
      </c>
    </row>
    <row r="24" spans="2:3">
      <c r="B24" t="s">
        <v>7</v>
      </c>
      <c r="C24">
        <v>120</v>
      </c>
    </row>
    <row r="25" spans="2:3">
      <c r="B25" t="s">
        <v>8</v>
      </c>
      <c r="C25">
        <v>90</v>
      </c>
    </row>
    <row r="26" spans="2:3">
      <c r="B26" t="s">
        <v>9</v>
      </c>
      <c r="C26">
        <v>60</v>
      </c>
    </row>
    <row r="27" spans="2:3">
      <c r="B27" t="s">
        <v>10</v>
      </c>
      <c r="C27">
        <v>30</v>
      </c>
    </row>
    <row r="28" spans="2:3">
      <c r="B28" t="s">
        <v>11</v>
      </c>
      <c r="C28">
        <v>0</v>
      </c>
    </row>
    <row r="30" spans="7:11">
      <c r="G30" t="s">
        <v>12</v>
      </c>
      <c r="H30" t="s">
        <v>13</v>
      </c>
      <c r="I30" t="s">
        <v>14</v>
      </c>
      <c r="J30" t="s">
        <v>15</v>
      </c>
      <c r="K30" t="s">
        <v>16</v>
      </c>
    </row>
    <row r="31" spans="6:11">
      <c r="F31" t="s">
        <v>17</v>
      </c>
      <c r="G31" s="1" t="s">
        <v>10</v>
      </c>
      <c r="H31" s="1">
        <v>23</v>
      </c>
      <c r="I31" s="1">
        <v>21</v>
      </c>
      <c r="J31" t="str">
        <f>CONCATENATE($H$31+$I$31/60," in ",G31)</f>
        <v>23.35 in Taurus</v>
      </c>
      <c r="K31">
        <f>VLOOKUP($G$31,$B$17:$C$28,2,FALSE)+$H$31+$I$31/60</f>
        <v>53.35</v>
      </c>
    </row>
    <row r="33" spans="7:13">
      <c r="G33" t="s">
        <v>18</v>
      </c>
      <c r="K33" t="s">
        <v>19</v>
      </c>
      <c r="L33" t="s">
        <v>20</v>
      </c>
      <c r="M33" t="s">
        <v>21</v>
      </c>
    </row>
    <row r="34" spans="6:13">
      <c r="F34" t="s">
        <v>22</v>
      </c>
      <c r="G34" s="1">
        <v>311.25</v>
      </c>
      <c r="I34">
        <f>IF($G34+30&lt;360,$G34+30,TRUE())</f>
        <v>341.25</v>
      </c>
      <c r="J34" t="s">
        <v>0</v>
      </c>
      <c r="K34" t="str">
        <f>VLOOKUP(TRUE(),$I$34:$J$45,2,FALSE())</f>
        <v>Aquarius</v>
      </c>
      <c r="L34">
        <f>TRUNC($G$34)-VLOOKUP(K34,$B$17:$C$28,2,FALSE)</f>
        <v>11</v>
      </c>
      <c r="M34">
        <f>($G$34-TRUNC($G$34,0))*(60/100)*100</f>
        <v>15</v>
      </c>
    </row>
    <row r="35" spans="7:10">
      <c r="G35" t="s">
        <v>23</v>
      </c>
      <c r="I35" t="b">
        <f>IF(I34+30&lt;360,I34+30,TRUE())</f>
        <v>1</v>
      </c>
      <c r="J35" t="s">
        <v>1</v>
      </c>
    </row>
    <row r="36" spans="9:10">
      <c r="I36">
        <f>IF(I35+30&lt;360,I35+30,TRUE())</f>
        <v>31</v>
      </c>
      <c r="J36" t="s">
        <v>2</v>
      </c>
    </row>
    <row r="37" spans="9:10">
      <c r="I37">
        <f t="shared" ref="I36:I45" si="0">IF(I36+30&lt;360,I36+30,TRUE())</f>
        <v>61</v>
      </c>
      <c r="J37" t="s">
        <v>3</v>
      </c>
    </row>
    <row r="38" spans="9:10">
      <c r="I38">
        <f t="shared" si="0"/>
        <v>91</v>
      </c>
      <c r="J38" t="s">
        <v>4</v>
      </c>
    </row>
    <row r="39" spans="9:10">
      <c r="I39">
        <f t="shared" si="0"/>
        <v>121</v>
      </c>
      <c r="J39" t="s">
        <v>5</v>
      </c>
    </row>
    <row r="40" spans="9:10">
      <c r="I40">
        <f t="shared" si="0"/>
        <v>151</v>
      </c>
      <c r="J40" t="s">
        <v>6</v>
      </c>
    </row>
    <row r="41" spans="9:10">
      <c r="I41">
        <f t="shared" si="0"/>
        <v>181</v>
      </c>
      <c r="J41" t="s">
        <v>7</v>
      </c>
    </row>
    <row r="42" spans="9:10">
      <c r="I42">
        <f t="shared" si="0"/>
        <v>211</v>
      </c>
      <c r="J42" t="s">
        <v>8</v>
      </c>
    </row>
    <row r="43" spans="9:10">
      <c r="I43">
        <f t="shared" si="0"/>
        <v>241</v>
      </c>
      <c r="J43" t="s">
        <v>9</v>
      </c>
    </row>
    <row r="44" spans="9:10">
      <c r="I44">
        <f t="shared" si="0"/>
        <v>271</v>
      </c>
      <c r="J44" t="s">
        <v>10</v>
      </c>
    </row>
    <row r="45" spans="9:10">
      <c r="I45">
        <f t="shared" si="0"/>
        <v>301</v>
      </c>
      <c r="J45" t="s">
        <v>11</v>
      </c>
    </row>
    <row r="51" spans="2:4">
      <c r="B51" t="s">
        <v>24</v>
      </c>
      <c r="C51" t="s">
        <v>25</v>
      </c>
      <c r="D51" t="s">
        <v>26</v>
      </c>
    </row>
    <row r="52" spans="2:4">
      <c r="B52" s="2">
        <v>14746</v>
      </c>
      <c r="C52" s="2">
        <v>19802</v>
      </c>
      <c r="D52">
        <f>DATEDIF(B52,C52,"M")</f>
        <v>166</v>
      </c>
    </row>
  </sheetData>
  <dataValidations count="1">
    <dataValidation type="list" allowBlank="1" showInputMessage="1" showErrorMessage="1" sqref="G31">
      <formula1>$B$17:$B$28</formula1>
    </dataValidation>
  </dataValidation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2021-03-23T00:03:00Z</dcterms:created>
  <dcterms:modified xsi:type="dcterms:W3CDTF">2021-04-20T05:57:08Z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