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95" activeTab="6"/>
  </bookViews>
  <sheets>
    <sheet name="SP500 Yearly" sheetId="1" r:id="rId1"/>
    <sheet name="SP500 Monthly " sheetId="2" r:id="rId2"/>
    <sheet name="1997 Daily" sheetId="3" r:id="rId3"/>
    <sheet name="2021 Daily " sheetId="4" r:id="rId4"/>
    <sheet name="2020 Daily " sheetId="6" r:id="rId5"/>
    <sheet name="2018 Daily " sheetId="7" r:id="rId6"/>
    <sheet name="Graph" sheetId="5" r:id="rId7"/>
  </sheets>
  <externalReferences>
    <externalReference r:id="rId8"/>
  </externalReferences>
  <definedNames>
    <definedName name="_xlnm._FilterDatabase" localSheetId="1" hidden="1">'SP500 Monthly '!$B$1:$C$1805</definedName>
    <definedName name="_xlnm._FilterDatabase" localSheetId="2" hidden="1">'1997 Daily'!$Y$1:$AF$367</definedName>
    <definedName name="_xlnm._FilterDatabase" localSheetId="3" hidden="1">'2021 Daily '!$AL$1:$AV$367</definedName>
    <definedName name="_xlnm._FilterDatabase" localSheetId="4" hidden="1">'2020 Daily '!$AL$1:$AV$367</definedName>
    <definedName name="_xlnm._FilterDatabase" localSheetId="5" hidden="1">'2018 Daily '!$AL$1:$AV$367</definedName>
  </definedNames>
  <calcPr calcId="144525"/>
</workbook>
</file>

<file path=xl/sharedStrings.xml><?xml version="1.0" encoding="utf-8"?>
<sst xmlns="http://schemas.openxmlformats.org/spreadsheetml/2006/main" count="469" uniqueCount="363">
  <si>
    <t>Date</t>
  </si>
  <si>
    <t>Price</t>
  </si>
  <si>
    <t>Jan 1, 1899</t>
  </si>
  <si>
    <t>Jan 1, 1898</t>
  </si>
  <si>
    <t>Jan 1, 1897</t>
  </si>
  <si>
    <t>Jan 1, 1896</t>
  </si>
  <si>
    <t>Jan 1, 1895</t>
  </si>
  <si>
    <t>Jan 1, 1894</t>
  </si>
  <si>
    <t>Jan 1, 1893</t>
  </si>
  <si>
    <t>Jan 1, 1892</t>
  </si>
  <si>
    <t>Jan 1, 1891</t>
  </si>
  <si>
    <t>Jan 1, 1890</t>
  </si>
  <si>
    <t>Jan 1, 1889</t>
  </si>
  <si>
    <t>Jan 1, 1888</t>
  </si>
  <si>
    <t>Jan 1, 1887</t>
  </si>
  <si>
    <t>Jan 1, 1886</t>
  </si>
  <si>
    <t>Jan 1, 1885</t>
  </si>
  <si>
    <t>Jan 1, 1884</t>
  </si>
  <si>
    <t>Jan 1, 1883</t>
  </si>
  <si>
    <t>Jan 1, 1882</t>
  </si>
  <si>
    <t>Jan 1, 1881</t>
  </si>
  <si>
    <t>Jan 1, 1880</t>
  </si>
  <si>
    <t>Jan 1, 1879</t>
  </si>
  <si>
    <t>Jan 1, 1878</t>
  </si>
  <si>
    <t>Jan 1, 1877</t>
  </si>
  <si>
    <t>Jan 1, 1876</t>
  </si>
  <si>
    <t>Jan 1, 1875</t>
  </si>
  <si>
    <t>Jan 1, 1874</t>
  </si>
  <si>
    <t>Jan 1, 1873</t>
  </si>
  <si>
    <t>Jan 1, 1872</t>
  </si>
  <si>
    <t>Jan 1, 1871</t>
  </si>
  <si>
    <t>Dec 1, 1899</t>
  </si>
  <si>
    <t>Nov 1, 1899</t>
  </si>
  <si>
    <t>Oct 1, 1899</t>
  </si>
  <si>
    <t>Sep 1, 1899</t>
  </si>
  <si>
    <t>Aug 1, 1899</t>
  </si>
  <si>
    <t>Jul 1, 1899</t>
  </si>
  <si>
    <t>Jun 1, 1899</t>
  </si>
  <si>
    <t>May 1, 1899</t>
  </si>
  <si>
    <t>Apr 1, 1899</t>
  </si>
  <si>
    <t>Mar 1, 1899</t>
  </si>
  <si>
    <t>Feb 1, 1899</t>
  </si>
  <si>
    <t>Dec 1, 1898</t>
  </si>
  <si>
    <t>Nov 1, 1898</t>
  </si>
  <si>
    <t>Oct 1, 1898</t>
  </si>
  <si>
    <t>Sep 1, 1898</t>
  </si>
  <si>
    <t>Aug 1, 1898</t>
  </si>
  <si>
    <t>Jul 1, 1898</t>
  </si>
  <si>
    <t>Jun 1, 1898</t>
  </si>
  <si>
    <t>May 1, 1898</t>
  </si>
  <si>
    <t>Apr 1, 1898</t>
  </si>
  <si>
    <t>Mar 1, 1898</t>
  </si>
  <si>
    <t>Feb 1, 1898</t>
  </si>
  <si>
    <t>Dec 1, 1897</t>
  </si>
  <si>
    <t>Nov 1, 1897</t>
  </si>
  <si>
    <t>Oct 1, 1897</t>
  </si>
  <si>
    <t>Sep 1, 1897</t>
  </si>
  <si>
    <t>Aug 1, 1897</t>
  </si>
  <si>
    <t>Jul 1, 1897</t>
  </si>
  <si>
    <t>Jun 1, 1897</t>
  </si>
  <si>
    <t>May 1, 1897</t>
  </si>
  <si>
    <t>Apr 1, 1897</t>
  </si>
  <si>
    <t>Mar 1, 1897</t>
  </si>
  <si>
    <t>Feb 1, 1897</t>
  </si>
  <si>
    <t>Dec 1, 1896</t>
  </si>
  <si>
    <t>Nov 1, 1896</t>
  </si>
  <si>
    <t>Oct 1, 1896</t>
  </si>
  <si>
    <t>Sep 1, 1896</t>
  </si>
  <si>
    <t>Aug 1, 1896</t>
  </si>
  <si>
    <t>Jul 1, 1896</t>
  </si>
  <si>
    <t>Jun 1, 1896</t>
  </si>
  <si>
    <t>May 1, 1896</t>
  </si>
  <si>
    <t>Apr 1, 1896</t>
  </si>
  <si>
    <t>Mar 1, 1896</t>
  </si>
  <si>
    <t>Feb 1, 1896</t>
  </si>
  <si>
    <t>Dec 1, 1895</t>
  </si>
  <si>
    <t>Nov 1, 1895</t>
  </si>
  <si>
    <t>Oct 1, 1895</t>
  </si>
  <si>
    <t>Sep 1, 1895</t>
  </si>
  <si>
    <t>Aug 1, 1895</t>
  </si>
  <si>
    <t>Jul 1, 1895</t>
  </si>
  <si>
    <t>Jun 1, 1895</t>
  </si>
  <si>
    <t>May 1, 1895</t>
  </si>
  <si>
    <t>Apr 1, 1895</t>
  </si>
  <si>
    <t>Mar 1, 1895</t>
  </si>
  <si>
    <t>Feb 1, 1895</t>
  </si>
  <si>
    <t>Dec 1, 1894</t>
  </si>
  <si>
    <t>Nov 1, 1894</t>
  </si>
  <si>
    <t>Oct 1, 1894</t>
  </si>
  <si>
    <t>Sep 1, 1894</t>
  </si>
  <si>
    <t>Aug 1, 1894</t>
  </si>
  <si>
    <t>Jul 1, 1894</t>
  </si>
  <si>
    <t>Jun 1, 1894</t>
  </si>
  <si>
    <t>May 1, 1894</t>
  </si>
  <si>
    <t>Apr 1, 1894</t>
  </si>
  <si>
    <t>Mar 1, 1894</t>
  </si>
  <si>
    <t>Feb 1, 1894</t>
  </si>
  <si>
    <t>Dec 1, 1893</t>
  </si>
  <si>
    <t>Nov 1, 1893</t>
  </si>
  <si>
    <t>Oct 1, 1893</t>
  </si>
  <si>
    <t>Sep 1, 1893</t>
  </si>
  <si>
    <t>Aug 1, 1893</t>
  </si>
  <si>
    <t>Jul 1, 1893</t>
  </si>
  <si>
    <t>Jun 1, 1893</t>
  </si>
  <si>
    <t>May 1, 1893</t>
  </si>
  <si>
    <t>Apr 1, 1893</t>
  </si>
  <si>
    <t>Mar 1, 1893</t>
  </si>
  <si>
    <t>Feb 1, 1893</t>
  </si>
  <si>
    <t>Dec 1, 1892</t>
  </si>
  <si>
    <t>Nov 1, 1892</t>
  </si>
  <si>
    <t>Oct 1, 1892</t>
  </si>
  <si>
    <t>Sep 1, 1892</t>
  </si>
  <si>
    <t>Aug 1, 1892</t>
  </si>
  <si>
    <t>Jul 1, 1892</t>
  </si>
  <si>
    <t>Jun 1, 1892</t>
  </si>
  <si>
    <t>May 1, 1892</t>
  </si>
  <si>
    <t>Apr 1, 1892</t>
  </si>
  <si>
    <t>Mar 1, 1892</t>
  </si>
  <si>
    <t>Feb 1, 1892</t>
  </si>
  <si>
    <t>Dec 1, 1891</t>
  </si>
  <si>
    <t>Nov 1, 1891</t>
  </si>
  <si>
    <t>Oct 1, 1891</t>
  </si>
  <si>
    <t>Sep 1, 1891</t>
  </si>
  <si>
    <t>Aug 1, 1891</t>
  </si>
  <si>
    <t>Jul 1, 1891</t>
  </si>
  <si>
    <t>Jun 1, 1891</t>
  </si>
  <si>
    <t>May 1, 1891</t>
  </si>
  <si>
    <t>Apr 1, 1891</t>
  </si>
  <si>
    <t>Mar 1, 1891</t>
  </si>
  <si>
    <t>Feb 1, 1891</t>
  </si>
  <si>
    <t>Dec 1, 1890</t>
  </si>
  <si>
    <t>Nov 1, 1890</t>
  </si>
  <si>
    <t>Oct 1, 1890</t>
  </si>
  <si>
    <t>Sep 1, 1890</t>
  </si>
  <si>
    <t>Aug 1, 1890</t>
  </si>
  <si>
    <t>Jul 1, 1890</t>
  </si>
  <si>
    <t>Jun 1, 1890</t>
  </si>
  <si>
    <t>May 1, 1890</t>
  </si>
  <si>
    <t>Apr 1, 1890</t>
  </si>
  <si>
    <t>Mar 1, 1890</t>
  </si>
  <si>
    <t>Feb 1, 1890</t>
  </si>
  <si>
    <t>Dec 1, 1889</t>
  </si>
  <si>
    <t>Nov 1, 1889</t>
  </si>
  <si>
    <t>Oct 1, 1889</t>
  </si>
  <si>
    <t>Sep 1, 1889</t>
  </si>
  <si>
    <t>Aug 1, 1889</t>
  </si>
  <si>
    <t>Jul 1, 1889</t>
  </si>
  <si>
    <t>Jun 1, 1889</t>
  </si>
  <si>
    <t>May 1, 1889</t>
  </si>
  <si>
    <t>Apr 1, 1889</t>
  </si>
  <si>
    <t>Mar 1, 1889</t>
  </si>
  <si>
    <t>Feb 1, 1889</t>
  </si>
  <si>
    <t>Dec 1, 1888</t>
  </si>
  <si>
    <t>Nov 1, 1888</t>
  </si>
  <si>
    <t>Oct 1, 1888</t>
  </si>
  <si>
    <t>Sep 1, 1888</t>
  </si>
  <si>
    <t>Aug 1, 1888</t>
  </si>
  <si>
    <t>Jul 1, 1888</t>
  </si>
  <si>
    <t>Jun 1, 1888</t>
  </si>
  <si>
    <t>May 1, 1888</t>
  </si>
  <si>
    <t>Apr 1, 1888</t>
  </si>
  <si>
    <t>Mar 1, 1888</t>
  </si>
  <si>
    <t>Feb 1, 1888</t>
  </si>
  <si>
    <t>Dec 1, 1887</t>
  </si>
  <si>
    <t>Nov 1, 1887</t>
  </si>
  <si>
    <t>Oct 1, 1887</t>
  </si>
  <si>
    <t>Sep 1, 1887</t>
  </si>
  <si>
    <t>Aug 1, 1887</t>
  </si>
  <si>
    <t>Jul 1, 1887</t>
  </si>
  <si>
    <t>Jun 1, 1887</t>
  </si>
  <si>
    <t>May 1, 1887</t>
  </si>
  <si>
    <t>Apr 1, 1887</t>
  </si>
  <si>
    <t>Mar 1, 1887</t>
  </si>
  <si>
    <t>Feb 1, 1887</t>
  </si>
  <si>
    <t>Dec 1, 1886</t>
  </si>
  <si>
    <t>Nov 1, 1886</t>
  </si>
  <si>
    <t>Oct 1, 1886</t>
  </si>
  <si>
    <t>Sep 1, 1886</t>
  </si>
  <si>
    <t>Aug 1, 1886</t>
  </si>
  <si>
    <t>Jul 1, 1886</t>
  </si>
  <si>
    <t>Jun 1, 1886</t>
  </si>
  <si>
    <t>May 1, 1886</t>
  </si>
  <si>
    <t>Apr 1, 1886</t>
  </si>
  <si>
    <t>Mar 1, 1886</t>
  </si>
  <si>
    <t>Feb 1, 1886</t>
  </si>
  <si>
    <t>Dec 1, 1885</t>
  </si>
  <si>
    <t>Nov 1, 1885</t>
  </si>
  <si>
    <t>Oct 1, 1885</t>
  </si>
  <si>
    <t>Sep 1, 1885</t>
  </si>
  <si>
    <t>Aug 1, 1885</t>
  </si>
  <si>
    <t>Jul 1, 1885</t>
  </si>
  <si>
    <t>Jun 1, 1885</t>
  </si>
  <si>
    <t>May 1, 1885</t>
  </si>
  <si>
    <t>Apr 1, 1885</t>
  </si>
  <si>
    <t>Mar 1, 1885</t>
  </si>
  <si>
    <t>Feb 1, 1885</t>
  </si>
  <si>
    <t>Dec 1, 1884</t>
  </si>
  <si>
    <t>Nov 1, 1884</t>
  </si>
  <si>
    <t>Oct 1, 1884</t>
  </si>
  <si>
    <t>Sep 1, 1884</t>
  </si>
  <si>
    <t>Aug 1, 1884</t>
  </si>
  <si>
    <t>Jul 1, 1884</t>
  </si>
  <si>
    <t>Jun 1, 1884</t>
  </si>
  <si>
    <t>May 1, 1884</t>
  </si>
  <si>
    <t>Apr 1, 1884</t>
  </si>
  <si>
    <t>Mar 1, 1884</t>
  </si>
  <si>
    <t>Feb 1, 1884</t>
  </si>
  <si>
    <t>Dec 1, 1883</t>
  </si>
  <si>
    <t>Nov 1, 1883</t>
  </si>
  <si>
    <t>Oct 1, 1883</t>
  </si>
  <si>
    <t>Sep 1, 1883</t>
  </si>
  <si>
    <t>Aug 1, 1883</t>
  </si>
  <si>
    <t>Jul 1, 1883</t>
  </si>
  <si>
    <t>Jun 1, 1883</t>
  </si>
  <si>
    <t>May 1, 1883</t>
  </si>
  <si>
    <t>Apr 1, 1883</t>
  </si>
  <si>
    <t>Mar 1, 1883</t>
  </si>
  <si>
    <t>Feb 1, 1883</t>
  </si>
  <si>
    <t>Dec 1, 1882</t>
  </si>
  <si>
    <t>Nov 1, 1882</t>
  </si>
  <si>
    <t>Oct 1, 1882</t>
  </si>
  <si>
    <t>Sep 1, 1882</t>
  </si>
  <si>
    <t>Aug 1, 1882</t>
  </si>
  <si>
    <t>Jul 1, 1882</t>
  </si>
  <si>
    <t>Jun 1, 1882</t>
  </si>
  <si>
    <t>May 1, 1882</t>
  </si>
  <si>
    <t>Apr 1, 1882</t>
  </si>
  <si>
    <t>Mar 1, 1882</t>
  </si>
  <si>
    <t>Feb 1, 1882</t>
  </si>
  <si>
    <t>Dec 1, 1881</t>
  </si>
  <si>
    <t>Nov 1, 1881</t>
  </si>
  <si>
    <t>Oct 1, 1881</t>
  </si>
  <si>
    <t>Sep 1, 1881</t>
  </si>
  <si>
    <t>Aug 1, 1881</t>
  </si>
  <si>
    <t>Jul 1, 1881</t>
  </si>
  <si>
    <t>Jun 1, 1881</t>
  </si>
  <si>
    <t>May 1, 1881</t>
  </si>
  <si>
    <t>Apr 1, 1881</t>
  </si>
  <si>
    <t>Mar 1, 1881</t>
  </si>
  <si>
    <t>Feb 1, 1881</t>
  </si>
  <si>
    <t>Dec 1, 1880</t>
  </si>
  <si>
    <t>Nov 1, 1880</t>
  </si>
  <si>
    <t>Oct 1, 1880</t>
  </si>
  <si>
    <t>Sep 1, 1880</t>
  </si>
  <si>
    <t>Aug 1, 1880</t>
  </si>
  <si>
    <t>Jul 1, 1880</t>
  </si>
  <si>
    <t>Jun 1, 1880</t>
  </si>
  <si>
    <t>May 1, 1880</t>
  </si>
  <si>
    <t>Apr 1, 1880</t>
  </si>
  <si>
    <t>Mar 1, 1880</t>
  </si>
  <si>
    <t>Feb 1, 1880</t>
  </si>
  <si>
    <t>Dec 1, 1879</t>
  </si>
  <si>
    <t>Nov 1, 1879</t>
  </si>
  <si>
    <t>Oct 1, 1879</t>
  </si>
  <si>
    <t>Sep 1, 1879</t>
  </si>
  <si>
    <t>Aug 1, 1879</t>
  </si>
  <si>
    <t>Jul 1, 1879</t>
  </si>
  <si>
    <t>Jun 1, 1879</t>
  </si>
  <si>
    <t>May 1, 1879</t>
  </si>
  <si>
    <t>Apr 1, 1879</t>
  </si>
  <si>
    <t>Mar 1, 1879</t>
  </si>
  <si>
    <t>Feb 1, 1879</t>
  </si>
  <si>
    <t>Dec 1, 1878</t>
  </si>
  <si>
    <t>Nov 1, 1878</t>
  </si>
  <si>
    <t>Oct 1, 1878</t>
  </si>
  <si>
    <t>Sep 1, 1878</t>
  </si>
  <si>
    <t>Aug 1, 1878</t>
  </si>
  <si>
    <t>Jul 1, 1878</t>
  </si>
  <si>
    <t>Jun 1, 1878</t>
  </si>
  <si>
    <t>May 1, 1878</t>
  </si>
  <si>
    <t>Apr 1, 1878</t>
  </si>
  <si>
    <t>Mar 1, 1878</t>
  </si>
  <si>
    <t>Feb 1, 1878</t>
  </si>
  <si>
    <t>Dec 1, 1877</t>
  </si>
  <si>
    <t>Nov 1, 1877</t>
  </si>
  <si>
    <t>Oct 1, 1877</t>
  </si>
  <si>
    <t>Sep 1, 1877</t>
  </si>
  <si>
    <t>Aug 1, 1877</t>
  </si>
  <si>
    <t>Jul 1, 1877</t>
  </si>
  <si>
    <t>Jun 1, 1877</t>
  </si>
  <si>
    <t>May 1, 1877</t>
  </si>
  <si>
    <t>Apr 1, 1877</t>
  </si>
  <si>
    <t>Mar 1, 1877</t>
  </si>
  <si>
    <t>Feb 1, 1877</t>
  </si>
  <si>
    <t>Dec 1, 1876</t>
  </si>
  <si>
    <t>Nov 1, 1876</t>
  </si>
  <si>
    <t>Oct 1, 1876</t>
  </si>
  <si>
    <t>Sep 1, 1876</t>
  </si>
  <si>
    <t>Aug 1, 1876</t>
  </si>
  <si>
    <t>Jul 1, 1876</t>
  </si>
  <si>
    <t>Jun 1, 1876</t>
  </si>
  <si>
    <t>May 1, 1876</t>
  </si>
  <si>
    <t>Apr 1, 1876</t>
  </si>
  <si>
    <t>Mar 1, 1876</t>
  </si>
  <si>
    <t>Feb 1, 1876</t>
  </si>
  <si>
    <t>Dec 1, 1875</t>
  </si>
  <si>
    <t>Nov 1, 1875</t>
  </si>
  <si>
    <t>Oct 1, 1875</t>
  </si>
  <si>
    <t>Sep 1, 1875</t>
  </si>
  <si>
    <t>Aug 1, 1875</t>
  </si>
  <si>
    <t>Jul 1, 1875</t>
  </si>
  <si>
    <t>Jun 1, 1875</t>
  </si>
  <si>
    <t>May 1, 1875</t>
  </si>
  <si>
    <t>Apr 1, 1875</t>
  </si>
  <si>
    <t>Mar 1, 1875</t>
  </si>
  <si>
    <t>Feb 1, 1875</t>
  </si>
  <si>
    <t>Dec 1, 1874</t>
  </si>
  <si>
    <t>Nov 1, 1874</t>
  </si>
  <si>
    <t>Oct 1, 1874</t>
  </si>
  <si>
    <t>Sep 1, 1874</t>
  </si>
  <si>
    <t>Aug 1, 1874</t>
  </si>
  <si>
    <t>Jul 1, 1874</t>
  </si>
  <si>
    <t>Jun 1, 1874</t>
  </si>
  <si>
    <t>May 1, 1874</t>
  </si>
  <si>
    <t>Apr 1, 1874</t>
  </si>
  <si>
    <t>Mar 1, 1874</t>
  </si>
  <si>
    <t>Feb 1, 1874</t>
  </si>
  <si>
    <t>Dec 1, 1873</t>
  </si>
  <si>
    <t>Nov 1, 1873</t>
  </si>
  <si>
    <t>Oct 1, 1873</t>
  </si>
  <si>
    <t>Sep 1, 1873</t>
  </si>
  <si>
    <t>Aug 1, 1873</t>
  </si>
  <si>
    <t>Jul 1, 1873</t>
  </si>
  <si>
    <t>Jun 1, 1873</t>
  </si>
  <si>
    <t>May 1, 1873</t>
  </si>
  <si>
    <t>Apr 1, 1873</t>
  </si>
  <si>
    <t>Mar 1, 1873</t>
  </si>
  <si>
    <t>Feb 1, 1873</t>
  </si>
  <si>
    <t>Dec 1, 1872</t>
  </si>
  <si>
    <t>Nov 1, 1872</t>
  </si>
  <si>
    <t>Oct 1, 1872</t>
  </si>
  <si>
    <t>Sep 1, 1872</t>
  </si>
  <si>
    <t>Aug 1, 1872</t>
  </si>
  <si>
    <t>Jul 1, 1872</t>
  </si>
  <si>
    <t>Jun 1, 1872</t>
  </si>
  <si>
    <t>May 1, 1872</t>
  </si>
  <si>
    <t>Apr 1, 1872</t>
  </si>
  <si>
    <t>Mar 1, 1872</t>
  </si>
  <si>
    <t>Feb 1, 1872</t>
  </si>
  <si>
    <t>Dec 1, 1871</t>
  </si>
  <si>
    <t>Nov 1, 1871</t>
  </si>
  <si>
    <t>Oct 1, 1871</t>
  </si>
  <si>
    <t>Sep 1, 1871</t>
  </si>
  <si>
    <t>Aug 1, 1871</t>
  </si>
  <si>
    <t>Jul 1, 1871</t>
  </si>
  <si>
    <t>Jun 1, 1871</t>
  </si>
  <si>
    <t>May 1, 1871</t>
  </si>
  <si>
    <t>Apr 1, 1871</t>
  </si>
  <si>
    <t>Mar 1, 1871</t>
  </si>
  <si>
    <t>Feb 1, 1871</t>
  </si>
  <si>
    <t>Month</t>
  </si>
  <si>
    <t>Day</t>
  </si>
  <si>
    <t>Adj Close</t>
  </si>
  <si>
    <t>Weekday Name</t>
  </si>
  <si>
    <t>Serial #</t>
  </si>
  <si>
    <t>Average</t>
  </si>
  <si>
    <t>Final</t>
  </si>
  <si>
    <t>Start Day</t>
  </si>
  <si>
    <t>Holiday</t>
  </si>
  <si>
    <t>Date 90 yrs ago</t>
  </si>
  <si>
    <t>Date 60 yrs ago</t>
  </si>
  <si>
    <t>Date 20 yrs ago</t>
  </si>
  <si>
    <t>Date 10 yrs ago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</si>
</sst>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_);[Red]\(0\)"/>
    <numFmt numFmtId="179" formatCode="0.00_);[Red]\(0.00\)"/>
    <numFmt numFmtId="180" formatCode="m/d/yyyy;@"/>
  </numFmts>
  <fonts count="23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2"/>
      <color rgb="FF111111"/>
      <name val="Helvetica"/>
      <charset val="134"/>
    </font>
    <font>
      <sz val="12"/>
      <color rgb="FF111111"/>
      <name val="Helvetica"/>
      <charset val="134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D7D7D7"/>
      </left>
      <right style="medium">
        <color rgb="FFFFFFFF"/>
      </right>
      <top style="medium">
        <color rgb="FFD7D7D7"/>
      </top>
      <bottom/>
      <diagonal/>
    </border>
    <border>
      <left style="medium">
        <color rgb="FFEAEAEA"/>
      </left>
      <right style="medium">
        <color rgb="FFD7D7D7"/>
      </right>
      <top style="medium">
        <color rgb="FFD7D7D7"/>
      </top>
      <bottom/>
      <diagonal/>
    </border>
    <border>
      <left style="medium">
        <color rgb="FFD7D7D7"/>
      </left>
      <right style="medium">
        <color rgb="FFFFFFFF"/>
      </right>
      <top/>
      <bottom/>
      <diagonal/>
    </border>
    <border>
      <left style="medium">
        <color rgb="FFEAEAEA"/>
      </left>
      <right style="medium">
        <color rgb="FFD7D7D7"/>
      </right>
      <top/>
      <bottom/>
      <diagonal/>
    </border>
    <border>
      <left style="medium">
        <color rgb="FFD7D7D7"/>
      </left>
      <right style="medium">
        <color rgb="FFFFFFFF"/>
      </right>
      <top/>
      <bottom style="medium">
        <color rgb="FFD7D7D7"/>
      </bottom>
      <diagonal/>
    </border>
    <border>
      <left style="medium">
        <color rgb="FFEAEAEA"/>
      </left>
      <right style="medium">
        <color rgb="FFD7D7D7"/>
      </right>
      <top/>
      <bottom style="medium">
        <color rgb="FFD7D7D7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8" borderId="17" applyNumberFormat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0" fillId="6" borderId="14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17" borderId="16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16" borderId="1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16" borderId="16" applyNumberFormat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178" fontId="0" fillId="0" borderId="0" xfId="0" applyNumberFormat="1">
      <alignment vertical="center"/>
    </xf>
    <xf numFmtId="0" fontId="1" fillId="3" borderId="0" xfId="0" applyFont="1" applyFill="1">
      <alignment vertical="center"/>
    </xf>
    <xf numFmtId="58" fontId="0" fillId="0" borderId="0" xfId="0" applyNumberFormat="1">
      <alignment vertical="center"/>
    </xf>
    <xf numFmtId="179" fontId="0" fillId="0" borderId="0" xfId="6" applyNumberFormat="1">
      <alignment vertical="center"/>
    </xf>
    <xf numFmtId="10" fontId="0" fillId="0" borderId="0" xfId="6" applyNumberFormat="1">
      <alignment vertical="center"/>
    </xf>
    <xf numFmtId="178" fontId="0" fillId="0" borderId="0" xfId="6" applyNumberFormat="1">
      <alignment vertical="center"/>
    </xf>
    <xf numFmtId="179" fontId="0" fillId="0" borderId="0" xfId="0" applyNumberFormat="1">
      <alignment vertical="center"/>
    </xf>
    <xf numFmtId="179" fontId="0" fillId="2" borderId="0" xfId="0" applyNumberFormat="1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58" fontId="0" fillId="0" borderId="3" xfId="0" applyNumberFormat="1" applyBorder="1">
      <alignment vertical="center"/>
    </xf>
    <xf numFmtId="58" fontId="0" fillId="0" borderId="4" xfId="0" applyNumberFormat="1" applyBorder="1">
      <alignment vertical="center"/>
    </xf>
    <xf numFmtId="58" fontId="0" fillId="0" borderId="0" xfId="0" applyNumberFormat="1" applyBorder="1">
      <alignment vertical="center"/>
    </xf>
    <xf numFmtId="0" fontId="0" fillId="0" borderId="3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4" borderId="7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180" fontId="3" fillId="5" borderId="9" xfId="0" applyNumberFormat="1" applyFont="1" applyFill="1" applyBorder="1" applyAlignment="1">
      <alignment horizontal="right" vertical="center" wrapText="1"/>
    </xf>
    <xf numFmtId="4" fontId="3" fillId="5" borderId="10" xfId="0" applyNumberFormat="1" applyFont="1" applyFill="1" applyBorder="1" applyAlignment="1">
      <alignment horizontal="left" vertical="center" wrapText="1"/>
    </xf>
    <xf numFmtId="180" fontId="3" fillId="4" borderId="9" xfId="0" applyNumberFormat="1" applyFont="1" applyFill="1" applyBorder="1" applyAlignment="1">
      <alignment horizontal="right" vertical="center" wrapText="1"/>
    </xf>
    <xf numFmtId="4" fontId="3" fillId="4" borderId="10" xfId="0" applyNumberFormat="1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left" vertical="center" wrapText="1"/>
    </xf>
    <xf numFmtId="180" fontId="3" fillId="4" borderId="11" xfId="0" applyNumberFormat="1" applyFont="1" applyFill="1" applyBorder="1" applyAlignment="1">
      <alignment horizontal="right" vertical="center" wrapText="1"/>
    </xf>
    <xf numFmtId="0" fontId="3" fillId="4" borderId="12" xfId="0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1997</a:t>
            </a:r>
          </a:p>
        </c:rich>
      </c:tx>
      <c:layout>
        <c:manualLayout>
          <c:xMode val="edge"/>
          <c:yMode val="edge"/>
          <c:x val="0.468200836820084"/>
          <c:y val="0.03518518518518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'SP500 Monthly '!$F$402:$F$413</c:f>
              <c:numCache>
                <c:formatCode>m/d/yyyy</c:formatCode>
                <c:ptCount val="12"/>
                <c:pt idx="0" c:formatCode="m/d/yyyy">
                  <c:v>35765</c:v>
                </c:pt>
                <c:pt idx="1" c:formatCode="m/d/yyyy">
                  <c:v>35735</c:v>
                </c:pt>
                <c:pt idx="2" c:formatCode="m/d/yyyy">
                  <c:v>35704</c:v>
                </c:pt>
                <c:pt idx="3" c:formatCode="m/d/yyyy">
                  <c:v>35674</c:v>
                </c:pt>
                <c:pt idx="4" c:formatCode="m/d/yyyy">
                  <c:v>35643</c:v>
                </c:pt>
                <c:pt idx="5" c:formatCode="m/d/yyyy">
                  <c:v>35612</c:v>
                </c:pt>
                <c:pt idx="6" c:formatCode="m/d/yyyy">
                  <c:v>35582</c:v>
                </c:pt>
                <c:pt idx="7" c:formatCode="m/d/yyyy">
                  <c:v>35551</c:v>
                </c:pt>
                <c:pt idx="8" c:formatCode="m/d/yyyy">
                  <c:v>35521</c:v>
                </c:pt>
                <c:pt idx="9" c:formatCode="m/d/yyyy">
                  <c:v>35490</c:v>
                </c:pt>
                <c:pt idx="10" c:formatCode="m/d/yyyy">
                  <c:v>35462</c:v>
                </c:pt>
                <c:pt idx="11" c:formatCode="m/d/yyyy">
                  <c:v>35431</c:v>
                </c:pt>
              </c:numCache>
            </c:numRef>
          </c:cat>
          <c:val>
            <c:numRef>
              <c:f>'SP500 Monthly '!$G$402:$G$413</c:f>
              <c:numCache>
                <c:formatCode>General</c:formatCode>
                <c:ptCount val="12"/>
                <c:pt idx="0">
                  <c:v>88.16</c:v>
                </c:pt>
                <c:pt idx="1">
                  <c:v>89.38</c:v>
                </c:pt>
                <c:pt idx="2">
                  <c:v>98.475</c:v>
                </c:pt>
                <c:pt idx="3">
                  <c:v>109.355</c:v>
                </c:pt>
                <c:pt idx="4">
                  <c:v>113.105</c:v>
                </c:pt>
                <c:pt idx="5">
                  <c:v>108.915</c:v>
                </c:pt>
                <c:pt idx="6">
                  <c:v>106.3425</c:v>
                </c:pt>
                <c:pt idx="7">
                  <c:v>103.2425</c:v>
                </c:pt>
                <c:pt idx="8">
                  <c:v>103.6325</c:v>
                </c:pt>
                <c:pt idx="9">
                  <c:v>105.125</c:v>
                </c:pt>
                <c:pt idx="10">
                  <c:v>102.26</c:v>
                </c:pt>
                <c:pt idx="11">
                  <c:v>98.865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1931394"/>
        <c:axId val="460730422"/>
      </c:lineChart>
      <c:dateAx>
        <c:axId val="95193139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730422"/>
        <c:crosses val="autoZero"/>
        <c:auto val="1"/>
        <c:lblOffset val="100"/>
        <c:baseTimeUnit val="months"/>
      </c:dateAx>
      <c:valAx>
        <c:axId val="460730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9313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1961 Act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'2021 Daily '!$J$2:$J$251</c:f>
              <c:numCache>
                <c:formatCode>m/d/yyyy</c:formatCode>
                <c:ptCount val="250"/>
                <c:pt idx="0" c:formatCode="m/d/yyyy">
                  <c:v>22284</c:v>
                </c:pt>
                <c:pt idx="1" c:formatCode="m/d/yyyy">
                  <c:v>22285</c:v>
                </c:pt>
                <c:pt idx="2" c:formatCode="m/d/yyyy">
                  <c:v>22286</c:v>
                </c:pt>
                <c:pt idx="3" c:formatCode="m/d/yyyy">
                  <c:v>22287</c:v>
                </c:pt>
                <c:pt idx="4" c:formatCode="m/d/yyyy">
                  <c:v>22290</c:v>
                </c:pt>
                <c:pt idx="5" c:formatCode="m/d/yyyy">
                  <c:v>22291</c:v>
                </c:pt>
                <c:pt idx="6" c:formatCode="m/d/yyyy">
                  <c:v>22292</c:v>
                </c:pt>
                <c:pt idx="7" c:formatCode="m/d/yyyy">
                  <c:v>22293</c:v>
                </c:pt>
                <c:pt idx="8" c:formatCode="m/d/yyyy">
                  <c:v>22294</c:v>
                </c:pt>
                <c:pt idx="9" c:formatCode="m/d/yyyy">
                  <c:v>22297</c:v>
                </c:pt>
                <c:pt idx="10" c:formatCode="m/d/yyyy">
                  <c:v>22298</c:v>
                </c:pt>
                <c:pt idx="11" c:formatCode="m/d/yyyy">
                  <c:v>22299</c:v>
                </c:pt>
                <c:pt idx="12" c:formatCode="m/d/yyyy">
                  <c:v>22300</c:v>
                </c:pt>
                <c:pt idx="13" c:formatCode="m/d/yyyy">
                  <c:v>22301</c:v>
                </c:pt>
                <c:pt idx="14" c:formatCode="m/d/yyyy">
                  <c:v>22304</c:v>
                </c:pt>
                <c:pt idx="15" c:formatCode="m/d/yyyy">
                  <c:v>22305</c:v>
                </c:pt>
                <c:pt idx="16" c:formatCode="m/d/yyyy">
                  <c:v>22306</c:v>
                </c:pt>
                <c:pt idx="17" c:formatCode="m/d/yyyy">
                  <c:v>22307</c:v>
                </c:pt>
                <c:pt idx="18" c:formatCode="m/d/yyyy">
                  <c:v>22308</c:v>
                </c:pt>
                <c:pt idx="19" c:formatCode="m/d/yyyy">
                  <c:v>22311</c:v>
                </c:pt>
                <c:pt idx="20" c:formatCode="m/d/yyyy">
                  <c:v>22312</c:v>
                </c:pt>
                <c:pt idx="21" c:formatCode="m/d/yyyy">
                  <c:v>22313</c:v>
                </c:pt>
                <c:pt idx="22" c:formatCode="m/d/yyyy">
                  <c:v>22314</c:v>
                </c:pt>
                <c:pt idx="23" c:formatCode="m/d/yyyy">
                  <c:v>22315</c:v>
                </c:pt>
                <c:pt idx="24" c:formatCode="m/d/yyyy">
                  <c:v>22318</c:v>
                </c:pt>
                <c:pt idx="25" c:formatCode="m/d/yyyy">
                  <c:v>22319</c:v>
                </c:pt>
                <c:pt idx="26" c:formatCode="m/d/yyyy">
                  <c:v>22320</c:v>
                </c:pt>
                <c:pt idx="27" c:formatCode="m/d/yyyy">
                  <c:v>22321</c:v>
                </c:pt>
                <c:pt idx="28" c:formatCode="m/d/yyyy">
                  <c:v>22322</c:v>
                </c:pt>
                <c:pt idx="29" c:formatCode="m/d/yyyy">
                  <c:v>22325</c:v>
                </c:pt>
                <c:pt idx="30" c:formatCode="m/d/yyyy">
                  <c:v>22326</c:v>
                </c:pt>
                <c:pt idx="31" c:formatCode="m/d/yyyy">
                  <c:v>22327</c:v>
                </c:pt>
                <c:pt idx="32" c:formatCode="m/d/yyyy">
                  <c:v>22328</c:v>
                </c:pt>
                <c:pt idx="33" c:formatCode="m/d/yyyy">
                  <c:v>22329</c:v>
                </c:pt>
                <c:pt idx="34" c:formatCode="m/d/yyyy">
                  <c:v>22332</c:v>
                </c:pt>
                <c:pt idx="35" c:formatCode="m/d/yyyy">
                  <c:v>22333</c:v>
                </c:pt>
                <c:pt idx="36" c:formatCode="m/d/yyyy">
                  <c:v>22335</c:v>
                </c:pt>
                <c:pt idx="37" c:formatCode="m/d/yyyy">
                  <c:v>22336</c:v>
                </c:pt>
                <c:pt idx="38" c:formatCode="m/d/yyyy">
                  <c:v>22339</c:v>
                </c:pt>
                <c:pt idx="39" c:formatCode="m/d/yyyy">
                  <c:v>22340</c:v>
                </c:pt>
                <c:pt idx="40" c:formatCode="m/d/yyyy">
                  <c:v>22341</c:v>
                </c:pt>
                <c:pt idx="41" c:formatCode="m/d/yyyy">
                  <c:v>22342</c:v>
                </c:pt>
                <c:pt idx="42" c:formatCode="m/d/yyyy">
                  <c:v>22343</c:v>
                </c:pt>
                <c:pt idx="43" c:formatCode="m/d/yyyy">
                  <c:v>22346</c:v>
                </c:pt>
                <c:pt idx="44" c:formatCode="m/d/yyyy">
                  <c:v>22347</c:v>
                </c:pt>
                <c:pt idx="45" c:formatCode="m/d/yyyy">
                  <c:v>22348</c:v>
                </c:pt>
                <c:pt idx="46" c:formatCode="m/d/yyyy">
                  <c:v>22349</c:v>
                </c:pt>
                <c:pt idx="47" c:formatCode="m/d/yyyy">
                  <c:v>22350</c:v>
                </c:pt>
                <c:pt idx="48" c:formatCode="m/d/yyyy">
                  <c:v>22353</c:v>
                </c:pt>
                <c:pt idx="49" c:formatCode="m/d/yyyy">
                  <c:v>22354</c:v>
                </c:pt>
                <c:pt idx="50" c:formatCode="m/d/yyyy">
                  <c:v>22355</c:v>
                </c:pt>
                <c:pt idx="51" c:formatCode="m/d/yyyy">
                  <c:v>22356</c:v>
                </c:pt>
                <c:pt idx="52" c:formatCode="m/d/yyyy">
                  <c:v>22357</c:v>
                </c:pt>
                <c:pt idx="53" c:formatCode="m/d/yyyy">
                  <c:v>22360</c:v>
                </c:pt>
                <c:pt idx="54" c:formatCode="m/d/yyyy">
                  <c:v>22361</c:v>
                </c:pt>
                <c:pt idx="55" c:formatCode="m/d/yyyy">
                  <c:v>22362</c:v>
                </c:pt>
                <c:pt idx="56" c:formatCode="m/d/yyyy">
                  <c:v>22363</c:v>
                </c:pt>
                <c:pt idx="57" c:formatCode="m/d/yyyy">
                  <c:v>22364</c:v>
                </c:pt>
                <c:pt idx="58" c:formatCode="m/d/yyyy">
                  <c:v>22367</c:v>
                </c:pt>
                <c:pt idx="59" c:formatCode="m/d/yyyy">
                  <c:v>22368</c:v>
                </c:pt>
                <c:pt idx="60" c:formatCode="m/d/yyyy">
                  <c:v>22369</c:v>
                </c:pt>
                <c:pt idx="61" c:formatCode="m/d/yyyy">
                  <c:v>22370</c:v>
                </c:pt>
                <c:pt idx="62" c:formatCode="m/d/yyyy">
                  <c:v>22374</c:v>
                </c:pt>
                <c:pt idx="63" c:formatCode="m/d/yyyy">
                  <c:v>22375</c:v>
                </c:pt>
                <c:pt idx="64" c:formatCode="m/d/yyyy">
                  <c:v>22376</c:v>
                </c:pt>
                <c:pt idx="65" c:formatCode="m/d/yyyy">
                  <c:v>22377</c:v>
                </c:pt>
                <c:pt idx="66" c:formatCode="m/d/yyyy">
                  <c:v>22378</c:v>
                </c:pt>
                <c:pt idx="67" c:formatCode="m/d/yyyy">
                  <c:v>22381</c:v>
                </c:pt>
                <c:pt idx="68" c:formatCode="m/d/yyyy">
                  <c:v>22382</c:v>
                </c:pt>
                <c:pt idx="69" c:formatCode="m/d/yyyy">
                  <c:v>22383</c:v>
                </c:pt>
                <c:pt idx="70" c:formatCode="m/d/yyyy">
                  <c:v>22384</c:v>
                </c:pt>
                <c:pt idx="71" c:formatCode="m/d/yyyy">
                  <c:v>22385</c:v>
                </c:pt>
                <c:pt idx="72" c:formatCode="m/d/yyyy">
                  <c:v>22388</c:v>
                </c:pt>
                <c:pt idx="73" c:formatCode="m/d/yyyy">
                  <c:v>22389</c:v>
                </c:pt>
                <c:pt idx="74" c:formatCode="m/d/yyyy">
                  <c:v>22390</c:v>
                </c:pt>
                <c:pt idx="75" c:formatCode="m/d/yyyy">
                  <c:v>22391</c:v>
                </c:pt>
                <c:pt idx="76" c:formatCode="m/d/yyyy">
                  <c:v>22392</c:v>
                </c:pt>
                <c:pt idx="77" c:formatCode="m/d/yyyy">
                  <c:v>22395</c:v>
                </c:pt>
                <c:pt idx="78" c:formatCode="m/d/yyyy">
                  <c:v>22396</c:v>
                </c:pt>
                <c:pt idx="79" c:formatCode="m/d/yyyy">
                  <c:v>22397</c:v>
                </c:pt>
                <c:pt idx="80" c:formatCode="m/d/yyyy">
                  <c:v>22398</c:v>
                </c:pt>
                <c:pt idx="81" c:formatCode="m/d/yyyy">
                  <c:v>22399</c:v>
                </c:pt>
                <c:pt idx="82" c:formatCode="m/d/yyyy">
                  <c:v>22402</c:v>
                </c:pt>
                <c:pt idx="83" c:formatCode="m/d/yyyy">
                  <c:v>22403</c:v>
                </c:pt>
                <c:pt idx="84" c:formatCode="m/d/yyyy">
                  <c:v>22404</c:v>
                </c:pt>
                <c:pt idx="85" c:formatCode="m/d/yyyy">
                  <c:v>22405</c:v>
                </c:pt>
                <c:pt idx="86" c:formatCode="m/d/yyyy">
                  <c:v>22406</c:v>
                </c:pt>
                <c:pt idx="87" c:formatCode="m/d/yyyy">
                  <c:v>22409</c:v>
                </c:pt>
                <c:pt idx="88" c:formatCode="m/d/yyyy">
                  <c:v>22410</c:v>
                </c:pt>
                <c:pt idx="89" c:formatCode="m/d/yyyy">
                  <c:v>22411</c:v>
                </c:pt>
                <c:pt idx="90" c:formatCode="m/d/yyyy">
                  <c:v>22412</c:v>
                </c:pt>
                <c:pt idx="91" c:formatCode="m/d/yyyy">
                  <c:v>22413</c:v>
                </c:pt>
                <c:pt idx="92" c:formatCode="m/d/yyyy">
                  <c:v>22416</c:v>
                </c:pt>
                <c:pt idx="93" c:formatCode="m/d/yyyy">
                  <c:v>22417</c:v>
                </c:pt>
                <c:pt idx="94" c:formatCode="m/d/yyyy">
                  <c:v>22418</c:v>
                </c:pt>
                <c:pt idx="95" c:formatCode="m/d/yyyy">
                  <c:v>22419</c:v>
                </c:pt>
                <c:pt idx="96" c:formatCode="m/d/yyyy">
                  <c:v>22420</c:v>
                </c:pt>
                <c:pt idx="97" c:formatCode="m/d/yyyy">
                  <c:v>22423</c:v>
                </c:pt>
                <c:pt idx="98" c:formatCode="m/d/yyyy">
                  <c:v>22424</c:v>
                </c:pt>
                <c:pt idx="99" c:formatCode="m/d/yyyy">
                  <c:v>22425</c:v>
                </c:pt>
                <c:pt idx="100" c:formatCode="m/d/yyyy">
                  <c:v>22426</c:v>
                </c:pt>
                <c:pt idx="101" c:formatCode="m/d/yyyy">
                  <c:v>22427</c:v>
                </c:pt>
                <c:pt idx="102" c:formatCode="m/d/yyyy">
                  <c:v>22432</c:v>
                </c:pt>
                <c:pt idx="103" c:formatCode="m/d/yyyy">
                  <c:v>22433</c:v>
                </c:pt>
                <c:pt idx="104" c:formatCode="m/d/yyyy">
                  <c:v>22434</c:v>
                </c:pt>
                <c:pt idx="105" c:formatCode="m/d/yyyy">
                  <c:v>22437</c:v>
                </c:pt>
                <c:pt idx="106" c:formatCode="m/d/yyyy">
                  <c:v>22438</c:v>
                </c:pt>
                <c:pt idx="107" c:formatCode="m/d/yyyy">
                  <c:v>22439</c:v>
                </c:pt>
                <c:pt idx="108" c:formatCode="m/d/yyyy">
                  <c:v>22440</c:v>
                </c:pt>
                <c:pt idx="109" c:formatCode="m/d/yyyy">
                  <c:v>22441</c:v>
                </c:pt>
                <c:pt idx="110" c:formatCode="m/d/yyyy">
                  <c:v>22444</c:v>
                </c:pt>
                <c:pt idx="111" c:formatCode="m/d/yyyy">
                  <c:v>22445</c:v>
                </c:pt>
                <c:pt idx="112" c:formatCode="m/d/yyyy">
                  <c:v>22446</c:v>
                </c:pt>
                <c:pt idx="113" c:formatCode="m/d/yyyy">
                  <c:v>22447</c:v>
                </c:pt>
                <c:pt idx="114" c:formatCode="m/d/yyyy">
                  <c:v>22448</c:v>
                </c:pt>
                <c:pt idx="115" c:formatCode="m/d/yyyy">
                  <c:v>22451</c:v>
                </c:pt>
                <c:pt idx="116" c:formatCode="m/d/yyyy">
                  <c:v>22452</c:v>
                </c:pt>
                <c:pt idx="117" c:formatCode="m/d/yyyy">
                  <c:v>22453</c:v>
                </c:pt>
                <c:pt idx="118" c:formatCode="m/d/yyyy">
                  <c:v>22454</c:v>
                </c:pt>
                <c:pt idx="119" c:formatCode="m/d/yyyy">
                  <c:v>22455</c:v>
                </c:pt>
                <c:pt idx="120" c:formatCode="m/d/yyyy">
                  <c:v>22458</c:v>
                </c:pt>
                <c:pt idx="121" c:formatCode="m/d/yyyy">
                  <c:v>22459</c:v>
                </c:pt>
                <c:pt idx="122" c:formatCode="m/d/yyyy">
                  <c:v>22460</c:v>
                </c:pt>
                <c:pt idx="123" c:formatCode="m/d/yyyy">
                  <c:v>22461</c:v>
                </c:pt>
                <c:pt idx="124" c:formatCode="m/d/yyyy">
                  <c:v>22462</c:v>
                </c:pt>
                <c:pt idx="125" c:formatCode="m/d/yyyy">
                  <c:v>22465</c:v>
                </c:pt>
                <c:pt idx="126" c:formatCode="m/d/yyyy">
                  <c:v>22467</c:v>
                </c:pt>
                <c:pt idx="127" c:formatCode="m/d/yyyy">
                  <c:v>22468</c:v>
                </c:pt>
                <c:pt idx="128" c:formatCode="m/d/yyyy">
                  <c:v>22469</c:v>
                </c:pt>
                <c:pt idx="129" c:formatCode="m/d/yyyy">
                  <c:v>22472</c:v>
                </c:pt>
                <c:pt idx="130" c:formatCode="m/d/yyyy">
                  <c:v>22473</c:v>
                </c:pt>
                <c:pt idx="131" c:formatCode="m/d/yyyy">
                  <c:v>22474</c:v>
                </c:pt>
                <c:pt idx="132" c:formatCode="m/d/yyyy">
                  <c:v>22475</c:v>
                </c:pt>
                <c:pt idx="133" c:formatCode="m/d/yyyy">
                  <c:v>22476</c:v>
                </c:pt>
                <c:pt idx="134" c:formatCode="m/d/yyyy">
                  <c:v>22479</c:v>
                </c:pt>
                <c:pt idx="135" c:formatCode="m/d/yyyy">
                  <c:v>22480</c:v>
                </c:pt>
                <c:pt idx="136" c:formatCode="m/d/yyyy">
                  <c:v>22481</c:v>
                </c:pt>
                <c:pt idx="137" c:formatCode="m/d/yyyy">
                  <c:v>22482</c:v>
                </c:pt>
                <c:pt idx="138" c:formatCode="m/d/yyyy">
                  <c:v>22483</c:v>
                </c:pt>
                <c:pt idx="139" c:formatCode="m/d/yyyy">
                  <c:v>22486</c:v>
                </c:pt>
                <c:pt idx="140" c:formatCode="m/d/yyyy">
                  <c:v>22487</c:v>
                </c:pt>
                <c:pt idx="141" c:formatCode="m/d/yyyy">
                  <c:v>22488</c:v>
                </c:pt>
                <c:pt idx="142" c:formatCode="m/d/yyyy">
                  <c:v>22489</c:v>
                </c:pt>
                <c:pt idx="143" c:formatCode="m/d/yyyy">
                  <c:v>22490</c:v>
                </c:pt>
                <c:pt idx="144" c:formatCode="m/d/yyyy">
                  <c:v>22493</c:v>
                </c:pt>
                <c:pt idx="145" c:formatCode="m/d/yyyy">
                  <c:v>22494</c:v>
                </c:pt>
                <c:pt idx="146" c:formatCode="m/d/yyyy">
                  <c:v>22495</c:v>
                </c:pt>
                <c:pt idx="147" c:formatCode="m/d/yyyy">
                  <c:v>22496</c:v>
                </c:pt>
                <c:pt idx="148" c:formatCode="m/d/yyyy">
                  <c:v>22497</c:v>
                </c:pt>
                <c:pt idx="149" c:formatCode="m/d/yyyy">
                  <c:v>22500</c:v>
                </c:pt>
                <c:pt idx="150" c:formatCode="m/d/yyyy">
                  <c:v>22501</c:v>
                </c:pt>
                <c:pt idx="151" c:formatCode="m/d/yyyy">
                  <c:v>22502</c:v>
                </c:pt>
                <c:pt idx="152" c:formatCode="m/d/yyyy">
                  <c:v>22503</c:v>
                </c:pt>
                <c:pt idx="153" c:formatCode="m/d/yyyy">
                  <c:v>22504</c:v>
                </c:pt>
                <c:pt idx="154" c:formatCode="m/d/yyyy">
                  <c:v>22507</c:v>
                </c:pt>
                <c:pt idx="155" c:formatCode="m/d/yyyy">
                  <c:v>22508</c:v>
                </c:pt>
                <c:pt idx="156" c:formatCode="m/d/yyyy">
                  <c:v>22509</c:v>
                </c:pt>
                <c:pt idx="157" c:formatCode="m/d/yyyy">
                  <c:v>22510</c:v>
                </c:pt>
                <c:pt idx="158" c:formatCode="m/d/yyyy">
                  <c:v>22511</c:v>
                </c:pt>
                <c:pt idx="159" c:formatCode="m/d/yyyy">
                  <c:v>22514</c:v>
                </c:pt>
                <c:pt idx="160" c:formatCode="m/d/yyyy">
                  <c:v>22515</c:v>
                </c:pt>
                <c:pt idx="161" c:formatCode="m/d/yyyy">
                  <c:v>22516</c:v>
                </c:pt>
                <c:pt idx="162" c:formatCode="m/d/yyyy">
                  <c:v>22517</c:v>
                </c:pt>
                <c:pt idx="163" c:formatCode="m/d/yyyy">
                  <c:v>22518</c:v>
                </c:pt>
                <c:pt idx="164" c:formatCode="m/d/yyyy">
                  <c:v>22521</c:v>
                </c:pt>
                <c:pt idx="165" c:formatCode="m/d/yyyy">
                  <c:v>22522</c:v>
                </c:pt>
                <c:pt idx="166" c:formatCode="m/d/yyyy">
                  <c:v>22523</c:v>
                </c:pt>
                <c:pt idx="167" c:formatCode="m/d/yyyy">
                  <c:v>22524</c:v>
                </c:pt>
                <c:pt idx="168" c:formatCode="m/d/yyyy">
                  <c:v>22525</c:v>
                </c:pt>
                <c:pt idx="169" c:formatCode="m/d/yyyy">
                  <c:v>22529</c:v>
                </c:pt>
                <c:pt idx="170" c:formatCode="m/d/yyyy">
                  <c:v>22530</c:v>
                </c:pt>
                <c:pt idx="171" c:formatCode="m/d/yyyy">
                  <c:v>22531</c:v>
                </c:pt>
                <c:pt idx="172" c:formatCode="m/d/yyyy">
                  <c:v>22532</c:v>
                </c:pt>
                <c:pt idx="173" c:formatCode="m/d/yyyy">
                  <c:v>22535</c:v>
                </c:pt>
                <c:pt idx="174" c:formatCode="m/d/yyyy">
                  <c:v>22536</c:v>
                </c:pt>
                <c:pt idx="175" c:formatCode="m/d/yyyy">
                  <c:v>22537</c:v>
                </c:pt>
                <c:pt idx="176" c:formatCode="m/d/yyyy">
                  <c:v>22538</c:v>
                </c:pt>
                <c:pt idx="177" c:formatCode="m/d/yyyy">
                  <c:v>22539</c:v>
                </c:pt>
                <c:pt idx="178" c:formatCode="m/d/yyyy">
                  <c:v>22542</c:v>
                </c:pt>
                <c:pt idx="179" c:formatCode="m/d/yyyy">
                  <c:v>22543</c:v>
                </c:pt>
                <c:pt idx="180" c:formatCode="m/d/yyyy">
                  <c:v>22544</c:v>
                </c:pt>
                <c:pt idx="181" c:formatCode="m/d/yyyy">
                  <c:v>22545</c:v>
                </c:pt>
                <c:pt idx="182" c:formatCode="m/d/yyyy">
                  <c:v>22546</c:v>
                </c:pt>
                <c:pt idx="183" c:formatCode="m/d/yyyy">
                  <c:v>22549</c:v>
                </c:pt>
                <c:pt idx="184" c:formatCode="m/d/yyyy">
                  <c:v>22550</c:v>
                </c:pt>
                <c:pt idx="185" c:formatCode="m/d/yyyy">
                  <c:v>22551</c:v>
                </c:pt>
                <c:pt idx="186" c:formatCode="m/d/yyyy">
                  <c:v>22552</c:v>
                </c:pt>
                <c:pt idx="187" c:formatCode="m/d/yyyy">
                  <c:v>22553</c:v>
                </c:pt>
                <c:pt idx="188" c:formatCode="m/d/yyyy">
                  <c:v>22556</c:v>
                </c:pt>
                <c:pt idx="189" c:formatCode="m/d/yyyy">
                  <c:v>22557</c:v>
                </c:pt>
                <c:pt idx="190" c:formatCode="m/d/yyyy">
                  <c:v>22558</c:v>
                </c:pt>
                <c:pt idx="191" c:formatCode="m/d/yyyy">
                  <c:v>22559</c:v>
                </c:pt>
                <c:pt idx="192" c:formatCode="m/d/yyyy">
                  <c:v>22560</c:v>
                </c:pt>
                <c:pt idx="193" c:formatCode="m/d/yyyy">
                  <c:v>22563</c:v>
                </c:pt>
                <c:pt idx="194" c:formatCode="m/d/yyyy">
                  <c:v>22564</c:v>
                </c:pt>
                <c:pt idx="195" c:formatCode="m/d/yyyy">
                  <c:v>22565</c:v>
                </c:pt>
                <c:pt idx="196" c:formatCode="m/d/yyyy">
                  <c:v>22566</c:v>
                </c:pt>
                <c:pt idx="197" c:formatCode="m/d/yyyy">
                  <c:v>22567</c:v>
                </c:pt>
                <c:pt idx="198" c:formatCode="m/d/yyyy">
                  <c:v>22570</c:v>
                </c:pt>
                <c:pt idx="199" c:formatCode="m/d/yyyy">
                  <c:v>22571</c:v>
                </c:pt>
                <c:pt idx="200" c:formatCode="m/d/yyyy">
                  <c:v>22572</c:v>
                </c:pt>
                <c:pt idx="201" c:formatCode="m/d/yyyy">
                  <c:v>22573</c:v>
                </c:pt>
                <c:pt idx="202" c:formatCode="m/d/yyyy">
                  <c:v>22574</c:v>
                </c:pt>
                <c:pt idx="203" c:formatCode="m/d/yyyy">
                  <c:v>22577</c:v>
                </c:pt>
                <c:pt idx="204" c:formatCode="m/d/yyyy">
                  <c:v>22578</c:v>
                </c:pt>
                <c:pt idx="205" c:formatCode="m/d/yyyy">
                  <c:v>22579</c:v>
                </c:pt>
                <c:pt idx="206" c:formatCode="m/d/yyyy">
                  <c:v>22580</c:v>
                </c:pt>
                <c:pt idx="207" c:formatCode="m/d/yyyy">
                  <c:v>22581</c:v>
                </c:pt>
                <c:pt idx="208" c:formatCode="m/d/yyyy">
                  <c:v>22584</c:v>
                </c:pt>
                <c:pt idx="209" c:formatCode="m/d/yyyy">
                  <c:v>22585</c:v>
                </c:pt>
                <c:pt idx="210" c:formatCode="m/d/yyyy">
                  <c:v>22586</c:v>
                </c:pt>
                <c:pt idx="211" c:formatCode="m/d/yyyy">
                  <c:v>22587</c:v>
                </c:pt>
                <c:pt idx="212" c:formatCode="m/d/yyyy">
                  <c:v>22588</c:v>
                </c:pt>
                <c:pt idx="213" c:formatCode="m/d/yyyy">
                  <c:v>22591</c:v>
                </c:pt>
                <c:pt idx="214" c:formatCode="m/d/yyyy">
                  <c:v>22593</c:v>
                </c:pt>
                <c:pt idx="215" c:formatCode="m/d/yyyy">
                  <c:v>22594</c:v>
                </c:pt>
                <c:pt idx="216" c:formatCode="m/d/yyyy">
                  <c:v>22595</c:v>
                </c:pt>
                <c:pt idx="217" c:formatCode="m/d/yyyy">
                  <c:v>22598</c:v>
                </c:pt>
                <c:pt idx="218" c:formatCode="m/d/yyyy">
                  <c:v>22599</c:v>
                </c:pt>
                <c:pt idx="219" c:formatCode="m/d/yyyy">
                  <c:v>22600</c:v>
                </c:pt>
                <c:pt idx="220" c:formatCode="m/d/yyyy">
                  <c:v>22601</c:v>
                </c:pt>
                <c:pt idx="221" c:formatCode="m/d/yyyy">
                  <c:v>22602</c:v>
                </c:pt>
                <c:pt idx="222" c:formatCode="m/d/yyyy">
                  <c:v>22605</c:v>
                </c:pt>
                <c:pt idx="223" c:formatCode="m/d/yyyy">
                  <c:v>22606</c:v>
                </c:pt>
                <c:pt idx="224" c:formatCode="m/d/yyyy">
                  <c:v>22607</c:v>
                </c:pt>
                <c:pt idx="225" c:formatCode="m/d/yyyy">
                  <c:v>22609</c:v>
                </c:pt>
                <c:pt idx="226" c:formatCode="m/d/yyyy">
                  <c:v>22612</c:v>
                </c:pt>
                <c:pt idx="227" c:formatCode="m/d/yyyy">
                  <c:v>22613</c:v>
                </c:pt>
                <c:pt idx="228" c:formatCode="m/d/yyyy">
                  <c:v>22614</c:v>
                </c:pt>
                <c:pt idx="229" c:formatCode="m/d/yyyy">
                  <c:v>22615</c:v>
                </c:pt>
                <c:pt idx="230" c:formatCode="m/d/yyyy">
                  <c:v>22616</c:v>
                </c:pt>
                <c:pt idx="231" c:formatCode="m/d/yyyy">
                  <c:v>22619</c:v>
                </c:pt>
                <c:pt idx="232" c:formatCode="m/d/yyyy">
                  <c:v>22620</c:v>
                </c:pt>
                <c:pt idx="233" c:formatCode="m/d/yyyy">
                  <c:v>22621</c:v>
                </c:pt>
                <c:pt idx="234" c:formatCode="m/d/yyyy">
                  <c:v>22622</c:v>
                </c:pt>
                <c:pt idx="235" c:formatCode="m/d/yyyy">
                  <c:v>22623</c:v>
                </c:pt>
                <c:pt idx="236" c:formatCode="m/d/yyyy">
                  <c:v>22626</c:v>
                </c:pt>
                <c:pt idx="237" c:formatCode="m/d/yyyy">
                  <c:v>22627</c:v>
                </c:pt>
                <c:pt idx="238" c:formatCode="m/d/yyyy">
                  <c:v>22628</c:v>
                </c:pt>
                <c:pt idx="239" c:formatCode="m/d/yyyy">
                  <c:v>22629</c:v>
                </c:pt>
                <c:pt idx="240" c:formatCode="m/d/yyyy">
                  <c:v>22630</c:v>
                </c:pt>
                <c:pt idx="241" c:formatCode="m/d/yyyy">
                  <c:v>22633</c:v>
                </c:pt>
                <c:pt idx="242" c:formatCode="m/d/yyyy">
                  <c:v>22634</c:v>
                </c:pt>
                <c:pt idx="243" c:formatCode="m/d/yyyy">
                  <c:v>22635</c:v>
                </c:pt>
                <c:pt idx="244" c:formatCode="m/d/yyyy">
                  <c:v>22636</c:v>
                </c:pt>
                <c:pt idx="245" c:formatCode="m/d/yyyy">
                  <c:v>22637</c:v>
                </c:pt>
                <c:pt idx="246" c:formatCode="m/d/yyyy">
                  <c:v>22641</c:v>
                </c:pt>
                <c:pt idx="247" c:formatCode="m/d/yyyy">
                  <c:v>22642</c:v>
                </c:pt>
                <c:pt idx="248" c:formatCode="m/d/yyyy">
                  <c:v>22643</c:v>
                </c:pt>
                <c:pt idx="249" c:formatCode="m/d/yyyy">
                  <c:v>22644</c:v>
                </c:pt>
              </c:numCache>
            </c:numRef>
          </c:cat>
          <c:val>
            <c:numRef>
              <c:f>'2021 Daily '!$O$2:$O$251</c:f>
              <c:numCache>
                <c:formatCode>General</c:formatCode>
                <c:ptCount val="250"/>
                <c:pt idx="0">
                  <c:v>57.57</c:v>
                </c:pt>
                <c:pt idx="1">
                  <c:v>58.360001</c:v>
                </c:pt>
                <c:pt idx="2">
                  <c:v>58.57</c:v>
                </c:pt>
                <c:pt idx="3">
                  <c:v>58.400002</c:v>
                </c:pt>
                <c:pt idx="4">
                  <c:v>58.810001</c:v>
                </c:pt>
                <c:pt idx="5">
                  <c:v>58.970001</c:v>
                </c:pt>
                <c:pt idx="6">
                  <c:v>59.139999</c:v>
                </c:pt>
                <c:pt idx="7">
                  <c:v>59.32</c:v>
                </c:pt>
                <c:pt idx="8">
                  <c:v>59.599998</c:v>
                </c:pt>
                <c:pt idx="9">
                  <c:v>59.580002</c:v>
                </c:pt>
                <c:pt idx="10">
                  <c:v>59.639999</c:v>
                </c:pt>
                <c:pt idx="11">
                  <c:v>59.68</c:v>
                </c:pt>
                <c:pt idx="12">
                  <c:v>59.77</c:v>
                </c:pt>
                <c:pt idx="13">
                  <c:v>59.959999</c:v>
                </c:pt>
                <c:pt idx="14">
                  <c:v>60.290001</c:v>
                </c:pt>
                <c:pt idx="15">
                  <c:v>60.450001</c:v>
                </c:pt>
                <c:pt idx="16">
                  <c:v>60.529999</c:v>
                </c:pt>
                <c:pt idx="17">
                  <c:v>60.619999</c:v>
                </c:pt>
                <c:pt idx="18">
                  <c:v>61.240002</c:v>
                </c:pt>
                <c:pt idx="19">
                  <c:v>61.970001</c:v>
                </c:pt>
                <c:pt idx="20">
                  <c:v>61.779999</c:v>
                </c:pt>
                <c:pt idx="21">
                  <c:v>61.900002</c:v>
                </c:pt>
                <c:pt idx="22">
                  <c:v>62.299999</c:v>
                </c:pt>
                <c:pt idx="23">
                  <c:v>62.220001</c:v>
                </c:pt>
                <c:pt idx="24">
                  <c:v>61.759998</c:v>
                </c:pt>
                <c:pt idx="25">
                  <c:v>61.650002</c:v>
                </c:pt>
                <c:pt idx="26">
                  <c:v>62.209999</c:v>
                </c:pt>
                <c:pt idx="27">
                  <c:v>62.02</c:v>
                </c:pt>
                <c:pt idx="28">
                  <c:v>61.5</c:v>
                </c:pt>
                <c:pt idx="29">
                  <c:v>61.139999</c:v>
                </c:pt>
                <c:pt idx="30">
                  <c:v>61.41</c:v>
                </c:pt>
                <c:pt idx="31">
                  <c:v>61.919998</c:v>
                </c:pt>
                <c:pt idx="32">
                  <c:v>62.299999</c:v>
                </c:pt>
                <c:pt idx="33">
                  <c:v>62.099998</c:v>
                </c:pt>
                <c:pt idx="34">
                  <c:v>62.32</c:v>
                </c:pt>
                <c:pt idx="35">
                  <c:v>62.360001</c:v>
                </c:pt>
                <c:pt idx="36">
                  <c:v>62.59</c:v>
                </c:pt>
                <c:pt idx="37">
                  <c:v>62.84</c:v>
                </c:pt>
                <c:pt idx="38">
                  <c:v>63.299999</c:v>
                </c:pt>
                <c:pt idx="39">
                  <c:v>63.439999</c:v>
                </c:pt>
                <c:pt idx="40">
                  <c:v>63.43</c:v>
                </c:pt>
                <c:pt idx="41">
                  <c:v>63.849998</c:v>
                </c:pt>
                <c:pt idx="42">
                  <c:v>63.950001</c:v>
                </c:pt>
                <c:pt idx="43">
                  <c:v>64.050003</c:v>
                </c:pt>
                <c:pt idx="44">
                  <c:v>63.470001</c:v>
                </c:pt>
                <c:pt idx="45">
                  <c:v>63.439999</c:v>
                </c:pt>
                <c:pt idx="46">
                  <c:v>63.5</c:v>
                </c:pt>
                <c:pt idx="47">
                  <c:v>63.48</c:v>
                </c:pt>
                <c:pt idx="48">
                  <c:v>63.66</c:v>
                </c:pt>
                <c:pt idx="49">
                  <c:v>63.380001</c:v>
                </c:pt>
                <c:pt idx="50">
                  <c:v>63.57</c:v>
                </c:pt>
                <c:pt idx="51">
                  <c:v>64.209999</c:v>
                </c:pt>
                <c:pt idx="52">
                  <c:v>64</c:v>
                </c:pt>
                <c:pt idx="53">
                  <c:v>64.860001</c:v>
                </c:pt>
                <c:pt idx="54">
                  <c:v>64.739998</c:v>
                </c:pt>
                <c:pt idx="55">
                  <c:v>64.699997</c:v>
                </c:pt>
                <c:pt idx="56">
                  <c:v>64.529999</c:v>
                </c:pt>
                <c:pt idx="57">
                  <c:v>64.419998</c:v>
                </c:pt>
                <c:pt idx="58">
                  <c:v>64.349998</c:v>
                </c:pt>
                <c:pt idx="59">
                  <c:v>64.379997</c:v>
                </c:pt>
                <c:pt idx="60">
                  <c:v>64.93</c:v>
                </c:pt>
                <c:pt idx="61">
                  <c:v>65.059998</c:v>
                </c:pt>
                <c:pt idx="62">
                  <c:v>65.599998</c:v>
                </c:pt>
                <c:pt idx="63">
                  <c:v>65.660004</c:v>
                </c:pt>
                <c:pt idx="64">
                  <c:v>65.459999</c:v>
                </c:pt>
                <c:pt idx="65">
                  <c:v>65.610001</c:v>
                </c:pt>
                <c:pt idx="66">
                  <c:v>65.959999</c:v>
                </c:pt>
                <c:pt idx="67">
                  <c:v>66.529999</c:v>
                </c:pt>
                <c:pt idx="68">
                  <c:v>66.620003</c:v>
                </c:pt>
                <c:pt idx="69">
                  <c:v>66.309998</c:v>
                </c:pt>
                <c:pt idx="70">
                  <c:v>66.260002</c:v>
                </c:pt>
                <c:pt idx="71">
                  <c:v>66.370003</c:v>
                </c:pt>
                <c:pt idx="72">
                  <c:v>68.68</c:v>
                </c:pt>
                <c:pt idx="73">
                  <c:v>66.199997</c:v>
                </c:pt>
                <c:pt idx="74">
                  <c:v>65.809998</c:v>
                </c:pt>
                <c:pt idx="75">
                  <c:v>65.82</c:v>
                </c:pt>
                <c:pt idx="76">
                  <c:v>65.769997</c:v>
                </c:pt>
                <c:pt idx="77">
                  <c:v>64.400002</c:v>
                </c:pt>
                <c:pt idx="78">
                  <c:v>65.300003</c:v>
                </c:pt>
                <c:pt idx="79">
                  <c:v>65.550003</c:v>
                </c:pt>
                <c:pt idx="80">
                  <c:v>65.459999</c:v>
                </c:pt>
                <c:pt idx="81">
                  <c:v>65.309998</c:v>
                </c:pt>
                <c:pt idx="82">
                  <c:v>65.169998</c:v>
                </c:pt>
                <c:pt idx="83">
                  <c:v>65.639999</c:v>
                </c:pt>
                <c:pt idx="84">
                  <c:v>66.18</c:v>
                </c:pt>
                <c:pt idx="85">
                  <c:v>66.440002</c:v>
                </c:pt>
                <c:pt idx="86">
                  <c:v>66.519997</c:v>
                </c:pt>
                <c:pt idx="87">
                  <c:v>66.410004</c:v>
                </c:pt>
                <c:pt idx="88">
                  <c:v>66.470001</c:v>
                </c:pt>
                <c:pt idx="89">
                  <c:v>66.410004</c:v>
                </c:pt>
                <c:pt idx="90">
                  <c:v>66.389999</c:v>
                </c:pt>
                <c:pt idx="91">
                  <c:v>66.5</c:v>
                </c:pt>
                <c:pt idx="92">
                  <c:v>66.830002</c:v>
                </c:pt>
                <c:pt idx="93">
                  <c:v>67.080002</c:v>
                </c:pt>
                <c:pt idx="94">
                  <c:v>67.389999</c:v>
                </c:pt>
                <c:pt idx="95">
                  <c:v>66.989998</c:v>
                </c:pt>
                <c:pt idx="96">
                  <c:v>67.269997</c:v>
                </c:pt>
                <c:pt idx="97">
                  <c:v>66.849998</c:v>
                </c:pt>
                <c:pt idx="98">
                  <c:v>66.68</c:v>
                </c:pt>
                <c:pt idx="99">
                  <c:v>66.260002</c:v>
                </c:pt>
                <c:pt idx="100">
                  <c:v>66.010002</c:v>
                </c:pt>
                <c:pt idx="101">
                  <c:v>66.43</c:v>
                </c:pt>
                <c:pt idx="102">
                  <c:v>66.559998</c:v>
                </c:pt>
                <c:pt idx="103">
                  <c:v>66.559998</c:v>
                </c:pt>
                <c:pt idx="104">
                  <c:v>66.730003</c:v>
                </c:pt>
                <c:pt idx="105">
                  <c:v>67.080002</c:v>
                </c:pt>
                <c:pt idx="106">
                  <c:v>66.889999</c:v>
                </c:pt>
                <c:pt idx="107">
                  <c:v>65.639999</c:v>
                </c:pt>
                <c:pt idx="108">
                  <c:v>66.669998</c:v>
                </c:pt>
                <c:pt idx="109">
                  <c:v>66.660004</c:v>
                </c:pt>
                <c:pt idx="110">
                  <c:v>66.150002</c:v>
                </c:pt>
                <c:pt idx="111">
                  <c:v>65.800003</c:v>
                </c:pt>
                <c:pt idx="112">
                  <c:v>65.980003</c:v>
                </c:pt>
                <c:pt idx="113">
                  <c:v>65.690002</c:v>
                </c:pt>
                <c:pt idx="114">
                  <c:v>65.18</c:v>
                </c:pt>
                <c:pt idx="115">
                  <c:v>64.580002</c:v>
                </c:pt>
                <c:pt idx="116">
                  <c:v>65.150002</c:v>
                </c:pt>
                <c:pt idx="117">
                  <c:v>65.139999</c:v>
                </c:pt>
                <c:pt idx="118">
                  <c:v>64.900002</c:v>
                </c:pt>
                <c:pt idx="119">
                  <c:v>65.160004</c:v>
                </c:pt>
                <c:pt idx="120">
                  <c:v>64.470001</c:v>
                </c:pt>
                <c:pt idx="121">
                  <c:v>64.470001</c:v>
                </c:pt>
                <c:pt idx="122">
                  <c:v>64.589996</c:v>
                </c:pt>
                <c:pt idx="123">
                  <c:v>64.519997</c:v>
                </c:pt>
                <c:pt idx="124">
                  <c:v>64.639999</c:v>
                </c:pt>
                <c:pt idx="125">
                  <c:v>65.209999</c:v>
                </c:pt>
                <c:pt idx="126">
                  <c:v>65.629997</c:v>
                </c:pt>
                <c:pt idx="127">
                  <c:v>65.809998</c:v>
                </c:pt>
                <c:pt idx="128">
                  <c:v>65.769997</c:v>
                </c:pt>
                <c:pt idx="129">
                  <c:v>65.709999</c:v>
                </c:pt>
                <c:pt idx="130">
                  <c:v>65.690002</c:v>
                </c:pt>
                <c:pt idx="131">
                  <c:v>65.32</c:v>
                </c:pt>
                <c:pt idx="132">
                  <c:v>64.860001</c:v>
                </c:pt>
                <c:pt idx="133">
                  <c:v>65.279999</c:v>
                </c:pt>
                <c:pt idx="134">
                  <c:v>64.790001</c:v>
                </c:pt>
                <c:pt idx="135">
                  <c:v>64.410004</c:v>
                </c:pt>
                <c:pt idx="136">
                  <c:v>64.699997</c:v>
                </c:pt>
                <c:pt idx="137">
                  <c:v>64.709999</c:v>
                </c:pt>
                <c:pt idx="138">
                  <c:v>64.860001</c:v>
                </c:pt>
                <c:pt idx="139">
                  <c:v>64.870003</c:v>
                </c:pt>
                <c:pt idx="140">
                  <c:v>65.230003</c:v>
                </c:pt>
                <c:pt idx="141">
                  <c:v>65.839996</c:v>
                </c:pt>
                <c:pt idx="142">
                  <c:v>66.610001</c:v>
                </c:pt>
                <c:pt idx="143">
                  <c:v>66.709999</c:v>
                </c:pt>
                <c:pt idx="144">
                  <c:v>66.760002</c:v>
                </c:pt>
                <c:pt idx="145">
                  <c:v>67.370003</c:v>
                </c:pt>
                <c:pt idx="146">
                  <c:v>66.940002</c:v>
                </c:pt>
                <c:pt idx="147">
                  <c:v>67.290001</c:v>
                </c:pt>
                <c:pt idx="148">
                  <c:v>67.68</c:v>
                </c:pt>
                <c:pt idx="149">
                  <c:v>67.669998</c:v>
                </c:pt>
                <c:pt idx="150">
                  <c:v>67.82</c:v>
                </c:pt>
                <c:pt idx="151">
                  <c:v>67.739998</c:v>
                </c:pt>
                <c:pt idx="152">
                  <c:v>67.949997</c:v>
                </c:pt>
                <c:pt idx="153">
                  <c:v>68.059998</c:v>
                </c:pt>
                <c:pt idx="154">
                  <c:v>67.720001</c:v>
                </c:pt>
                <c:pt idx="155">
                  <c:v>67.550003</c:v>
                </c:pt>
                <c:pt idx="156">
                  <c:v>67.730003</c:v>
                </c:pt>
                <c:pt idx="157">
                  <c:v>68.110001</c:v>
                </c:pt>
                <c:pt idx="158">
                  <c:v>68.290001</c:v>
                </c:pt>
                <c:pt idx="159">
                  <c:v>68.43</c:v>
                </c:pt>
                <c:pt idx="160">
                  <c:v>68.440002</c:v>
                </c:pt>
                <c:pt idx="161">
                  <c:v>67.980003</c:v>
                </c:pt>
                <c:pt idx="162">
                  <c:v>67.589996</c:v>
                </c:pt>
                <c:pt idx="163">
                  <c:v>67.669998</c:v>
                </c:pt>
                <c:pt idx="164">
                  <c:v>67.699997</c:v>
                </c:pt>
                <c:pt idx="165">
                  <c:v>67.550003</c:v>
                </c:pt>
                <c:pt idx="166">
                  <c:v>67.809998</c:v>
                </c:pt>
                <c:pt idx="167">
                  <c:v>68.07</c:v>
                </c:pt>
                <c:pt idx="168">
                  <c:v>68.190002</c:v>
                </c:pt>
                <c:pt idx="169">
                  <c:v>67.959999</c:v>
                </c:pt>
                <c:pt idx="170">
                  <c:v>68.459999</c:v>
                </c:pt>
                <c:pt idx="171">
                  <c:v>68.349998</c:v>
                </c:pt>
                <c:pt idx="172">
                  <c:v>67.879997</c:v>
                </c:pt>
                <c:pt idx="173">
                  <c:v>67.279999</c:v>
                </c:pt>
                <c:pt idx="174">
                  <c:v>67.959999</c:v>
                </c:pt>
                <c:pt idx="175">
                  <c:v>68.010002</c:v>
                </c:pt>
                <c:pt idx="176">
                  <c:v>67.529999</c:v>
                </c:pt>
                <c:pt idx="177">
                  <c:v>67.650002</c:v>
                </c:pt>
                <c:pt idx="178">
                  <c:v>67.209999</c:v>
                </c:pt>
                <c:pt idx="179">
                  <c:v>66.080002</c:v>
                </c:pt>
                <c:pt idx="180">
                  <c:v>66.959999</c:v>
                </c:pt>
                <c:pt idx="181">
                  <c:v>66.989998</c:v>
                </c:pt>
                <c:pt idx="182">
                  <c:v>66.720001</c:v>
                </c:pt>
                <c:pt idx="183">
                  <c:v>65.769997</c:v>
                </c:pt>
                <c:pt idx="184">
                  <c:v>65.779999</c:v>
                </c:pt>
                <c:pt idx="185">
                  <c:v>66.470001</c:v>
                </c:pt>
                <c:pt idx="186">
                  <c:v>66.580002</c:v>
                </c:pt>
                <c:pt idx="187">
                  <c:v>66.730003</c:v>
                </c:pt>
                <c:pt idx="188">
                  <c:v>66.769997</c:v>
                </c:pt>
                <c:pt idx="189">
                  <c:v>66.730003</c:v>
                </c:pt>
                <c:pt idx="190">
                  <c:v>67.18</c:v>
                </c:pt>
                <c:pt idx="191">
                  <c:v>67.769997</c:v>
                </c:pt>
                <c:pt idx="192">
                  <c:v>66.970001</c:v>
                </c:pt>
                <c:pt idx="193">
                  <c:v>67.940002</c:v>
                </c:pt>
                <c:pt idx="194">
                  <c:v>68.110001</c:v>
                </c:pt>
                <c:pt idx="195">
                  <c:v>68.169998</c:v>
                </c:pt>
                <c:pt idx="196">
                  <c:v>68.160004</c:v>
                </c:pt>
                <c:pt idx="197">
                  <c:v>68.040001</c:v>
                </c:pt>
                <c:pt idx="198">
                  <c:v>67.849998</c:v>
                </c:pt>
                <c:pt idx="199">
                  <c:v>67.870003</c:v>
                </c:pt>
                <c:pt idx="200">
                  <c:v>68.209999</c:v>
                </c:pt>
                <c:pt idx="201">
                  <c:v>68.449997</c:v>
                </c:pt>
                <c:pt idx="202">
                  <c:v>68</c:v>
                </c:pt>
                <c:pt idx="203">
                  <c:v>68.059998</c:v>
                </c:pt>
                <c:pt idx="204">
                  <c:v>67.980003</c:v>
                </c:pt>
                <c:pt idx="205">
                  <c:v>68.339996</c:v>
                </c:pt>
                <c:pt idx="206">
                  <c:v>68.459999</c:v>
                </c:pt>
                <c:pt idx="207">
                  <c:v>68.339996</c:v>
                </c:pt>
                <c:pt idx="208">
                  <c:v>68.419998</c:v>
                </c:pt>
                <c:pt idx="209">
                  <c:v>68.620003</c:v>
                </c:pt>
                <c:pt idx="210">
                  <c:v>68.730003</c:v>
                </c:pt>
                <c:pt idx="211">
                  <c:v>69.110001</c:v>
                </c:pt>
                <c:pt idx="212">
                  <c:v>69.470001</c:v>
                </c:pt>
                <c:pt idx="213">
                  <c:v>70.010002</c:v>
                </c:pt>
                <c:pt idx="214">
                  <c:v>70.870003</c:v>
                </c:pt>
                <c:pt idx="215">
                  <c:v>70.769997</c:v>
                </c:pt>
                <c:pt idx="216">
                  <c:v>71.07</c:v>
                </c:pt>
                <c:pt idx="217">
                  <c:v>71.269997</c:v>
                </c:pt>
                <c:pt idx="218">
                  <c:v>71.660004</c:v>
                </c:pt>
                <c:pt idx="219">
                  <c:v>71.669998</c:v>
                </c:pt>
                <c:pt idx="220">
                  <c:v>71.620003</c:v>
                </c:pt>
                <c:pt idx="221">
                  <c:v>71.620003</c:v>
                </c:pt>
                <c:pt idx="222">
                  <c:v>71.720001</c:v>
                </c:pt>
                <c:pt idx="223">
                  <c:v>71.779999</c:v>
                </c:pt>
                <c:pt idx="224">
                  <c:v>71.699997</c:v>
                </c:pt>
                <c:pt idx="225">
                  <c:v>71.839996</c:v>
                </c:pt>
                <c:pt idx="226">
                  <c:v>71.849998</c:v>
                </c:pt>
                <c:pt idx="227">
                  <c:v>71.75</c:v>
                </c:pt>
                <c:pt idx="228">
                  <c:v>71.699997</c:v>
                </c:pt>
                <c:pt idx="229">
                  <c:v>71.32</c:v>
                </c:pt>
                <c:pt idx="230">
                  <c:v>71.779999</c:v>
                </c:pt>
                <c:pt idx="231">
                  <c:v>72.010002</c:v>
                </c:pt>
                <c:pt idx="232">
                  <c:v>71.93</c:v>
                </c:pt>
                <c:pt idx="233">
                  <c:v>71.989998</c:v>
                </c:pt>
                <c:pt idx="234">
                  <c:v>71.699997</c:v>
                </c:pt>
                <c:pt idx="235">
                  <c:v>72.040001</c:v>
                </c:pt>
                <c:pt idx="236">
                  <c:v>72.389999</c:v>
                </c:pt>
                <c:pt idx="237">
                  <c:v>72.639999</c:v>
                </c:pt>
                <c:pt idx="238">
                  <c:v>72.529999</c:v>
                </c:pt>
                <c:pt idx="239">
                  <c:v>71.980003</c:v>
                </c:pt>
                <c:pt idx="240">
                  <c:v>72.010002</c:v>
                </c:pt>
                <c:pt idx="241">
                  <c:v>71.760002</c:v>
                </c:pt>
                <c:pt idx="242">
                  <c:v>71.260002</c:v>
                </c:pt>
                <c:pt idx="243">
                  <c:v>71.120003</c:v>
                </c:pt>
                <c:pt idx="244">
                  <c:v>70.860001</c:v>
                </c:pt>
                <c:pt idx="245">
                  <c:v>70.910004</c:v>
                </c:pt>
                <c:pt idx="246">
                  <c:v>71.019997</c:v>
                </c:pt>
                <c:pt idx="247">
                  <c:v>71.650002</c:v>
                </c:pt>
                <c:pt idx="248">
                  <c:v>71.690002</c:v>
                </c:pt>
                <c:pt idx="249">
                  <c:v>71.550003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4011214"/>
        <c:axId val="256016422"/>
      </c:lineChart>
      <c:dateAx>
        <c:axId val="70401121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016422"/>
        <c:crosses val="autoZero"/>
        <c:auto val="1"/>
        <c:lblOffset val="100"/>
        <c:baseTimeUnit val="days"/>
      </c:dateAx>
      <c:valAx>
        <c:axId val="256016422"/>
        <c:scaling>
          <c:orientation val="minMax"/>
          <c:max val="75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0112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2001 Act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'2021 Daily '!$S$2:$S$249</c:f>
              <c:numCache>
                <c:formatCode>m/d/yyyy</c:formatCode>
                <c:ptCount val="248"/>
                <c:pt idx="0" c:formatCode="m/d/yyyy">
                  <c:v>36893</c:v>
                </c:pt>
                <c:pt idx="1" c:formatCode="m/d/yyyy">
                  <c:v>36894</c:v>
                </c:pt>
                <c:pt idx="2" c:formatCode="m/d/yyyy">
                  <c:v>36895</c:v>
                </c:pt>
                <c:pt idx="3" c:formatCode="m/d/yyyy">
                  <c:v>36896</c:v>
                </c:pt>
                <c:pt idx="4" c:formatCode="m/d/yyyy">
                  <c:v>36899</c:v>
                </c:pt>
                <c:pt idx="5" c:formatCode="m/d/yyyy">
                  <c:v>36900</c:v>
                </c:pt>
                <c:pt idx="6" c:formatCode="m/d/yyyy">
                  <c:v>36901</c:v>
                </c:pt>
                <c:pt idx="7" c:formatCode="m/d/yyyy">
                  <c:v>36902</c:v>
                </c:pt>
                <c:pt idx="8" c:formatCode="m/d/yyyy">
                  <c:v>36903</c:v>
                </c:pt>
                <c:pt idx="9" c:formatCode="m/d/yyyy">
                  <c:v>36907</c:v>
                </c:pt>
                <c:pt idx="10" c:formatCode="m/d/yyyy">
                  <c:v>36908</c:v>
                </c:pt>
                <c:pt idx="11" c:formatCode="m/d/yyyy">
                  <c:v>36909</c:v>
                </c:pt>
                <c:pt idx="12" c:formatCode="m/d/yyyy">
                  <c:v>36910</c:v>
                </c:pt>
                <c:pt idx="13" c:formatCode="m/d/yyyy">
                  <c:v>36913</c:v>
                </c:pt>
                <c:pt idx="14" c:formatCode="m/d/yyyy">
                  <c:v>36914</c:v>
                </c:pt>
                <c:pt idx="15" c:formatCode="m/d/yyyy">
                  <c:v>36915</c:v>
                </c:pt>
                <c:pt idx="16" c:formatCode="m/d/yyyy">
                  <c:v>36916</c:v>
                </c:pt>
                <c:pt idx="17" c:formatCode="m/d/yyyy">
                  <c:v>36917</c:v>
                </c:pt>
                <c:pt idx="18" c:formatCode="m/d/yyyy">
                  <c:v>36920</c:v>
                </c:pt>
                <c:pt idx="19" c:formatCode="m/d/yyyy">
                  <c:v>36921</c:v>
                </c:pt>
                <c:pt idx="20" c:formatCode="m/d/yyyy">
                  <c:v>36922</c:v>
                </c:pt>
                <c:pt idx="21" c:formatCode="m/d/yyyy">
                  <c:v>36923</c:v>
                </c:pt>
                <c:pt idx="22" c:formatCode="m/d/yyyy">
                  <c:v>36924</c:v>
                </c:pt>
                <c:pt idx="23" c:formatCode="m/d/yyyy">
                  <c:v>36927</c:v>
                </c:pt>
                <c:pt idx="24" c:formatCode="m/d/yyyy">
                  <c:v>36928</c:v>
                </c:pt>
                <c:pt idx="25" c:formatCode="m/d/yyyy">
                  <c:v>36929</c:v>
                </c:pt>
                <c:pt idx="26" c:formatCode="m/d/yyyy">
                  <c:v>36930</c:v>
                </c:pt>
                <c:pt idx="27" c:formatCode="m/d/yyyy">
                  <c:v>36931</c:v>
                </c:pt>
                <c:pt idx="28" c:formatCode="m/d/yyyy">
                  <c:v>36934</c:v>
                </c:pt>
                <c:pt idx="29" c:formatCode="m/d/yyyy">
                  <c:v>36935</c:v>
                </c:pt>
                <c:pt idx="30" c:formatCode="m/d/yyyy">
                  <c:v>36936</c:v>
                </c:pt>
                <c:pt idx="31" c:formatCode="m/d/yyyy">
                  <c:v>36937</c:v>
                </c:pt>
                <c:pt idx="32" c:formatCode="m/d/yyyy">
                  <c:v>36938</c:v>
                </c:pt>
                <c:pt idx="33" c:formatCode="m/d/yyyy">
                  <c:v>36942</c:v>
                </c:pt>
                <c:pt idx="34" c:formatCode="m/d/yyyy">
                  <c:v>36943</c:v>
                </c:pt>
                <c:pt idx="35" c:formatCode="m/d/yyyy">
                  <c:v>36944</c:v>
                </c:pt>
                <c:pt idx="36" c:formatCode="m/d/yyyy">
                  <c:v>36945</c:v>
                </c:pt>
                <c:pt idx="37" c:formatCode="m/d/yyyy">
                  <c:v>36948</c:v>
                </c:pt>
                <c:pt idx="38" c:formatCode="m/d/yyyy">
                  <c:v>36949</c:v>
                </c:pt>
                <c:pt idx="39" c:formatCode="m/d/yyyy">
                  <c:v>36950</c:v>
                </c:pt>
                <c:pt idx="40" c:formatCode="m/d/yyyy">
                  <c:v>36951</c:v>
                </c:pt>
                <c:pt idx="41" c:formatCode="m/d/yyyy">
                  <c:v>36952</c:v>
                </c:pt>
                <c:pt idx="42" c:formatCode="m/d/yyyy">
                  <c:v>36955</c:v>
                </c:pt>
                <c:pt idx="43" c:formatCode="m/d/yyyy">
                  <c:v>36956</c:v>
                </c:pt>
                <c:pt idx="44" c:formatCode="m/d/yyyy">
                  <c:v>36957</c:v>
                </c:pt>
                <c:pt idx="45" c:formatCode="m/d/yyyy">
                  <c:v>36958</c:v>
                </c:pt>
                <c:pt idx="46" c:formatCode="m/d/yyyy">
                  <c:v>36959</c:v>
                </c:pt>
                <c:pt idx="47" c:formatCode="m/d/yyyy">
                  <c:v>36962</c:v>
                </c:pt>
                <c:pt idx="48" c:formatCode="m/d/yyyy">
                  <c:v>36963</c:v>
                </c:pt>
                <c:pt idx="49" c:formatCode="m/d/yyyy">
                  <c:v>36964</c:v>
                </c:pt>
                <c:pt idx="50" c:formatCode="m/d/yyyy">
                  <c:v>36965</c:v>
                </c:pt>
                <c:pt idx="51" c:formatCode="m/d/yyyy">
                  <c:v>36966</c:v>
                </c:pt>
                <c:pt idx="52" c:formatCode="m/d/yyyy">
                  <c:v>36969</c:v>
                </c:pt>
                <c:pt idx="53" c:formatCode="m/d/yyyy">
                  <c:v>36970</c:v>
                </c:pt>
                <c:pt idx="54" c:formatCode="m/d/yyyy">
                  <c:v>36971</c:v>
                </c:pt>
                <c:pt idx="55" c:formatCode="m/d/yyyy">
                  <c:v>36972</c:v>
                </c:pt>
                <c:pt idx="56" c:formatCode="m/d/yyyy">
                  <c:v>36973</c:v>
                </c:pt>
                <c:pt idx="57" c:formatCode="m/d/yyyy">
                  <c:v>36976</c:v>
                </c:pt>
                <c:pt idx="58" c:formatCode="m/d/yyyy">
                  <c:v>36977</c:v>
                </c:pt>
                <c:pt idx="59" c:formatCode="m/d/yyyy">
                  <c:v>36978</c:v>
                </c:pt>
                <c:pt idx="60" c:formatCode="m/d/yyyy">
                  <c:v>36979</c:v>
                </c:pt>
                <c:pt idx="61" c:formatCode="m/d/yyyy">
                  <c:v>36980</c:v>
                </c:pt>
                <c:pt idx="62" c:formatCode="m/d/yyyy">
                  <c:v>36983</c:v>
                </c:pt>
                <c:pt idx="63" c:formatCode="m/d/yyyy">
                  <c:v>36984</c:v>
                </c:pt>
                <c:pt idx="64" c:formatCode="m/d/yyyy">
                  <c:v>36985</c:v>
                </c:pt>
                <c:pt idx="65" c:formatCode="m/d/yyyy">
                  <c:v>36986</c:v>
                </c:pt>
                <c:pt idx="66" c:formatCode="m/d/yyyy">
                  <c:v>36987</c:v>
                </c:pt>
                <c:pt idx="67" c:formatCode="m/d/yyyy">
                  <c:v>36990</c:v>
                </c:pt>
                <c:pt idx="68" c:formatCode="m/d/yyyy">
                  <c:v>36991</c:v>
                </c:pt>
                <c:pt idx="69" c:formatCode="m/d/yyyy">
                  <c:v>36992</c:v>
                </c:pt>
                <c:pt idx="70" c:formatCode="m/d/yyyy">
                  <c:v>36993</c:v>
                </c:pt>
                <c:pt idx="71" c:formatCode="m/d/yyyy">
                  <c:v>36997</c:v>
                </c:pt>
                <c:pt idx="72" c:formatCode="m/d/yyyy">
                  <c:v>36998</c:v>
                </c:pt>
                <c:pt idx="73" c:formatCode="m/d/yyyy">
                  <c:v>36999</c:v>
                </c:pt>
                <c:pt idx="74" c:formatCode="m/d/yyyy">
                  <c:v>37000</c:v>
                </c:pt>
                <c:pt idx="75" c:formatCode="m/d/yyyy">
                  <c:v>37001</c:v>
                </c:pt>
                <c:pt idx="76" c:formatCode="m/d/yyyy">
                  <c:v>37004</c:v>
                </c:pt>
                <c:pt idx="77" c:formatCode="m/d/yyyy">
                  <c:v>37005</c:v>
                </c:pt>
                <c:pt idx="78" c:formatCode="m/d/yyyy">
                  <c:v>37006</c:v>
                </c:pt>
                <c:pt idx="79" c:formatCode="m/d/yyyy">
                  <c:v>37007</c:v>
                </c:pt>
                <c:pt idx="80" c:formatCode="m/d/yyyy">
                  <c:v>37008</c:v>
                </c:pt>
                <c:pt idx="81" c:formatCode="m/d/yyyy">
                  <c:v>37011</c:v>
                </c:pt>
                <c:pt idx="82" c:formatCode="m/d/yyyy">
                  <c:v>37012</c:v>
                </c:pt>
                <c:pt idx="83" c:formatCode="m/d/yyyy">
                  <c:v>37013</c:v>
                </c:pt>
                <c:pt idx="84" c:formatCode="m/d/yyyy">
                  <c:v>37014</c:v>
                </c:pt>
                <c:pt idx="85" c:formatCode="m/d/yyyy">
                  <c:v>37015</c:v>
                </c:pt>
                <c:pt idx="86" c:formatCode="m/d/yyyy">
                  <c:v>37018</c:v>
                </c:pt>
                <c:pt idx="87" c:formatCode="m/d/yyyy">
                  <c:v>37019</c:v>
                </c:pt>
                <c:pt idx="88" c:formatCode="m/d/yyyy">
                  <c:v>37020</c:v>
                </c:pt>
                <c:pt idx="89" c:formatCode="m/d/yyyy">
                  <c:v>37021</c:v>
                </c:pt>
                <c:pt idx="90" c:formatCode="m/d/yyyy">
                  <c:v>37022</c:v>
                </c:pt>
                <c:pt idx="91" c:formatCode="m/d/yyyy">
                  <c:v>37025</c:v>
                </c:pt>
                <c:pt idx="92" c:formatCode="m/d/yyyy">
                  <c:v>37026</c:v>
                </c:pt>
                <c:pt idx="93" c:formatCode="m/d/yyyy">
                  <c:v>37027</c:v>
                </c:pt>
                <c:pt idx="94" c:formatCode="m/d/yyyy">
                  <c:v>37028</c:v>
                </c:pt>
                <c:pt idx="95" c:formatCode="m/d/yyyy">
                  <c:v>37029</c:v>
                </c:pt>
                <c:pt idx="96" c:formatCode="m/d/yyyy">
                  <c:v>37032</c:v>
                </c:pt>
                <c:pt idx="97" c:formatCode="m/d/yyyy">
                  <c:v>37033</c:v>
                </c:pt>
                <c:pt idx="98" c:formatCode="m/d/yyyy">
                  <c:v>37034</c:v>
                </c:pt>
                <c:pt idx="99" c:formatCode="m/d/yyyy">
                  <c:v>37035</c:v>
                </c:pt>
                <c:pt idx="100" c:formatCode="m/d/yyyy">
                  <c:v>37036</c:v>
                </c:pt>
                <c:pt idx="101" c:formatCode="m/d/yyyy">
                  <c:v>37040</c:v>
                </c:pt>
                <c:pt idx="102" c:formatCode="m/d/yyyy">
                  <c:v>37041</c:v>
                </c:pt>
                <c:pt idx="103" c:formatCode="m/d/yyyy">
                  <c:v>37042</c:v>
                </c:pt>
                <c:pt idx="104" c:formatCode="m/d/yyyy">
                  <c:v>37043</c:v>
                </c:pt>
                <c:pt idx="105" c:formatCode="m/d/yyyy">
                  <c:v>37046</c:v>
                </c:pt>
                <c:pt idx="106" c:formatCode="m/d/yyyy">
                  <c:v>37047</c:v>
                </c:pt>
                <c:pt idx="107" c:formatCode="m/d/yyyy">
                  <c:v>37048</c:v>
                </c:pt>
                <c:pt idx="108" c:formatCode="m/d/yyyy">
                  <c:v>37049</c:v>
                </c:pt>
                <c:pt idx="109" c:formatCode="m/d/yyyy">
                  <c:v>37050</c:v>
                </c:pt>
                <c:pt idx="110" c:formatCode="m/d/yyyy">
                  <c:v>37053</c:v>
                </c:pt>
                <c:pt idx="111" c:formatCode="m/d/yyyy">
                  <c:v>37054</c:v>
                </c:pt>
                <c:pt idx="112" c:formatCode="m/d/yyyy">
                  <c:v>37055</c:v>
                </c:pt>
                <c:pt idx="113" c:formatCode="m/d/yyyy">
                  <c:v>37056</c:v>
                </c:pt>
                <c:pt idx="114" c:formatCode="m/d/yyyy">
                  <c:v>37057</c:v>
                </c:pt>
                <c:pt idx="115" c:formatCode="m/d/yyyy">
                  <c:v>37060</c:v>
                </c:pt>
                <c:pt idx="116" c:formatCode="m/d/yyyy">
                  <c:v>37061</c:v>
                </c:pt>
                <c:pt idx="117" c:formatCode="m/d/yyyy">
                  <c:v>37062</c:v>
                </c:pt>
                <c:pt idx="118" c:formatCode="m/d/yyyy">
                  <c:v>37063</c:v>
                </c:pt>
                <c:pt idx="119" c:formatCode="m/d/yyyy">
                  <c:v>37064</c:v>
                </c:pt>
                <c:pt idx="120" c:formatCode="m/d/yyyy">
                  <c:v>37067</c:v>
                </c:pt>
                <c:pt idx="121" c:formatCode="m/d/yyyy">
                  <c:v>37068</c:v>
                </c:pt>
                <c:pt idx="122" c:formatCode="m/d/yyyy">
                  <c:v>37069</c:v>
                </c:pt>
                <c:pt idx="123" c:formatCode="m/d/yyyy">
                  <c:v>37070</c:v>
                </c:pt>
                <c:pt idx="124" c:formatCode="m/d/yyyy">
                  <c:v>37071</c:v>
                </c:pt>
                <c:pt idx="125" c:formatCode="m/d/yyyy">
                  <c:v>37074</c:v>
                </c:pt>
                <c:pt idx="126" c:formatCode="m/d/yyyy">
                  <c:v>37075</c:v>
                </c:pt>
                <c:pt idx="127" c:formatCode="m/d/yyyy">
                  <c:v>37077</c:v>
                </c:pt>
                <c:pt idx="128" c:formatCode="m/d/yyyy">
                  <c:v>37078</c:v>
                </c:pt>
                <c:pt idx="129" c:formatCode="m/d/yyyy">
                  <c:v>37081</c:v>
                </c:pt>
                <c:pt idx="130" c:formatCode="m/d/yyyy">
                  <c:v>37082</c:v>
                </c:pt>
                <c:pt idx="131" c:formatCode="m/d/yyyy">
                  <c:v>37083</c:v>
                </c:pt>
                <c:pt idx="132" c:formatCode="m/d/yyyy">
                  <c:v>37084</c:v>
                </c:pt>
                <c:pt idx="133" c:formatCode="m/d/yyyy">
                  <c:v>37085</c:v>
                </c:pt>
                <c:pt idx="134" c:formatCode="m/d/yyyy">
                  <c:v>37088</c:v>
                </c:pt>
                <c:pt idx="135" c:formatCode="m/d/yyyy">
                  <c:v>37089</c:v>
                </c:pt>
                <c:pt idx="136" c:formatCode="m/d/yyyy">
                  <c:v>37090</c:v>
                </c:pt>
                <c:pt idx="137" c:formatCode="m/d/yyyy">
                  <c:v>37091</c:v>
                </c:pt>
                <c:pt idx="138" c:formatCode="m/d/yyyy">
                  <c:v>37092</c:v>
                </c:pt>
                <c:pt idx="139" c:formatCode="m/d/yyyy">
                  <c:v>37095</c:v>
                </c:pt>
                <c:pt idx="140" c:formatCode="m/d/yyyy">
                  <c:v>37096</c:v>
                </c:pt>
                <c:pt idx="141" c:formatCode="m/d/yyyy">
                  <c:v>37097</c:v>
                </c:pt>
                <c:pt idx="142" c:formatCode="m/d/yyyy">
                  <c:v>37098</c:v>
                </c:pt>
                <c:pt idx="143" c:formatCode="m/d/yyyy">
                  <c:v>37099</c:v>
                </c:pt>
                <c:pt idx="144" c:formatCode="m/d/yyyy">
                  <c:v>37102</c:v>
                </c:pt>
                <c:pt idx="145" c:formatCode="m/d/yyyy">
                  <c:v>37103</c:v>
                </c:pt>
                <c:pt idx="146" c:formatCode="m/d/yyyy">
                  <c:v>37104</c:v>
                </c:pt>
                <c:pt idx="147" c:formatCode="m/d/yyyy">
                  <c:v>37105</c:v>
                </c:pt>
                <c:pt idx="148" c:formatCode="m/d/yyyy">
                  <c:v>37106</c:v>
                </c:pt>
                <c:pt idx="149" c:formatCode="m/d/yyyy">
                  <c:v>37109</c:v>
                </c:pt>
                <c:pt idx="150" c:formatCode="m/d/yyyy">
                  <c:v>37110</c:v>
                </c:pt>
                <c:pt idx="151" c:formatCode="m/d/yyyy">
                  <c:v>37111</c:v>
                </c:pt>
                <c:pt idx="152" c:formatCode="m/d/yyyy">
                  <c:v>37112</c:v>
                </c:pt>
                <c:pt idx="153" c:formatCode="m/d/yyyy">
                  <c:v>37113</c:v>
                </c:pt>
                <c:pt idx="154" c:formatCode="m/d/yyyy">
                  <c:v>37116</c:v>
                </c:pt>
                <c:pt idx="155" c:formatCode="m/d/yyyy">
                  <c:v>37117</c:v>
                </c:pt>
                <c:pt idx="156" c:formatCode="m/d/yyyy">
                  <c:v>37118</c:v>
                </c:pt>
                <c:pt idx="157" c:formatCode="m/d/yyyy">
                  <c:v>37119</c:v>
                </c:pt>
                <c:pt idx="158" c:formatCode="m/d/yyyy">
                  <c:v>37120</c:v>
                </c:pt>
                <c:pt idx="159" c:formatCode="m/d/yyyy">
                  <c:v>37123</c:v>
                </c:pt>
                <c:pt idx="160" c:formatCode="m/d/yyyy">
                  <c:v>37124</c:v>
                </c:pt>
                <c:pt idx="161" c:formatCode="m/d/yyyy">
                  <c:v>37125</c:v>
                </c:pt>
                <c:pt idx="162" c:formatCode="m/d/yyyy">
                  <c:v>37126</c:v>
                </c:pt>
                <c:pt idx="163" c:formatCode="m/d/yyyy">
                  <c:v>37127</c:v>
                </c:pt>
                <c:pt idx="164" c:formatCode="m/d/yyyy">
                  <c:v>37130</c:v>
                </c:pt>
                <c:pt idx="165" c:formatCode="m/d/yyyy">
                  <c:v>37131</c:v>
                </c:pt>
                <c:pt idx="166" c:formatCode="m/d/yyyy">
                  <c:v>37132</c:v>
                </c:pt>
                <c:pt idx="167" c:formatCode="m/d/yyyy">
                  <c:v>37133</c:v>
                </c:pt>
                <c:pt idx="168" c:formatCode="m/d/yyyy">
                  <c:v>37134</c:v>
                </c:pt>
                <c:pt idx="169" c:formatCode="m/d/yyyy">
                  <c:v>37138</c:v>
                </c:pt>
                <c:pt idx="170" c:formatCode="m/d/yyyy">
                  <c:v>37139</c:v>
                </c:pt>
                <c:pt idx="171" c:formatCode="m/d/yyyy">
                  <c:v>37140</c:v>
                </c:pt>
                <c:pt idx="172" c:formatCode="m/d/yyyy">
                  <c:v>37141</c:v>
                </c:pt>
                <c:pt idx="173" c:formatCode="m/d/yyyy">
                  <c:v>37144</c:v>
                </c:pt>
                <c:pt idx="174" c:formatCode="m/d/yyyy">
                  <c:v>37151</c:v>
                </c:pt>
                <c:pt idx="175" c:formatCode="m/d/yyyy">
                  <c:v>37152</c:v>
                </c:pt>
                <c:pt idx="176" c:formatCode="m/d/yyyy">
                  <c:v>37153</c:v>
                </c:pt>
                <c:pt idx="177" c:formatCode="m/d/yyyy">
                  <c:v>37154</c:v>
                </c:pt>
                <c:pt idx="178" c:formatCode="m/d/yyyy">
                  <c:v>37155</c:v>
                </c:pt>
                <c:pt idx="179" c:formatCode="m/d/yyyy">
                  <c:v>37158</c:v>
                </c:pt>
                <c:pt idx="180" c:formatCode="m/d/yyyy">
                  <c:v>37159</c:v>
                </c:pt>
                <c:pt idx="181" c:formatCode="m/d/yyyy">
                  <c:v>37160</c:v>
                </c:pt>
                <c:pt idx="182" c:formatCode="m/d/yyyy">
                  <c:v>37161</c:v>
                </c:pt>
                <c:pt idx="183" c:formatCode="m/d/yyyy">
                  <c:v>37162</c:v>
                </c:pt>
                <c:pt idx="184" c:formatCode="m/d/yyyy">
                  <c:v>37165</c:v>
                </c:pt>
                <c:pt idx="185" c:formatCode="m/d/yyyy">
                  <c:v>37166</c:v>
                </c:pt>
                <c:pt idx="186" c:formatCode="m/d/yyyy">
                  <c:v>37167</c:v>
                </c:pt>
                <c:pt idx="187" c:formatCode="m/d/yyyy">
                  <c:v>37168</c:v>
                </c:pt>
                <c:pt idx="188" c:formatCode="m/d/yyyy">
                  <c:v>37169</c:v>
                </c:pt>
                <c:pt idx="189" c:formatCode="m/d/yyyy">
                  <c:v>37172</c:v>
                </c:pt>
                <c:pt idx="190" c:formatCode="m/d/yyyy">
                  <c:v>37173</c:v>
                </c:pt>
                <c:pt idx="191" c:formatCode="m/d/yyyy">
                  <c:v>37174</c:v>
                </c:pt>
                <c:pt idx="192" c:formatCode="m/d/yyyy">
                  <c:v>37175</c:v>
                </c:pt>
                <c:pt idx="193" c:formatCode="m/d/yyyy">
                  <c:v>37176</c:v>
                </c:pt>
                <c:pt idx="194" c:formatCode="m/d/yyyy">
                  <c:v>37179</c:v>
                </c:pt>
                <c:pt idx="195" c:formatCode="m/d/yyyy">
                  <c:v>37180</c:v>
                </c:pt>
                <c:pt idx="196" c:formatCode="m/d/yyyy">
                  <c:v>37181</c:v>
                </c:pt>
                <c:pt idx="197" c:formatCode="m/d/yyyy">
                  <c:v>37182</c:v>
                </c:pt>
                <c:pt idx="198" c:formatCode="m/d/yyyy">
                  <c:v>37183</c:v>
                </c:pt>
                <c:pt idx="199" c:formatCode="m/d/yyyy">
                  <c:v>37186</c:v>
                </c:pt>
                <c:pt idx="200" c:formatCode="m/d/yyyy">
                  <c:v>37187</c:v>
                </c:pt>
                <c:pt idx="201" c:formatCode="m/d/yyyy">
                  <c:v>37188</c:v>
                </c:pt>
                <c:pt idx="202" c:formatCode="m/d/yyyy">
                  <c:v>37189</c:v>
                </c:pt>
                <c:pt idx="203" c:formatCode="m/d/yyyy">
                  <c:v>37190</c:v>
                </c:pt>
                <c:pt idx="204" c:formatCode="m/d/yyyy">
                  <c:v>37193</c:v>
                </c:pt>
                <c:pt idx="205" c:formatCode="m/d/yyyy">
                  <c:v>37194</c:v>
                </c:pt>
                <c:pt idx="206" c:formatCode="m/d/yyyy">
                  <c:v>37195</c:v>
                </c:pt>
                <c:pt idx="207" c:formatCode="m/d/yyyy">
                  <c:v>37196</c:v>
                </c:pt>
                <c:pt idx="208" c:formatCode="m/d/yyyy">
                  <c:v>37197</c:v>
                </c:pt>
                <c:pt idx="209" c:formatCode="m/d/yyyy">
                  <c:v>37200</c:v>
                </c:pt>
                <c:pt idx="210" c:formatCode="m/d/yyyy">
                  <c:v>37201</c:v>
                </c:pt>
                <c:pt idx="211" c:formatCode="m/d/yyyy">
                  <c:v>37202</c:v>
                </c:pt>
                <c:pt idx="212" c:formatCode="m/d/yyyy">
                  <c:v>37203</c:v>
                </c:pt>
                <c:pt idx="213" c:formatCode="m/d/yyyy">
                  <c:v>37204</c:v>
                </c:pt>
                <c:pt idx="214" c:formatCode="m/d/yyyy">
                  <c:v>37207</c:v>
                </c:pt>
                <c:pt idx="215" c:formatCode="m/d/yyyy">
                  <c:v>37208</c:v>
                </c:pt>
                <c:pt idx="216" c:formatCode="m/d/yyyy">
                  <c:v>37209</c:v>
                </c:pt>
                <c:pt idx="217" c:formatCode="m/d/yyyy">
                  <c:v>37210</c:v>
                </c:pt>
                <c:pt idx="218" c:formatCode="m/d/yyyy">
                  <c:v>37211</c:v>
                </c:pt>
                <c:pt idx="219" c:formatCode="m/d/yyyy">
                  <c:v>37214</c:v>
                </c:pt>
                <c:pt idx="220" c:formatCode="m/d/yyyy">
                  <c:v>37215</c:v>
                </c:pt>
                <c:pt idx="221" c:formatCode="m/d/yyyy">
                  <c:v>37216</c:v>
                </c:pt>
                <c:pt idx="222" c:formatCode="m/d/yyyy">
                  <c:v>37218</c:v>
                </c:pt>
                <c:pt idx="223" c:formatCode="m/d/yyyy">
                  <c:v>37221</c:v>
                </c:pt>
                <c:pt idx="224" c:formatCode="m/d/yyyy">
                  <c:v>37222</c:v>
                </c:pt>
                <c:pt idx="225" c:formatCode="m/d/yyyy">
                  <c:v>37223</c:v>
                </c:pt>
                <c:pt idx="226" c:formatCode="m/d/yyyy">
                  <c:v>37224</c:v>
                </c:pt>
                <c:pt idx="227" c:formatCode="m/d/yyyy">
                  <c:v>37225</c:v>
                </c:pt>
                <c:pt idx="228" c:formatCode="m/d/yyyy">
                  <c:v>37228</c:v>
                </c:pt>
                <c:pt idx="229" c:formatCode="m/d/yyyy">
                  <c:v>37229</c:v>
                </c:pt>
                <c:pt idx="230" c:formatCode="m/d/yyyy">
                  <c:v>37230</c:v>
                </c:pt>
                <c:pt idx="231" c:formatCode="m/d/yyyy">
                  <c:v>37231</c:v>
                </c:pt>
                <c:pt idx="232" c:formatCode="m/d/yyyy">
                  <c:v>37232</c:v>
                </c:pt>
                <c:pt idx="233" c:formatCode="m/d/yyyy">
                  <c:v>37235</c:v>
                </c:pt>
                <c:pt idx="234" c:formatCode="m/d/yyyy">
                  <c:v>37236</c:v>
                </c:pt>
                <c:pt idx="235" c:formatCode="m/d/yyyy">
                  <c:v>37237</c:v>
                </c:pt>
                <c:pt idx="236" c:formatCode="m/d/yyyy">
                  <c:v>37238</c:v>
                </c:pt>
                <c:pt idx="237" c:formatCode="m/d/yyyy">
                  <c:v>37239</c:v>
                </c:pt>
                <c:pt idx="238" c:formatCode="m/d/yyyy">
                  <c:v>37242</c:v>
                </c:pt>
                <c:pt idx="239" c:formatCode="m/d/yyyy">
                  <c:v>37243</c:v>
                </c:pt>
                <c:pt idx="240" c:formatCode="m/d/yyyy">
                  <c:v>37244</c:v>
                </c:pt>
                <c:pt idx="241" c:formatCode="m/d/yyyy">
                  <c:v>37245</c:v>
                </c:pt>
                <c:pt idx="242" c:formatCode="m/d/yyyy">
                  <c:v>37246</c:v>
                </c:pt>
                <c:pt idx="243" c:formatCode="m/d/yyyy">
                  <c:v>37249</c:v>
                </c:pt>
                <c:pt idx="244" c:formatCode="m/d/yyyy">
                  <c:v>37251</c:v>
                </c:pt>
                <c:pt idx="245" c:formatCode="m/d/yyyy">
                  <c:v>37252</c:v>
                </c:pt>
                <c:pt idx="246" c:formatCode="m/d/yyyy">
                  <c:v>37253</c:v>
                </c:pt>
                <c:pt idx="247" c:formatCode="m/d/yyyy">
                  <c:v>37256</c:v>
                </c:pt>
              </c:numCache>
            </c:numRef>
          </c:cat>
          <c:val>
            <c:numRef>
              <c:f>'2021 Daily '!$X$2:$X$249</c:f>
              <c:numCache>
                <c:formatCode>General</c:formatCode>
                <c:ptCount val="248"/>
                <c:pt idx="0">
                  <c:v>1283.27002</c:v>
                </c:pt>
                <c:pt idx="1">
                  <c:v>1347.560059</c:v>
                </c:pt>
                <c:pt idx="2">
                  <c:v>1333.339966</c:v>
                </c:pt>
                <c:pt idx="3">
                  <c:v>1298.349976</c:v>
                </c:pt>
                <c:pt idx="4">
                  <c:v>1295.859985</c:v>
                </c:pt>
                <c:pt idx="5">
                  <c:v>1300.800049</c:v>
                </c:pt>
                <c:pt idx="6">
                  <c:v>1313.27002</c:v>
                </c:pt>
                <c:pt idx="7">
                  <c:v>1326.819946</c:v>
                </c:pt>
                <c:pt idx="8">
                  <c:v>1318.550049</c:v>
                </c:pt>
                <c:pt idx="9">
                  <c:v>1326.650024</c:v>
                </c:pt>
                <c:pt idx="10">
                  <c:v>1329.469971</c:v>
                </c:pt>
                <c:pt idx="11">
                  <c:v>1347.969971</c:v>
                </c:pt>
                <c:pt idx="12">
                  <c:v>1342.540039</c:v>
                </c:pt>
                <c:pt idx="13">
                  <c:v>1342.900024</c:v>
                </c:pt>
                <c:pt idx="14">
                  <c:v>1360.400024</c:v>
                </c:pt>
                <c:pt idx="15">
                  <c:v>1364.300049</c:v>
                </c:pt>
                <c:pt idx="16">
                  <c:v>1357.51001</c:v>
                </c:pt>
                <c:pt idx="17">
                  <c:v>1354.949951</c:v>
                </c:pt>
                <c:pt idx="18">
                  <c:v>1364.170044</c:v>
                </c:pt>
                <c:pt idx="19">
                  <c:v>1373.72998</c:v>
                </c:pt>
                <c:pt idx="20">
                  <c:v>1366.01001</c:v>
                </c:pt>
                <c:pt idx="21">
                  <c:v>1373.469971</c:v>
                </c:pt>
                <c:pt idx="22">
                  <c:v>1349.469971</c:v>
                </c:pt>
                <c:pt idx="23">
                  <c:v>1354.310059</c:v>
                </c:pt>
                <c:pt idx="24">
                  <c:v>1352.26001</c:v>
                </c:pt>
                <c:pt idx="25">
                  <c:v>1340.890015</c:v>
                </c:pt>
                <c:pt idx="26">
                  <c:v>1332.530029</c:v>
                </c:pt>
                <c:pt idx="27">
                  <c:v>1314.76001</c:v>
                </c:pt>
                <c:pt idx="28">
                  <c:v>1330.310059</c:v>
                </c:pt>
                <c:pt idx="29">
                  <c:v>1318.800049</c:v>
                </c:pt>
                <c:pt idx="30">
                  <c:v>1315.920044</c:v>
                </c:pt>
                <c:pt idx="31">
                  <c:v>1326.609985</c:v>
                </c:pt>
                <c:pt idx="32">
                  <c:v>1301.530029</c:v>
                </c:pt>
                <c:pt idx="33">
                  <c:v>1278.939941</c:v>
                </c:pt>
                <c:pt idx="34">
                  <c:v>1255.27002</c:v>
                </c:pt>
                <c:pt idx="35">
                  <c:v>1252.819946</c:v>
                </c:pt>
                <c:pt idx="36">
                  <c:v>1245.859985</c:v>
                </c:pt>
                <c:pt idx="37">
                  <c:v>1267.650024</c:v>
                </c:pt>
                <c:pt idx="38">
                  <c:v>1257.939941</c:v>
                </c:pt>
                <c:pt idx="39">
                  <c:v>1239.939941</c:v>
                </c:pt>
                <c:pt idx="40">
                  <c:v>1241.22998</c:v>
                </c:pt>
                <c:pt idx="41">
                  <c:v>1234.180054</c:v>
                </c:pt>
                <c:pt idx="42">
                  <c:v>1241.410034</c:v>
                </c:pt>
                <c:pt idx="43">
                  <c:v>1253.800049</c:v>
                </c:pt>
                <c:pt idx="44">
                  <c:v>1261.890015</c:v>
                </c:pt>
                <c:pt idx="45">
                  <c:v>1264.73999</c:v>
                </c:pt>
                <c:pt idx="46">
                  <c:v>1233.420044</c:v>
                </c:pt>
                <c:pt idx="47">
                  <c:v>1180.160034</c:v>
                </c:pt>
                <c:pt idx="48">
                  <c:v>1197.660034</c:v>
                </c:pt>
                <c:pt idx="49">
                  <c:v>1166.709961</c:v>
                </c:pt>
                <c:pt idx="50">
                  <c:v>1173.560059</c:v>
                </c:pt>
                <c:pt idx="51">
                  <c:v>1150.530029</c:v>
                </c:pt>
                <c:pt idx="52">
                  <c:v>1170.810059</c:v>
                </c:pt>
                <c:pt idx="53">
                  <c:v>1142.619995</c:v>
                </c:pt>
                <c:pt idx="54">
                  <c:v>1122.140015</c:v>
                </c:pt>
                <c:pt idx="55">
                  <c:v>1117.579956</c:v>
                </c:pt>
                <c:pt idx="56">
                  <c:v>1139.829956</c:v>
                </c:pt>
                <c:pt idx="57">
                  <c:v>1152.689941</c:v>
                </c:pt>
                <c:pt idx="58">
                  <c:v>1182.170044</c:v>
                </c:pt>
                <c:pt idx="59">
                  <c:v>1153.290039</c:v>
                </c:pt>
                <c:pt idx="60">
                  <c:v>1147.949951</c:v>
                </c:pt>
                <c:pt idx="61">
                  <c:v>1160.329956</c:v>
                </c:pt>
                <c:pt idx="62">
                  <c:v>1145.869995</c:v>
                </c:pt>
                <c:pt idx="63">
                  <c:v>1106.459961</c:v>
                </c:pt>
                <c:pt idx="64">
                  <c:v>1103.25</c:v>
                </c:pt>
                <c:pt idx="65">
                  <c:v>1151.439941</c:v>
                </c:pt>
                <c:pt idx="66">
                  <c:v>1128.430054</c:v>
                </c:pt>
                <c:pt idx="67">
                  <c:v>1137.589966</c:v>
                </c:pt>
                <c:pt idx="68">
                  <c:v>1168.380005</c:v>
                </c:pt>
                <c:pt idx="69">
                  <c:v>1165.890015</c:v>
                </c:pt>
                <c:pt idx="70">
                  <c:v>1183.5</c:v>
                </c:pt>
                <c:pt idx="71">
                  <c:v>1179.680054</c:v>
                </c:pt>
                <c:pt idx="72">
                  <c:v>1191.810059</c:v>
                </c:pt>
                <c:pt idx="73">
                  <c:v>1238.160034</c:v>
                </c:pt>
                <c:pt idx="74">
                  <c:v>1253.689941</c:v>
                </c:pt>
                <c:pt idx="75">
                  <c:v>1242.97998</c:v>
                </c:pt>
                <c:pt idx="76">
                  <c:v>1224.359985</c:v>
                </c:pt>
                <c:pt idx="77">
                  <c:v>1209.469971</c:v>
                </c:pt>
                <c:pt idx="78">
                  <c:v>1228.75</c:v>
                </c:pt>
                <c:pt idx="79">
                  <c:v>1234.52002</c:v>
                </c:pt>
                <c:pt idx="80">
                  <c:v>1253.050049</c:v>
                </c:pt>
                <c:pt idx="81">
                  <c:v>1249.459961</c:v>
                </c:pt>
                <c:pt idx="82">
                  <c:v>1266.439941</c:v>
                </c:pt>
                <c:pt idx="83">
                  <c:v>1267.430054</c:v>
                </c:pt>
                <c:pt idx="84">
                  <c:v>1248.579956</c:v>
                </c:pt>
                <c:pt idx="85">
                  <c:v>1266.609985</c:v>
                </c:pt>
                <c:pt idx="86">
                  <c:v>1263.51001</c:v>
                </c:pt>
                <c:pt idx="87">
                  <c:v>1261.199951</c:v>
                </c:pt>
                <c:pt idx="88">
                  <c:v>1255.540039</c:v>
                </c:pt>
                <c:pt idx="89">
                  <c:v>1255.180054</c:v>
                </c:pt>
                <c:pt idx="90">
                  <c:v>1245.670044</c:v>
                </c:pt>
                <c:pt idx="91">
                  <c:v>1248.920044</c:v>
                </c:pt>
                <c:pt idx="92">
                  <c:v>1249.439941</c:v>
                </c:pt>
                <c:pt idx="93">
                  <c:v>1284.98999</c:v>
                </c:pt>
                <c:pt idx="94">
                  <c:v>1288.48999</c:v>
                </c:pt>
                <c:pt idx="95">
                  <c:v>1291.959961</c:v>
                </c:pt>
                <c:pt idx="96">
                  <c:v>1312.829956</c:v>
                </c:pt>
                <c:pt idx="97">
                  <c:v>1309.380005</c:v>
                </c:pt>
                <c:pt idx="98">
                  <c:v>1289.050049</c:v>
                </c:pt>
                <c:pt idx="99">
                  <c:v>1293.170044</c:v>
                </c:pt>
                <c:pt idx="100">
                  <c:v>1277.890015</c:v>
                </c:pt>
                <c:pt idx="101">
                  <c:v>1267.930054</c:v>
                </c:pt>
                <c:pt idx="102">
                  <c:v>1248.079956</c:v>
                </c:pt>
                <c:pt idx="103">
                  <c:v>1255.819946</c:v>
                </c:pt>
                <c:pt idx="104">
                  <c:v>1260.670044</c:v>
                </c:pt>
                <c:pt idx="105">
                  <c:v>1267.109985</c:v>
                </c:pt>
                <c:pt idx="106">
                  <c:v>1283.569946</c:v>
                </c:pt>
                <c:pt idx="107">
                  <c:v>1270.030029</c:v>
                </c:pt>
                <c:pt idx="108">
                  <c:v>1276.959961</c:v>
                </c:pt>
                <c:pt idx="109">
                  <c:v>1264.959961</c:v>
                </c:pt>
                <c:pt idx="110">
                  <c:v>1254.390015</c:v>
                </c:pt>
                <c:pt idx="111">
                  <c:v>1255.849976</c:v>
                </c:pt>
                <c:pt idx="112">
                  <c:v>1241.599976</c:v>
                </c:pt>
                <c:pt idx="113">
                  <c:v>1219.869995</c:v>
                </c:pt>
                <c:pt idx="114">
                  <c:v>1214.359985</c:v>
                </c:pt>
                <c:pt idx="115">
                  <c:v>1208.430054</c:v>
                </c:pt>
                <c:pt idx="116">
                  <c:v>1212.579956</c:v>
                </c:pt>
                <c:pt idx="117">
                  <c:v>1223.140015</c:v>
                </c:pt>
                <c:pt idx="118">
                  <c:v>1237.040039</c:v>
                </c:pt>
                <c:pt idx="119">
                  <c:v>1225.349976</c:v>
                </c:pt>
                <c:pt idx="120">
                  <c:v>1218.599976</c:v>
                </c:pt>
                <c:pt idx="121">
                  <c:v>1216.76001</c:v>
                </c:pt>
                <c:pt idx="122">
                  <c:v>1211.069946</c:v>
                </c:pt>
                <c:pt idx="123">
                  <c:v>1226.199951</c:v>
                </c:pt>
                <c:pt idx="124">
                  <c:v>1224.380005</c:v>
                </c:pt>
                <c:pt idx="125">
                  <c:v>1236.719971</c:v>
                </c:pt>
                <c:pt idx="126">
                  <c:v>1234.449951</c:v>
                </c:pt>
                <c:pt idx="127">
                  <c:v>1219.23999</c:v>
                </c:pt>
                <c:pt idx="128">
                  <c:v>1190.589966</c:v>
                </c:pt>
                <c:pt idx="129">
                  <c:v>1198.780029</c:v>
                </c:pt>
                <c:pt idx="130">
                  <c:v>1181.52002</c:v>
                </c:pt>
                <c:pt idx="131">
                  <c:v>1180.180054</c:v>
                </c:pt>
                <c:pt idx="132">
                  <c:v>1208.140015</c:v>
                </c:pt>
                <c:pt idx="133">
                  <c:v>1215.680054</c:v>
                </c:pt>
                <c:pt idx="134">
                  <c:v>1202.449951</c:v>
                </c:pt>
                <c:pt idx="135">
                  <c:v>1214.439941</c:v>
                </c:pt>
                <c:pt idx="136">
                  <c:v>1207.709961</c:v>
                </c:pt>
                <c:pt idx="137">
                  <c:v>1215.02002</c:v>
                </c:pt>
                <c:pt idx="138">
                  <c:v>1210.849976</c:v>
                </c:pt>
                <c:pt idx="139">
                  <c:v>1191.030029</c:v>
                </c:pt>
                <c:pt idx="140">
                  <c:v>1171.650024</c:v>
                </c:pt>
                <c:pt idx="141">
                  <c:v>1190.48999</c:v>
                </c:pt>
                <c:pt idx="142">
                  <c:v>1202.930054</c:v>
                </c:pt>
                <c:pt idx="143">
                  <c:v>1205.819946</c:v>
                </c:pt>
                <c:pt idx="144">
                  <c:v>1204.52002</c:v>
                </c:pt>
                <c:pt idx="145">
                  <c:v>1211.22998</c:v>
                </c:pt>
                <c:pt idx="146">
                  <c:v>1215.930054</c:v>
                </c:pt>
                <c:pt idx="147">
                  <c:v>1220.75</c:v>
                </c:pt>
                <c:pt idx="148">
                  <c:v>1214.349976</c:v>
                </c:pt>
                <c:pt idx="149">
                  <c:v>1200.47998</c:v>
                </c:pt>
                <c:pt idx="150">
                  <c:v>1204.400024</c:v>
                </c:pt>
                <c:pt idx="151">
                  <c:v>1183.530029</c:v>
                </c:pt>
                <c:pt idx="152">
                  <c:v>1183.430054</c:v>
                </c:pt>
                <c:pt idx="153">
                  <c:v>1190.160034</c:v>
                </c:pt>
                <c:pt idx="154">
                  <c:v>1191.290039</c:v>
                </c:pt>
                <c:pt idx="155">
                  <c:v>1186.72998</c:v>
                </c:pt>
                <c:pt idx="156">
                  <c:v>1178.02002</c:v>
                </c:pt>
                <c:pt idx="157">
                  <c:v>1181.660034</c:v>
                </c:pt>
                <c:pt idx="158">
                  <c:v>1161.969971</c:v>
                </c:pt>
                <c:pt idx="159">
                  <c:v>1171.410034</c:v>
                </c:pt>
                <c:pt idx="160">
                  <c:v>1157.26001</c:v>
                </c:pt>
                <c:pt idx="161">
                  <c:v>1165.310059</c:v>
                </c:pt>
                <c:pt idx="162">
                  <c:v>1162.089966</c:v>
                </c:pt>
                <c:pt idx="163">
                  <c:v>1184.930054</c:v>
                </c:pt>
                <c:pt idx="164">
                  <c:v>1179.209961</c:v>
                </c:pt>
                <c:pt idx="165">
                  <c:v>1161.51001</c:v>
                </c:pt>
                <c:pt idx="166">
                  <c:v>1148.560059</c:v>
                </c:pt>
                <c:pt idx="167">
                  <c:v>1129.030029</c:v>
                </c:pt>
                <c:pt idx="168">
                  <c:v>1133.579956</c:v>
                </c:pt>
                <c:pt idx="169">
                  <c:v>1132.939941</c:v>
                </c:pt>
                <c:pt idx="170">
                  <c:v>1131.73999</c:v>
                </c:pt>
                <c:pt idx="171">
                  <c:v>1106.400024</c:v>
                </c:pt>
                <c:pt idx="172">
                  <c:v>1085.780029</c:v>
                </c:pt>
                <c:pt idx="173">
                  <c:v>1092.540039</c:v>
                </c:pt>
                <c:pt idx="174">
                  <c:v>1038.77002</c:v>
                </c:pt>
                <c:pt idx="175">
                  <c:v>1032.73999</c:v>
                </c:pt>
                <c:pt idx="176">
                  <c:v>1016.099976</c:v>
                </c:pt>
                <c:pt idx="177">
                  <c:v>984.539978</c:v>
                </c:pt>
                <c:pt idx="178">
                  <c:v>965.799988</c:v>
                </c:pt>
                <c:pt idx="179">
                  <c:v>1003.450012</c:v>
                </c:pt>
                <c:pt idx="180">
                  <c:v>1012.27002</c:v>
                </c:pt>
                <c:pt idx="181">
                  <c:v>1007.039978</c:v>
                </c:pt>
                <c:pt idx="182">
                  <c:v>1018.609985</c:v>
                </c:pt>
                <c:pt idx="183">
                  <c:v>1040.939941</c:v>
                </c:pt>
                <c:pt idx="184">
                  <c:v>1038.550049</c:v>
                </c:pt>
                <c:pt idx="185">
                  <c:v>1051.329956</c:v>
                </c:pt>
                <c:pt idx="186">
                  <c:v>1072.280029</c:v>
                </c:pt>
                <c:pt idx="187">
                  <c:v>1069.630005</c:v>
                </c:pt>
                <c:pt idx="188">
                  <c:v>1071.380005</c:v>
                </c:pt>
                <c:pt idx="189">
                  <c:v>1062.439941</c:v>
                </c:pt>
                <c:pt idx="190">
                  <c:v>1056.75</c:v>
                </c:pt>
                <c:pt idx="191">
                  <c:v>1080.98999</c:v>
                </c:pt>
                <c:pt idx="192">
                  <c:v>1097.430054</c:v>
                </c:pt>
                <c:pt idx="193">
                  <c:v>1091.650024</c:v>
                </c:pt>
                <c:pt idx="194">
                  <c:v>1089.97998</c:v>
                </c:pt>
                <c:pt idx="195">
                  <c:v>1097.540039</c:v>
                </c:pt>
                <c:pt idx="196">
                  <c:v>1077.089966</c:v>
                </c:pt>
                <c:pt idx="197">
                  <c:v>1068.609985</c:v>
                </c:pt>
                <c:pt idx="198">
                  <c:v>1073.47998</c:v>
                </c:pt>
                <c:pt idx="199">
                  <c:v>1089.900024</c:v>
                </c:pt>
                <c:pt idx="200">
                  <c:v>1084.780029</c:v>
                </c:pt>
                <c:pt idx="201">
                  <c:v>1085.199951</c:v>
                </c:pt>
                <c:pt idx="202">
                  <c:v>1100.089966</c:v>
                </c:pt>
                <c:pt idx="203">
                  <c:v>1104.609985</c:v>
                </c:pt>
                <c:pt idx="204">
                  <c:v>1078.300049</c:v>
                </c:pt>
                <c:pt idx="205">
                  <c:v>1059.790039</c:v>
                </c:pt>
                <c:pt idx="206">
                  <c:v>1059.780029</c:v>
                </c:pt>
                <c:pt idx="207">
                  <c:v>1084.099976</c:v>
                </c:pt>
                <c:pt idx="208">
                  <c:v>1087.199951</c:v>
                </c:pt>
                <c:pt idx="209">
                  <c:v>1102.839966</c:v>
                </c:pt>
                <c:pt idx="210">
                  <c:v>1118.859985</c:v>
                </c:pt>
                <c:pt idx="211">
                  <c:v>1115.800049</c:v>
                </c:pt>
                <c:pt idx="212">
                  <c:v>1118.540039</c:v>
                </c:pt>
                <c:pt idx="213">
                  <c:v>1120.310059</c:v>
                </c:pt>
                <c:pt idx="214">
                  <c:v>1118.329956</c:v>
                </c:pt>
                <c:pt idx="215">
                  <c:v>1139.089966</c:v>
                </c:pt>
                <c:pt idx="216">
                  <c:v>1141.209961</c:v>
                </c:pt>
                <c:pt idx="217">
                  <c:v>1142.23999</c:v>
                </c:pt>
                <c:pt idx="218">
                  <c:v>1138.650024</c:v>
                </c:pt>
                <c:pt idx="219">
                  <c:v>1151.060059</c:v>
                </c:pt>
                <c:pt idx="220">
                  <c:v>1142.660034</c:v>
                </c:pt>
                <c:pt idx="221">
                  <c:v>1137.030029</c:v>
                </c:pt>
                <c:pt idx="222">
                  <c:v>1150.339966</c:v>
                </c:pt>
                <c:pt idx="223">
                  <c:v>1157.420044</c:v>
                </c:pt>
                <c:pt idx="224">
                  <c:v>1149.5</c:v>
                </c:pt>
                <c:pt idx="225">
                  <c:v>1128.52002</c:v>
                </c:pt>
                <c:pt idx="226">
                  <c:v>1140.199951</c:v>
                </c:pt>
                <c:pt idx="227">
                  <c:v>1139.449951</c:v>
                </c:pt>
                <c:pt idx="228">
                  <c:v>1129.900024</c:v>
                </c:pt>
                <c:pt idx="229">
                  <c:v>1144.800049</c:v>
                </c:pt>
                <c:pt idx="230">
                  <c:v>1170.349976</c:v>
                </c:pt>
                <c:pt idx="231">
                  <c:v>1167.099976</c:v>
                </c:pt>
                <c:pt idx="232">
                  <c:v>1158.310059</c:v>
                </c:pt>
                <c:pt idx="233">
                  <c:v>1139.930054</c:v>
                </c:pt>
                <c:pt idx="234">
                  <c:v>1136.76001</c:v>
                </c:pt>
                <c:pt idx="235">
                  <c:v>1137.069946</c:v>
                </c:pt>
                <c:pt idx="236">
                  <c:v>1119.380005</c:v>
                </c:pt>
                <c:pt idx="237">
                  <c:v>1123.089966</c:v>
                </c:pt>
                <c:pt idx="238">
                  <c:v>1134.359985</c:v>
                </c:pt>
                <c:pt idx="239">
                  <c:v>1142.920044</c:v>
                </c:pt>
                <c:pt idx="240">
                  <c:v>1149.560059</c:v>
                </c:pt>
                <c:pt idx="241">
                  <c:v>1139.930054</c:v>
                </c:pt>
                <c:pt idx="242">
                  <c:v>1144.890015</c:v>
                </c:pt>
                <c:pt idx="243">
                  <c:v>1144.650024</c:v>
                </c:pt>
                <c:pt idx="244">
                  <c:v>1149.369995</c:v>
                </c:pt>
                <c:pt idx="245">
                  <c:v>1157.130005</c:v>
                </c:pt>
                <c:pt idx="246">
                  <c:v>1161.02002</c:v>
                </c:pt>
                <c:pt idx="247">
                  <c:v>1148.079956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9378195"/>
        <c:axId val="250949290"/>
      </c:lineChart>
      <c:dateAx>
        <c:axId val="7993781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0949290"/>
        <c:crosses val="autoZero"/>
        <c:auto val="1"/>
        <c:lblOffset val="100"/>
        <c:baseTimeUnit val="days"/>
      </c:dateAx>
      <c:valAx>
        <c:axId val="250949290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3781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2011 Act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'2021 Daily '!$AB$2:$AB$253</c:f>
              <c:numCache>
                <c:formatCode>m/d/yyyy</c:formatCode>
                <c:ptCount val="252"/>
                <c:pt idx="0" c:formatCode="m/d/yyyy">
                  <c:v>40546</c:v>
                </c:pt>
                <c:pt idx="1" c:formatCode="m/d/yyyy">
                  <c:v>40547</c:v>
                </c:pt>
                <c:pt idx="2" c:formatCode="m/d/yyyy">
                  <c:v>40548</c:v>
                </c:pt>
                <c:pt idx="3" c:formatCode="m/d/yyyy">
                  <c:v>40549</c:v>
                </c:pt>
                <c:pt idx="4" c:formatCode="m/d/yyyy">
                  <c:v>40550</c:v>
                </c:pt>
                <c:pt idx="5" c:formatCode="m/d/yyyy">
                  <c:v>40553</c:v>
                </c:pt>
                <c:pt idx="6" c:formatCode="m/d/yyyy">
                  <c:v>40554</c:v>
                </c:pt>
                <c:pt idx="7" c:formatCode="m/d/yyyy">
                  <c:v>40555</c:v>
                </c:pt>
                <c:pt idx="8" c:formatCode="m/d/yyyy">
                  <c:v>40556</c:v>
                </c:pt>
                <c:pt idx="9" c:formatCode="m/d/yyyy">
                  <c:v>40557</c:v>
                </c:pt>
                <c:pt idx="10" c:formatCode="m/d/yyyy">
                  <c:v>40561</c:v>
                </c:pt>
                <c:pt idx="11" c:formatCode="m/d/yyyy">
                  <c:v>40562</c:v>
                </c:pt>
                <c:pt idx="12" c:formatCode="m/d/yyyy">
                  <c:v>40563</c:v>
                </c:pt>
                <c:pt idx="13" c:formatCode="m/d/yyyy">
                  <c:v>40564</c:v>
                </c:pt>
                <c:pt idx="14" c:formatCode="m/d/yyyy">
                  <c:v>40567</c:v>
                </c:pt>
                <c:pt idx="15" c:formatCode="m/d/yyyy">
                  <c:v>40568</c:v>
                </c:pt>
                <c:pt idx="16" c:formatCode="m/d/yyyy">
                  <c:v>40569</c:v>
                </c:pt>
                <c:pt idx="17" c:formatCode="m/d/yyyy">
                  <c:v>40570</c:v>
                </c:pt>
                <c:pt idx="18" c:formatCode="m/d/yyyy">
                  <c:v>40571</c:v>
                </c:pt>
                <c:pt idx="19" c:formatCode="m/d/yyyy">
                  <c:v>40574</c:v>
                </c:pt>
                <c:pt idx="20" c:formatCode="m/d/yyyy">
                  <c:v>40575</c:v>
                </c:pt>
                <c:pt idx="21" c:formatCode="m/d/yyyy">
                  <c:v>40576</c:v>
                </c:pt>
                <c:pt idx="22" c:formatCode="m/d/yyyy">
                  <c:v>40577</c:v>
                </c:pt>
                <c:pt idx="23" c:formatCode="m/d/yyyy">
                  <c:v>40578</c:v>
                </c:pt>
                <c:pt idx="24" c:formatCode="m/d/yyyy">
                  <c:v>40581</c:v>
                </c:pt>
                <c:pt idx="25" c:formatCode="m/d/yyyy">
                  <c:v>40582</c:v>
                </c:pt>
                <c:pt idx="26" c:formatCode="m/d/yyyy">
                  <c:v>40583</c:v>
                </c:pt>
                <c:pt idx="27" c:formatCode="m/d/yyyy">
                  <c:v>40584</c:v>
                </c:pt>
                <c:pt idx="28" c:formatCode="m/d/yyyy">
                  <c:v>40585</c:v>
                </c:pt>
                <c:pt idx="29" c:formatCode="m/d/yyyy">
                  <c:v>40588</c:v>
                </c:pt>
                <c:pt idx="30" c:formatCode="m/d/yyyy">
                  <c:v>40589</c:v>
                </c:pt>
                <c:pt idx="31" c:formatCode="m/d/yyyy">
                  <c:v>40590</c:v>
                </c:pt>
                <c:pt idx="32" c:formatCode="m/d/yyyy">
                  <c:v>40591</c:v>
                </c:pt>
                <c:pt idx="33" c:formatCode="m/d/yyyy">
                  <c:v>40592</c:v>
                </c:pt>
                <c:pt idx="34" c:formatCode="m/d/yyyy">
                  <c:v>40596</c:v>
                </c:pt>
                <c:pt idx="35" c:formatCode="m/d/yyyy">
                  <c:v>40597</c:v>
                </c:pt>
                <c:pt idx="36" c:formatCode="m/d/yyyy">
                  <c:v>40598</c:v>
                </c:pt>
                <c:pt idx="37" c:formatCode="m/d/yyyy">
                  <c:v>40599</c:v>
                </c:pt>
                <c:pt idx="38" c:formatCode="m/d/yyyy">
                  <c:v>40602</c:v>
                </c:pt>
                <c:pt idx="39" c:formatCode="m/d/yyyy">
                  <c:v>40603</c:v>
                </c:pt>
                <c:pt idx="40" c:formatCode="m/d/yyyy">
                  <c:v>40604</c:v>
                </c:pt>
                <c:pt idx="41" c:formatCode="m/d/yyyy">
                  <c:v>40605</c:v>
                </c:pt>
                <c:pt idx="42" c:formatCode="m/d/yyyy">
                  <c:v>40606</c:v>
                </c:pt>
                <c:pt idx="43" c:formatCode="m/d/yyyy">
                  <c:v>40609</c:v>
                </c:pt>
                <c:pt idx="44" c:formatCode="m/d/yyyy">
                  <c:v>40610</c:v>
                </c:pt>
                <c:pt idx="45" c:formatCode="m/d/yyyy">
                  <c:v>40611</c:v>
                </c:pt>
                <c:pt idx="46" c:formatCode="m/d/yyyy">
                  <c:v>40612</c:v>
                </c:pt>
                <c:pt idx="47" c:formatCode="m/d/yyyy">
                  <c:v>40613</c:v>
                </c:pt>
                <c:pt idx="48" c:formatCode="m/d/yyyy">
                  <c:v>40616</c:v>
                </c:pt>
                <c:pt idx="49" c:formatCode="m/d/yyyy">
                  <c:v>40617</c:v>
                </c:pt>
                <c:pt idx="50" c:formatCode="m/d/yyyy">
                  <c:v>40618</c:v>
                </c:pt>
                <c:pt idx="51" c:formatCode="m/d/yyyy">
                  <c:v>40619</c:v>
                </c:pt>
                <c:pt idx="52" c:formatCode="m/d/yyyy">
                  <c:v>40620</c:v>
                </c:pt>
                <c:pt idx="53" c:formatCode="m/d/yyyy">
                  <c:v>40623</c:v>
                </c:pt>
                <c:pt idx="54" c:formatCode="m/d/yyyy">
                  <c:v>40624</c:v>
                </c:pt>
                <c:pt idx="55" c:formatCode="m/d/yyyy">
                  <c:v>40625</c:v>
                </c:pt>
                <c:pt idx="56" c:formatCode="m/d/yyyy">
                  <c:v>40626</c:v>
                </c:pt>
                <c:pt idx="57" c:formatCode="m/d/yyyy">
                  <c:v>40627</c:v>
                </c:pt>
                <c:pt idx="58" c:formatCode="m/d/yyyy">
                  <c:v>40630</c:v>
                </c:pt>
                <c:pt idx="59" c:formatCode="m/d/yyyy">
                  <c:v>40631</c:v>
                </c:pt>
                <c:pt idx="60" c:formatCode="m/d/yyyy">
                  <c:v>40632</c:v>
                </c:pt>
                <c:pt idx="61" c:formatCode="m/d/yyyy">
                  <c:v>40633</c:v>
                </c:pt>
                <c:pt idx="62" c:formatCode="m/d/yyyy">
                  <c:v>40634</c:v>
                </c:pt>
                <c:pt idx="63" c:formatCode="m/d/yyyy">
                  <c:v>40637</c:v>
                </c:pt>
                <c:pt idx="64" c:formatCode="m/d/yyyy">
                  <c:v>40638</c:v>
                </c:pt>
                <c:pt idx="65" c:formatCode="m/d/yyyy">
                  <c:v>40639</c:v>
                </c:pt>
                <c:pt idx="66" c:formatCode="m/d/yyyy">
                  <c:v>40640</c:v>
                </c:pt>
                <c:pt idx="67" c:formatCode="m/d/yyyy">
                  <c:v>40641</c:v>
                </c:pt>
                <c:pt idx="68" c:formatCode="m/d/yyyy">
                  <c:v>40644</c:v>
                </c:pt>
                <c:pt idx="69" c:formatCode="m/d/yyyy">
                  <c:v>40645</c:v>
                </c:pt>
                <c:pt idx="70" c:formatCode="m/d/yyyy">
                  <c:v>40646</c:v>
                </c:pt>
                <c:pt idx="71" c:formatCode="m/d/yyyy">
                  <c:v>40647</c:v>
                </c:pt>
                <c:pt idx="72" c:formatCode="m/d/yyyy">
                  <c:v>40648</c:v>
                </c:pt>
                <c:pt idx="73" c:formatCode="m/d/yyyy">
                  <c:v>40651</c:v>
                </c:pt>
                <c:pt idx="74" c:formatCode="m/d/yyyy">
                  <c:v>40652</c:v>
                </c:pt>
                <c:pt idx="75" c:formatCode="m/d/yyyy">
                  <c:v>40653</c:v>
                </c:pt>
                <c:pt idx="76" c:formatCode="m/d/yyyy">
                  <c:v>40654</c:v>
                </c:pt>
                <c:pt idx="77" c:formatCode="m/d/yyyy">
                  <c:v>40658</c:v>
                </c:pt>
                <c:pt idx="78" c:formatCode="m/d/yyyy">
                  <c:v>40659</c:v>
                </c:pt>
                <c:pt idx="79" c:formatCode="m/d/yyyy">
                  <c:v>40660</c:v>
                </c:pt>
                <c:pt idx="80" c:formatCode="m/d/yyyy">
                  <c:v>40661</c:v>
                </c:pt>
                <c:pt idx="81" c:formatCode="m/d/yyyy">
                  <c:v>40662</c:v>
                </c:pt>
                <c:pt idx="82" c:formatCode="m/d/yyyy">
                  <c:v>40665</c:v>
                </c:pt>
                <c:pt idx="83" c:formatCode="m/d/yyyy">
                  <c:v>40666</c:v>
                </c:pt>
                <c:pt idx="84" c:formatCode="m/d/yyyy">
                  <c:v>40667</c:v>
                </c:pt>
                <c:pt idx="85" c:formatCode="m/d/yyyy">
                  <c:v>40668</c:v>
                </c:pt>
                <c:pt idx="86" c:formatCode="m/d/yyyy">
                  <c:v>40669</c:v>
                </c:pt>
                <c:pt idx="87" c:formatCode="m/d/yyyy">
                  <c:v>40672</c:v>
                </c:pt>
                <c:pt idx="88" c:formatCode="m/d/yyyy">
                  <c:v>40673</c:v>
                </c:pt>
                <c:pt idx="89" c:formatCode="m/d/yyyy">
                  <c:v>40674</c:v>
                </c:pt>
                <c:pt idx="90" c:formatCode="m/d/yyyy">
                  <c:v>40675</c:v>
                </c:pt>
                <c:pt idx="91" c:formatCode="m/d/yyyy">
                  <c:v>40676</c:v>
                </c:pt>
                <c:pt idx="92" c:formatCode="m/d/yyyy">
                  <c:v>40679</c:v>
                </c:pt>
                <c:pt idx="93" c:formatCode="m/d/yyyy">
                  <c:v>40680</c:v>
                </c:pt>
                <c:pt idx="94" c:formatCode="m/d/yyyy">
                  <c:v>40681</c:v>
                </c:pt>
                <c:pt idx="95" c:formatCode="m/d/yyyy">
                  <c:v>40682</c:v>
                </c:pt>
                <c:pt idx="96" c:formatCode="m/d/yyyy">
                  <c:v>40683</c:v>
                </c:pt>
                <c:pt idx="97" c:formatCode="m/d/yyyy">
                  <c:v>40686</c:v>
                </c:pt>
                <c:pt idx="98" c:formatCode="m/d/yyyy">
                  <c:v>40687</c:v>
                </c:pt>
                <c:pt idx="99" c:formatCode="m/d/yyyy">
                  <c:v>40688</c:v>
                </c:pt>
                <c:pt idx="100" c:formatCode="m/d/yyyy">
                  <c:v>40689</c:v>
                </c:pt>
                <c:pt idx="101" c:formatCode="m/d/yyyy">
                  <c:v>40690</c:v>
                </c:pt>
                <c:pt idx="102" c:formatCode="m/d/yyyy">
                  <c:v>40694</c:v>
                </c:pt>
                <c:pt idx="103" c:formatCode="m/d/yyyy">
                  <c:v>40695</c:v>
                </c:pt>
                <c:pt idx="104" c:formatCode="m/d/yyyy">
                  <c:v>40696</c:v>
                </c:pt>
                <c:pt idx="105" c:formatCode="m/d/yyyy">
                  <c:v>40697</c:v>
                </c:pt>
                <c:pt idx="106" c:formatCode="m/d/yyyy">
                  <c:v>40700</c:v>
                </c:pt>
                <c:pt idx="107" c:formatCode="m/d/yyyy">
                  <c:v>40701</c:v>
                </c:pt>
                <c:pt idx="108" c:formatCode="m/d/yyyy">
                  <c:v>40702</c:v>
                </c:pt>
                <c:pt idx="109" c:formatCode="m/d/yyyy">
                  <c:v>40703</c:v>
                </c:pt>
                <c:pt idx="110" c:formatCode="m/d/yyyy">
                  <c:v>40704</c:v>
                </c:pt>
                <c:pt idx="111" c:formatCode="m/d/yyyy">
                  <c:v>40707</c:v>
                </c:pt>
                <c:pt idx="112" c:formatCode="m/d/yyyy">
                  <c:v>40708</c:v>
                </c:pt>
                <c:pt idx="113" c:formatCode="m/d/yyyy">
                  <c:v>40709</c:v>
                </c:pt>
                <c:pt idx="114" c:formatCode="m/d/yyyy">
                  <c:v>40710</c:v>
                </c:pt>
                <c:pt idx="115" c:formatCode="m/d/yyyy">
                  <c:v>40711</c:v>
                </c:pt>
                <c:pt idx="116" c:formatCode="m/d/yyyy">
                  <c:v>40714</c:v>
                </c:pt>
                <c:pt idx="117" c:formatCode="m/d/yyyy">
                  <c:v>40715</c:v>
                </c:pt>
                <c:pt idx="118" c:formatCode="m/d/yyyy">
                  <c:v>40716</c:v>
                </c:pt>
                <c:pt idx="119" c:formatCode="m/d/yyyy">
                  <c:v>40717</c:v>
                </c:pt>
                <c:pt idx="120" c:formatCode="m/d/yyyy">
                  <c:v>40718</c:v>
                </c:pt>
                <c:pt idx="121" c:formatCode="m/d/yyyy">
                  <c:v>40721</c:v>
                </c:pt>
                <c:pt idx="122" c:formatCode="m/d/yyyy">
                  <c:v>40722</c:v>
                </c:pt>
                <c:pt idx="123" c:formatCode="m/d/yyyy">
                  <c:v>40723</c:v>
                </c:pt>
                <c:pt idx="124" c:formatCode="m/d/yyyy">
                  <c:v>40724</c:v>
                </c:pt>
                <c:pt idx="125" c:formatCode="m/d/yyyy">
                  <c:v>40725</c:v>
                </c:pt>
                <c:pt idx="126" c:formatCode="m/d/yyyy">
                  <c:v>40729</c:v>
                </c:pt>
                <c:pt idx="127" c:formatCode="m/d/yyyy">
                  <c:v>40730</c:v>
                </c:pt>
                <c:pt idx="128" c:formatCode="m/d/yyyy">
                  <c:v>40731</c:v>
                </c:pt>
                <c:pt idx="129" c:formatCode="m/d/yyyy">
                  <c:v>40732</c:v>
                </c:pt>
                <c:pt idx="130" c:formatCode="m/d/yyyy">
                  <c:v>40735</c:v>
                </c:pt>
                <c:pt idx="131" c:formatCode="m/d/yyyy">
                  <c:v>40736</c:v>
                </c:pt>
                <c:pt idx="132" c:formatCode="m/d/yyyy">
                  <c:v>40737</c:v>
                </c:pt>
                <c:pt idx="133" c:formatCode="m/d/yyyy">
                  <c:v>40738</c:v>
                </c:pt>
                <c:pt idx="134" c:formatCode="m/d/yyyy">
                  <c:v>40739</c:v>
                </c:pt>
                <c:pt idx="135" c:formatCode="m/d/yyyy">
                  <c:v>40742</c:v>
                </c:pt>
                <c:pt idx="136" c:formatCode="m/d/yyyy">
                  <c:v>40743</c:v>
                </c:pt>
                <c:pt idx="137" c:formatCode="m/d/yyyy">
                  <c:v>40744</c:v>
                </c:pt>
                <c:pt idx="138" c:formatCode="m/d/yyyy">
                  <c:v>40745</c:v>
                </c:pt>
                <c:pt idx="139" c:formatCode="m/d/yyyy">
                  <c:v>40746</c:v>
                </c:pt>
                <c:pt idx="140" c:formatCode="m/d/yyyy">
                  <c:v>40749</c:v>
                </c:pt>
                <c:pt idx="141" c:formatCode="m/d/yyyy">
                  <c:v>40750</c:v>
                </c:pt>
                <c:pt idx="142" c:formatCode="m/d/yyyy">
                  <c:v>40751</c:v>
                </c:pt>
                <c:pt idx="143" c:formatCode="m/d/yyyy">
                  <c:v>40752</c:v>
                </c:pt>
                <c:pt idx="144" c:formatCode="m/d/yyyy">
                  <c:v>40753</c:v>
                </c:pt>
                <c:pt idx="145" c:formatCode="m/d/yyyy">
                  <c:v>40756</c:v>
                </c:pt>
                <c:pt idx="146" c:formatCode="m/d/yyyy">
                  <c:v>40757</c:v>
                </c:pt>
                <c:pt idx="147" c:formatCode="m/d/yyyy">
                  <c:v>40758</c:v>
                </c:pt>
                <c:pt idx="148" c:formatCode="m/d/yyyy">
                  <c:v>40759</c:v>
                </c:pt>
                <c:pt idx="149" c:formatCode="m/d/yyyy">
                  <c:v>40760</c:v>
                </c:pt>
                <c:pt idx="150" c:formatCode="m/d/yyyy">
                  <c:v>40763</c:v>
                </c:pt>
                <c:pt idx="151" c:formatCode="m/d/yyyy">
                  <c:v>40764</c:v>
                </c:pt>
                <c:pt idx="152" c:formatCode="m/d/yyyy">
                  <c:v>40765</c:v>
                </c:pt>
                <c:pt idx="153" c:formatCode="m/d/yyyy">
                  <c:v>40766</c:v>
                </c:pt>
                <c:pt idx="154" c:formatCode="m/d/yyyy">
                  <c:v>40767</c:v>
                </c:pt>
                <c:pt idx="155" c:formatCode="m/d/yyyy">
                  <c:v>40770</c:v>
                </c:pt>
                <c:pt idx="156" c:formatCode="m/d/yyyy">
                  <c:v>40771</c:v>
                </c:pt>
                <c:pt idx="157" c:formatCode="m/d/yyyy">
                  <c:v>40772</c:v>
                </c:pt>
                <c:pt idx="158" c:formatCode="m/d/yyyy">
                  <c:v>40773</c:v>
                </c:pt>
                <c:pt idx="159" c:formatCode="m/d/yyyy">
                  <c:v>40774</c:v>
                </c:pt>
                <c:pt idx="160" c:formatCode="m/d/yyyy">
                  <c:v>40777</c:v>
                </c:pt>
                <c:pt idx="161" c:formatCode="m/d/yyyy">
                  <c:v>40778</c:v>
                </c:pt>
                <c:pt idx="162" c:formatCode="m/d/yyyy">
                  <c:v>40779</c:v>
                </c:pt>
                <c:pt idx="163" c:formatCode="m/d/yyyy">
                  <c:v>40780</c:v>
                </c:pt>
                <c:pt idx="164" c:formatCode="m/d/yyyy">
                  <c:v>40781</c:v>
                </c:pt>
                <c:pt idx="165" c:formatCode="m/d/yyyy">
                  <c:v>40784</c:v>
                </c:pt>
                <c:pt idx="166" c:formatCode="m/d/yyyy">
                  <c:v>40785</c:v>
                </c:pt>
                <c:pt idx="167" c:formatCode="m/d/yyyy">
                  <c:v>40786</c:v>
                </c:pt>
                <c:pt idx="168" c:formatCode="m/d/yyyy">
                  <c:v>40787</c:v>
                </c:pt>
                <c:pt idx="169" c:formatCode="m/d/yyyy">
                  <c:v>40788</c:v>
                </c:pt>
                <c:pt idx="170" c:formatCode="m/d/yyyy">
                  <c:v>40792</c:v>
                </c:pt>
                <c:pt idx="171" c:formatCode="m/d/yyyy">
                  <c:v>40793</c:v>
                </c:pt>
                <c:pt idx="172" c:formatCode="m/d/yyyy">
                  <c:v>40794</c:v>
                </c:pt>
                <c:pt idx="173" c:formatCode="m/d/yyyy">
                  <c:v>40795</c:v>
                </c:pt>
                <c:pt idx="174" c:formatCode="m/d/yyyy">
                  <c:v>40798</c:v>
                </c:pt>
                <c:pt idx="175" c:formatCode="m/d/yyyy">
                  <c:v>40799</c:v>
                </c:pt>
                <c:pt idx="176" c:formatCode="m/d/yyyy">
                  <c:v>40800</c:v>
                </c:pt>
                <c:pt idx="177" c:formatCode="m/d/yyyy">
                  <c:v>40801</c:v>
                </c:pt>
                <c:pt idx="178" c:formatCode="m/d/yyyy">
                  <c:v>40802</c:v>
                </c:pt>
                <c:pt idx="179" c:formatCode="m/d/yyyy">
                  <c:v>40805</c:v>
                </c:pt>
                <c:pt idx="180" c:formatCode="m/d/yyyy">
                  <c:v>40806</c:v>
                </c:pt>
                <c:pt idx="181" c:formatCode="m/d/yyyy">
                  <c:v>40807</c:v>
                </c:pt>
                <c:pt idx="182" c:formatCode="m/d/yyyy">
                  <c:v>40808</c:v>
                </c:pt>
                <c:pt idx="183" c:formatCode="m/d/yyyy">
                  <c:v>40809</c:v>
                </c:pt>
                <c:pt idx="184" c:formatCode="m/d/yyyy">
                  <c:v>40812</c:v>
                </c:pt>
                <c:pt idx="185" c:formatCode="m/d/yyyy">
                  <c:v>40813</c:v>
                </c:pt>
                <c:pt idx="186" c:formatCode="m/d/yyyy">
                  <c:v>40814</c:v>
                </c:pt>
                <c:pt idx="187" c:formatCode="m/d/yyyy">
                  <c:v>40815</c:v>
                </c:pt>
                <c:pt idx="188" c:formatCode="m/d/yyyy">
                  <c:v>40816</c:v>
                </c:pt>
                <c:pt idx="189" c:formatCode="m/d/yyyy">
                  <c:v>40819</c:v>
                </c:pt>
                <c:pt idx="190" c:formatCode="m/d/yyyy">
                  <c:v>40820</c:v>
                </c:pt>
                <c:pt idx="191" c:formatCode="m/d/yyyy">
                  <c:v>40821</c:v>
                </c:pt>
                <c:pt idx="192" c:formatCode="m/d/yyyy">
                  <c:v>40822</c:v>
                </c:pt>
                <c:pt idx="193" c:formatCode="m/d/yyyy">
                  <c:v>40823</c:v>
                </c:pt>
                <c:pt idx="194" c:formatCode="m/d/yyyy">
                  <c:v>40826</c:v>
                </c:pt>
                <c:pt idx="195" c:formatCode="m/d/yyyy">
                  <c:v>40827</c:v>
                </c:pt>
                <c:pt idx="196" c:formatCode="m/d/yyyy">
                  <c:v>40828</c:v>
                </c:pt>
                <c:pt idx="197" c:formatCode="m/d/yyyy">
                  <c:v>40829</c:v>
                </c:pt>
                <c:pt idx="198" c:formatCode="m/d/yyyy">
                  <c:v>40830</c:v>
                </c:pt>
                <c:pt idx="199" c:formatCode="m/d/yyyy">
                  <c:v>40833</c:v>
                </c:pt>
                <c:pt idx="200" c:formatCode="m/d/yyyy">
                  <c:v>40834</c:v>
                </c:pt>
                <c:pt idx="201" c:formatCode="m/d/yyyy">
                  <c:v>40835</c:v>
                </c:pt>
                <c:pt idx="202" c:formatCode="m/d/yyyy">
                  <c:v>40836</c:v>
                </c:pt>
                <c:pt idx="203" c:formatCode="m/d/yyyy">
                  <c:v>40837</c:v>
                </c:pt>
                <c:pt idx="204" c:formatCode="m/d/yyyy">
                  <c:v>40840</c:v>
                </c:pt>
                <c:pt idx="205" c:formatCode="m/d/yyyy">
                  <c:v>40841</c:v>
                </c:pt>
                <c:pt idx="206" c:formatCode="m/d/yyyy">
                  <c:v>40842</c:v>
                </c:pt>
                <c:pt idx="207" c:formatCode="m/d/yyyy">
                  <c:v>40843</c:v>
                </c:pt>
                <c:pt idx="208" c:formatCode="m/d/yyyy">
                  <c:v>40844</c:v>
                </c:pt>
                <c:pt idx="209" c:formatCode="m/d/yyyy">
                  <c:v>40847</c:v>
                </c:pt>
                <c:pt idx="210" c:formatCode="m/d/yyyy">
                  <c:v>40848</c:v>
                </c:pt>
                <c:pt idx="211" c:formatCode="m/d/yyyy">
                  <c:v>40849</c:v>
                </c:pt>
                <c:pt idx="212" c:formatCode="m/d/yyyy">
                  <c:v>40850</c:v>
                </c:pt>
                <c:pt idx="213" c:formatCode="m/d/yyyy">
                  <c:v>40851</c:v>
                </c:pt>
                <c:pt idx="214" c:formatCode="m/d/yyyy">
                  <c:v>40854</c:v>
                </c:pt>
                <c:pt idx="215" c:formatCode="m/d/yyyy">
                  <c:v>40855</c:v>
                </c:pt>
                <c:pt idx="216" c:formatCode="m/d/yyyy">
                  <c:v>40856</c:v>
                </c:pt>
                <c:pt idx="217" c:formatCode="m/d/yyyy">
                  <c:v>40857</c:v>
                </c:pt>
                <c:pt idx="218" c:formatCode="m/d/yyyy">
                  <c:v>40858</c:v>
                </c:pt>
                <c:pt idx="219" c:formatCode="m/d/yyyy">
                  <c:v>40861</c:v>
                </c:pt>
                <c:pt idx="220" c:formatCode="m/d/yyyy">
                  <c:v>40862</c:v>
                </c:pt>
                <c:pt idx="221" c:formatCode="m/d/yyyy">
                  <c:v>40863</c:v>
                </c:pt>
                <c:pt idx="222" c:formatCode="m/d/yyyy">
                  <c:v>40864</c:v>
                </c:pt>
                <c:pt idx="223" c:formatCode="m/d/yyyy">
                  <c:v>40865</c:v>
                </c:pt>
                <c:pt idx="224" c:formatCode="m/d/yyyy">
                  <c:v>40868</c:v>
                </c:pt>
                <c:pt idx="225" c:formatCode="m/d/yyyy">
                  <c:v>40869</c:v>
                </c:pt>
                <c:pt idx="226" c:formatCode="m/d/yyyy">
                  <c:v>40870</c:v>
                </c:pt>
                <c:pt idx="227" c:formatCode="m/d/yyyy">
                  <c:v>40872</c:v>
                </c:pt>
                <c:pt idx="228" c:formatCode="m/d/yyyy">
                  <c:v>40875</c:v>
                </c:pt>
                <c:pt idx="229" c:formatCode="m/d/yyyy">
                  <c:v>40876</c:v>
                </c:pt>
                <c:pt idx="230" c:formatCode="m/d/yyyy">
                  <c:v>40877</c:v>
                </c:pt>
                <c:pt idx="231" c:formatCode="m/d/yyyy">
                  <c:v>40878</c:v>
                </c:pt>
                <c:pt idx="232" c:formatCode="m/d/yyyy">
                  <c:v>40879</c:v>
                </c:pt>
                <c:pt idx="233" c:formatCode="m/d/yyyy">
                  <c:v>40882</c:v>
                </c:pt>
                <c:pt idx="234" c:formatCode="m/d/yyyy">
                  <c:v>40883</c:v>
                </c:pt>
                <c:pt idx="235" c:formatCode="m/d/yyyy">
                  <c:v>40884</c:v>
                </c:pt>
                <c:pt idx="236" c:formatCode="m/d/yyyy">
                  <c:v>40885</c:v>
                </c:pt>
                <c:pt idx="237" c:formatCode="m/d/yyyy">
                  <c:v>40886</c:v>
                </c:pt>
                <c:pt idx="238" c:formatCode="m/d/yyyy">
                  <c:v>40889</c:v>
                </c:pt>
                <c:pt idx="239" c:formatCode="m/d/yyyy">
                  <c:v>40890</c:v>
                </c:pt>
                <c:pt idx="240" c:formatCode="m/d/yyyy">
                  <c:v>40891</c:v>
                </c:pt>
                <c:pt idx="241" c:formatCode="m/d/yyyy">
                  <c:v>40892</c:v>
                </c:pt>
                <c:pt idx="242" c:formatCode="m/d/yyyy">
                  <c:v>40893</c:v>
                </c:pt>
                <c:pt idx="243" c:formatCode="m/d/yyyy">
                  <c:v>40896</c:v>
                </c:pt>
                <c:pt idx="244" c:formatCode="m/d/yyyy">
                  <c:v>40897</c:v>
                </c:pt>
                <c:pt idx="245" c:formatCode="m/d/yyyy">
                  <c:v>40898</c:v>
                </c:pt>
                <c:pt idx="246" c:formatCode="m/d/yyyy">
                  <c:v>40899</c:v>
                </c:pt>
                <c:pt idx="247" c:formatCode="m/d/yyyy">
                  <c:v>40900</c:v>
                </c:pt>
                <c:pt idx="248" c:formatCode="m/d/yyyy">
                  <c:v>40904</c:v>
                </c:pt>
                <c:pt idx="249" c:formatCode="m/d/yyyy">
                  <c:v>40905</c:v>
                </c:pt>
                <c:pt idx="250" c:formatCode="m/d/yyyy">
                  <c:v>40906</c:v>
                </c:pt>
                <c:pt idx="251" c:formatCode="m/d/yyyy">
                  <c:v>40907</c:v>
                </c:pt>
              </c:numCache>
            </c:numRef>
          </c:cat>
          <c:val>
            <c:numRef>
              <c:f>'2021 Daily '!$AG$2:$AG$253</c:f>
              <c:numCache>
                <c:formatCode>General</c:formatCode>
                <c:ptCount val="252"/>
                <c:pt idx="0">
                  <c:v>1271.869995</c:v>
                </c:pt>
                <c:pt idx="1">
                  <c:v>1270.199951</c:v>
                </c:pt>
                <c:pt idx="2">
                  <c:v>1276.560059</c:v>
                </c:pt>
                <c:pt idx="3">
                  <c:v>1273.849976</c:v>
                </c:pt>
                <c:pt idx="4">
                  <c:v>1271.5</c:v>
                </c:pt>
                <c:pt idx="5">
                  <c:v>1269.75</c:v>
                </c:pt>
                <c:pt idx="6">
                  <c:v>1274.47998</c:v>
                </c:pt>
                <c:pt idx="7">
                  <c:v>1285.959961</c:v>
                </c:pt>
                <c:pt idx="8">
                  <c:v>1283.76001</c:v>
                </c:pt>
                <c:pt idx="9">
                  <c:v>1293.23999</c:v>
                </c:pt>
                <c:pt idx="10">
                  <c:v>1295.02002</c:v>
                </c:pt>
                <c:pt idx="11">
                  <c:v>1281.920044</c:v>
                </c:pt>
                <c:pt idx="12">
                  <c:v>1280.26001</c:v>
                </c:pt>
                <c:pt idx="13">
                  <c:v>1283.349976</c:v>
                </c:pt>
                <c:pt idx="14">
                  <c:v>1290.839966</c:v>
                </c:pt>
                <c:pt idx="15">
                  <c:v>1291.180054</c:v>
                </c:pt>
                <c:pt idx="16">
                  <c:v>1296.630005</c:v>
                </c:pt>
                <c:pt idx="17">
                  <c:v>1299.540039</c:v>
                </c:pt>
                <c:pt idx="18">
                  <c:v>1276.339966</c:v>
                </c:pt>
                <c:pt idx="19">
                  <c:v>1286.119995</c:v>
                </c:pt>
                <c:pt idx="20">
                  <c:v>1307.589966</c:v>
                </c:pt>
                <c:pt idx="21">
                  <c:v>1304.030029</c:v>
                </c:pt>
                <c:pt idx="22">
                  <c:v>1307.099976</c:v>
                </c:pt>
                <c:pt idx="23">
                  <c:v>1310.869995</c:v>
                </c:pt>
                <c:pt idx="24">
                  <c:v>1319.050049</c:v>
                </c:pt>
                <c:pt idx="25">
                  <c:v>1324.569946</c:v>
                </c:pt>
                <c:pt idx="26">
                  <c:v>1320.880005</c:v>
                </c:pt>
                <c:pt idx="27">
                  <c:v>1321.869995</c:v>
                </c:pt>
                <c:pt idx="28">
                  <c:v>1329.150024</c:v>
                </c:pt>
                <c:pt idx="29">
                  <c:v>1332.319946</c:v>
                </c:pt>
                <c:pt idx="30">
                  <c:v>1328.01001</c:v>
                </c:pt>
                <c:pt idx="31">
                  <c:v>1336.319946</c:v>
                </c:pt>
                <c:pt idx="32">
                  <c:v>1340.430054</c:v>
                </c:pt>
                <c:pt idx="33">
                  <c:v>1343.01001</c:v>
                </c:pt>
                <c:pt idx="34">
                  <c:v>1315.439941</c:v>
                </c:pt>
                <c:pt idx="35">
                  <c:v>1307.400024</c:v>
                </c:pt>
                <c:pt idx="36">
                  <c:v>1306.099976</c:v>
                </c:pt>
                <c:pt idx="37">
                  <c:v>1319.880005</c:v>
                </c:pt>
                <c:pt idx="38">
                  <c:v>1327.219971</c:v>
                </c:pt>
                <c:pt idx="39">
                  <c:v>1306.329956</c:v>
                </c:pt>
                <c:pt idx="40">
                  <c:v>1308.439941</c:v>
                </c:pt>
                <c:pt idx="41">
                  <c:v>1330.969971</c:v>
                </c:pt>
                <c:pt idx="42">
                  <c:v>1321.150024</c:v>
                </c:pt>
                <c:pt idx="43">
                  <c:v>1310.130005</c:v>
                </c:pt>
                <c:pt idx="44">
                  <c:v>1321.819946</c:v>
                </c:pt>
                <c:pt idx="45">
                  <c:v>1320.02002</c:v>
                </c:pt>
                <c:pt idx="46">
                  <c:v>1295.109985</c:v>
                </c:pt>
                <c:pt idx="47">
                  <c:v>1304.280029</c:v>
                </c:pt>
                <c:pt idx="48">
                  <c:v>1296.390015</c:v>
                </c:pt>
                <c:pt idx="49">
                  <c:v>1281.869995</c:v>
                </c:pt>
                <c:pt idx="50">
                  <c:v>1256.880005</c:v>
                </c:pt>
                <c:pt idx="51">
                  <c:v>1273.719971</c:v>
                </c:pt>
                <c:pt idx="52">
                  <c:v>1279.209961</c:v>
                </c:pt>
                <c:pt idx="53">
                  <c:v>1298.380005</c:v>
                </c:pt>
                <c:pt idx="54">
                  <c:v>1293.77002</c:v>
                </c:pt>
                <c:pt idx="55">
                  <c:v>1297.540039</c:v>
                </c:pt>
                <c:pt idx="56">
                  <c:v>1309.660034</c:v>
                </c:pt>
                <c:pt idx="57">
                  <c:v>1313.800049</c:v>
                </c:pt>
                <c:pt idx="58">
                  <c:v>1310.189941</c:v>
                </c:pt>
                <c:pt idx="59">
                  <c:v>1319.439941</c:v>
                </c:pt>
                <c:pt idx="60">
                  <c:v>1328.26001</c:v>
                </c:pt>
                <c:pt idx="61">
                  <c:v>1325.829956</c:v>
                </c:pt>
                <c:pt idx="62">
                  <c:v>1332.410034</c:v>
                </c:pt>
                <c:pt idx="63">
                  <c:v>1332.869995</c:v>
                </c:pt>
                <c:pt idx="64">
                  <c:v>1332.630005</c:v>
                </c:pt>
                <c:pt idx="65">
                  <c:v>1335.540039</c:v>
                </c:pt>
                <c:pt idx="66">
                  <c:v>1333.51001</c:v>
                </c:pt>
                <c:pt idx="67">
                  <c:v>1328.170044</c:v>
                </c:pt>
                <c:pt idx="68">
                  <c:v>1324.459961</c:v>
                </c:pt>
                <c:pt idx="69">
                  <c:v>1314.160034</c:v>
                </c:pt>
                <c:pt idx="70">
                  <c:v>1314.410034</c:v>
                </c:pt>
                <c:pt idx="71">
                  <c:v>1314.52002</c:v>
                </c:pt>
                <c:pt idx="72">
                  <c:v>1319.680054</c:v>
                </c:pt>
                <c:pt idx="73">
                  <c:v>1305.140015</c:v>
                </c:pt>
                <c:pt idx="74">
                  <c:v>1312.619995</c:v>
                </c:pt>
                <c:pt idx="75">
                  <c:v>1330.359985</c:v>
                </c:pt>
                <c:pt idx="76">
                  <c:v>1337.380005</c:v>
                </c:pt>
                <c:pt idx="77">
                  <c:v>1335.25</c:v>
                </c:pt>
                <c:pt idx="78">
                  <c:v>1347.23999</c:v>
                </c:pt>
                <c:pt idx="79">
                  <c:v>1355.660034</c:v>
                </c:pt>
                <c:pt idx="80">
                  <c:v>1360.47998</c:v>
                </c:pt>
                <c:pt idx="81">
                  <c:v>1363.609985</c:v>
                </c:pt>
                <c:pt idx="82">
                  <c:v>1361.219971</c:v>
                </c:pt>
                <c:pt idx="83">
                  <c:v>1356.619995</c:v>
                </c:pt>
                <c:pt idx="84">
                  <c:v>1347.319946</c:v>
                </c:pt>
                <c:pt idx="85">
                  <c:v>1335.099976</c:v>
                </c:pt>
                <c:pt idx="86">
                  <c:v>1340.199951</c:v>
                </c:pt>
                <c:pt idx="87">
                  <c:v>1346.290039</c:v>
                </c:pt>
                <c:pt idx="88">
                  <c:v>1357.160034</c:v>
                </c:pt>
                <c:pt idx="89">
                  <c:v>1342.079956</c:v>
                </c:pt>
                <c:pt idx="90">
                  <c:v>1348.650024</c:v>
                </c:pt>
                <c:pt idx="91">
                  <c:v>1337.77002</c:v>
                </c:pt>
                <c:pt idx="92">
                  <c:v>1329.469971</c:v>
                </c:pt>
                <c:pt idx="93">
                  <c:v>1328.97998</c:v>
                </c:pt>
                <c:pt idx="94">
                  <c:v>1340.680054</c:v>
                </c:pt>
                <c:pt idx="95">
                  <c:v>1343.599976</c:v>
                </c:pt>
                <c:pt idx="96">
                  <c:v>1333.27002</c:v>
                </c:pt>
                <c:pt idx="97">
                  <c:v>1317.369995</c:v>
                </c:pt>
                <c:pt idx="98">
                  <c:v>1316.280029</c:v>
                </c:pt>
                <c:pt idx="99">
                  <c:v>1320.469971</c:v>
                </c:pt>
                <c:pt idx="100">
                  <c:v>1325.689941</c:v>
                </c:pt>
                <c:pt idx="101">
                  <c:v>1331.099976</c:v>
                </c:pt>
                <c:pt idx="102">
                  <c:v>1345.199951</c:v>
                </c:pt>
                <c:pt idx="103">
                  <c:v>1314.550049</c:v>
                </c:pt>
                <c:pt idx="104">
                  <c:v>1312.939941</c:v>
                </c:pt>
                <c:pt idx="105">
                  <c:v>1300.160034</c:v>
                </c:pt>
                <c:pt idx="106">
                  <c:v>1286.170044</c:v>
                </c:pt>
                <c:pt idx="107">
                  <c:v>1284.939941</c:v>
                </c:pt>
                <c:pt idx="108">
                  <c:v>1279.560059</c:v>
                </c:pt>
                <c:pt idx="109">
                  <c:v>1289</c:v>
                </c:pt>
                <c:pt idx="110">
                  <c:v>1270.97998</c:v>
                </c:pt>
                <c:pt idx="111">
                  <c:v>1271.829956</c:v>
                </c:pt>
                <c:pt idx="112">
                  <c:v>1287.869995</c:v>
                </c:pt>
                <c:pt idx="113">
                  <c:v>1265.420044</c:v>
                </c:pt>
                <c:pt idx="114">
                  <c:v>1267.640015</c:v>
                </c:pt>
                <c:pt idx="115">
                  <c:v>1271.5</c:v>
                </c:pt>
                <c:pt idx="116">
                  <c:v>1278.359985</c:v>
                </c:pt>
                <c:pt idx="117">
                  <c:v>1295.52002</c:v>
                </c:pt>
                <c:pt idx="118">
                  <c:v>1287.140015</c:v>
                </c:pt>
                <c:pt idx="119">
                  <c:v>1283.5</c:v>
                </c:pt>
                <c:pt idx="120">
                  <c:v>1268.449951</c:v>
                </c:pt>
                <c:pt idx="121">
                  <c:v>1280.099976</c:v>
                </c:pt>
                <c:pt idx="122">
                  <c:v>1296.670044</c:v>
                </c:pt>
                <c:pt idx="123">
                  <c:v>1307.410034</c:v>
                </c:pt>
                <c:pt idx="124">
                  <c:v>1320.640015</c:v>
                </c:pt>
                <c:pt idx="125">
                  <c:v>1339.670044</c:v>
                </c:pt>
                <c:pt idx="126">
                  <c:v>1337.880005</c:v>
                </c:pt>
                <c:pt idx="127">
                  <c:v>1339.219971</c:v>
                </c:pt>
                <c:pt idx="128">
                  <c:v>1353.219971</c:v>
                </c:pt>
                <c:pt idx="129">
                  <c:v>1343.800049</c:v>
                </c:pt>
                <c:pt idx="130">
                  <c:v>1319.48999</c:v>
                </c:pt>
                <c:pt idx="131">
                  <c:v>1313.640015</c:v>
                </c:pt>
                <c:pt idx="132">
                  <c:v>1317.719971</c:v>
                </c:pt>
                <c:pt idx="133">
                  <c:v>1308.869995</c:v>
                </c:pt>
                <c:pt idx="134">
                  <c:v>1316.140015</c:v>
                </c:pt>
                <c:pt idx="135">
                  <c:v>1305.439941</c:v>
                </c:pt>
                <c:pt idx="136">
                  <c:v>1326.72998</c:v>
                </c:pt>
                <c:pt idx="137">
                  <c:v>1325.839966</c:v>
                </c:pt>
                <c:pt idx="138">
                  <c:v>1343.800049</c:v>
                </c:pt>
                <c:pt idx="139">
                  <c:v>1345.02002</c:v>
                </c:pt>
                <c:pt idx="140">
                  <c:v>1337.430054</c:v>
                </c:pt>
                <c:pt idx="141">
                  <c:v>1331.939941</c:v>
                </c:pt>
                <c:pt idx="142">
                  <c:v>1304.890015</c:v>
                </c:pt>
                <c:pt idx="143">
                  <c:v>1300.670044</c:v>
                </c:pt>
                <c:pt idx="144">
                  <c:v>1292.280029</c:v>
                </c:pt>
                <c:pt idx="145">
                  <c:v>1286.939941</c:v>
                </c:pt>
                <c:pt idx="146">
                  <c:v>1254.050049</c:v>
                </c:pt>
                <c:pt idx="147">
                  <c:v>1260.339966</c:v>
                </c:pt>
                <c:pt idx="148">
                  <c:v>1200.069946</c:v>
                </c:pt>
                <c:pt idx="149">
                  <c:v>1199.380005</c:v>
                </c:pt>
                <c:pt idx="150">
                  <c:v>1119.459961</c:v>
                </c:pt>
                <c:pt idx="151">
                  <c:v>1172.530029</c:v>
                </c:pt>
                <c:pt idx="152">
                  <c:v>1120.76001</c:v>
                </c:pt>
                <c:pt idx="153">
                  <c:v>1172.640015</c:v>
                </c:pt>
                <c:pt idx="154">
                  <c:v>1178.810059</c:v>
                </c:pt>
                <c:pt idx="155">
                  <c:v>1204.48999</c:v>
                </c:pt>
                <c:pt idx="156">
                  <c:v>1192.76001</c:v>
                </c:pt>
                <c:pt idx="157">
                  <c:v>1193.890015</c:v>
                </c:pt>
                <c:pt idx="158">
                  <c:v>1140.650024</c:v>
                </c:pt>
                <c:pt idx="159">
                  <c:v>1123.530029</c:v>
                </c:pt>
                <c:pt idx="160">
                  <c:v>1123.819946</c:v>
                </c:pt>
                <c:pt idx="161">
                  <c:v>1162.349976</c:v>
                </c:pt>
                <c:pt idx="162">
                  <c:v>1177.599976</c:v>
                </c:pt>
                <c:pt idx="163">
                  <c:v>1159.27002</c:v>
                </c:pt>
                <c:pt idx="164">
                  <c:v>1176.800049</c:v>
                </c:pt>
                <c:pt idx="165">
                  <c:v>1210.079956</c:v>
                </c:pt>
                <c:pt idx="166">
                  <c:v>1212.920044</c:v>
                </c:pt>
                <c:pt idx="167">
                  <c:v>1218.890015</c:v>
                </c:pt>
                <c:pt idx="168">
                  <c:v>1204.420044</c:v>
                </c:pt>
                <c:pt idx="169">
                  <c:v>1173.969971</c:v>
                </c:pt>
                <c:pt idx="170">
                  <c:v>1165.23999</c:v>
                </c:pt>
                <c:pt idx="171">
                  <c:v>1198.619995</c:v>
                </c:pt>
                <c:pt idx="172">
                  <c:v>1185.900024</c:v>
                </c:pt>
                <c:pt idx="173">
                  <c:v>1154.22998</c:v>
                </c:pt>
                <c:pt idx="174">
                  <c:v>1162.27002</c:v>
                </c:pt>
                <c:pt idx="175">
                  <c:v>1172.869995</c:v>
                </c:pt>
                <c:pt idx="176">
                  <c:v>1188.680054</c:v>
                </c:pt>
                <c:pt idx="177">
                  <c:v>1209.109985</c:v>
                </c:pt>
                <c:pt idx="178">
                  <c:v>1216.01001</c:v>
                </c:pt>
                <c:pt idx="179">
                  <c:v>1204.089966</c:v>
                </c:pt>
                <c:pt idx="180">
                  <c:v>1202.089966</c:v>
                </c:pt>
                <c:pt idx="181">
                  <c:v>1166.76001</c:v>
                </c:pt>
                <c:pt idx="182">
                  <c:v>1129.560059</c:v>
                </c:pt>
                <c:pt idx="183">
                  <c:v>1136.430054</c:v>
                </c:pt>
                <c:pt idx="184">
                  <c:v>1162.949951</c:v>
                </c:pt>
                <c:pt idx="185">
                  <c:v>1175.380005</c:v>
                </c:pt>
                <c:pt idx="186">
                  <c:v>1151.060059</c:v>
                </c:pt>
                <c:pt idx="187">
                  <c:v>1160.400024</c:v>
                </c:pt>
                <c:pt idx="188">
                  <c:v>1131.420044</c:v>
                </c:pt>
                <c:pt idx="189">
                  <c:v>1099.22998</c:v>
                </c:pt>
                <c:pt idx="190">
                  <c:v>1123.949951</c:v>
                </c:pt>
                <c:pt idx="191">
                  <c:v>1144.030029</c:v>
                </c:pt>
                <c:pt idx="192">
                  <c:v>1164.969971</c:v>
                </c:pt>
                <c:pt idx="193">
                  <c:v>1155.459961</c:v>
                </c:pt>
                <c:pt idx="194">
                  <c:v>1194.890015</c:v>
                </c:pt>
                <c:pt idx="195">
                  <c:v>1195.540039</c:v>
                </c:pt>
                <c:pt idx="196">
                  <c:v>1207.25</c:v>
                </c:pt>
                <c:pt idx="197">
                  <c:v>1203.660034</c:v>
                </c:pt>
                <c:pt idx="198">
                  <c:v>1224.579956</c:v>
                </c:pt>
                <c:pt idx="199">
                  <c:v>1200.859985</c:v>
                </c:pt>
                <c:pt idx="200">
                  <c:v>1225.380005</c:v>
                </c:pt>
                <c:pt idx="201">
                  <c:v>1209.880005</c:v>
                </c:pt>
                <c:pt idx="202">
                  <c:v>1215.390015</c:v>
                </c:pt>
                <c:pt idx="203">
                  <c:v>1238.25</c:v>
                </c:pt>
                <c:pt idx="204">
                  <c:v>1254.189941</c:v>
                </c:pt>
                <c:pt idx="205">
                  <c:v>1229.050049</c:v>
                </c:pt>
                <c:pt idx="206">
                  <c:v>1242</c:v>
                </c:pt>
                <c:pt idx="207">
                  <c:v>1284.589966</c:v>
                </c:pt>
                <c:pt idx="208">
                  <c:v>1285.089966</c:v>
                </c:pt>
                <c:pt idx="209">
                  <c:v>1253.300049</c:v>
                </c:pt>
                <c:pt idx="210">
                  <c:v>1218.280029</c:v>
                </c:pt>
                <c:pt idx="211">
                  <c:v>1237.900024</c:v>
                </c:pt>
                <c:pt idx="212">
                  <c:v>1261.150024</c:v>
                </c:pt>
                <c:pt idx="213">
                  <c:v>1253.22998</c:v>
                </c:pt>
                <c:pt idx="214">
                  <c:v>1261.119995</c:v>
                </c:pt>
                <c:pt idx="215">
                  <c:v>1275.920044</c:v>
                </c:pt>
                <c:pt idx="216">
                  <c:v>1229.099976</c:v>
                </c:pt>
                <c:pt idx="217">
                  <c:v>1239.699951</c:v>
                </c:pt>
                <c:pt idx="218">
                  <c:v>1263.849976</c:v>
                </c:pt>
                <c:pt idx="219">
                  <c:v>1251.780029</c:v>
                </c:pt>
                <c:pt idx="220">
                  <c:v>1257.810059</c:v>
                </c:pt>
                <c:pt idx="221">
                  <c:v>1236.910034</c:v>
                </c:pt>
                <c:pt idx="222">
                  <c:v>1216.130005</c:v>
                </c:pt>
                <c:pt idx="223">
                  <c:v>1215.650024</c:v>
                </c:pt>
                <c:pt idx="224">
                  <c:v>1192.97998</c:v>
                </c:pt>
                <c:pt idx="225">
                  <c:v>1188.040039</c:v>
                </c:pt>
                <c:pt idx="226">
                  <c:v>1161.790039</c:v>
                </c:pt>
                <c:pt idx="227">
                  <c:v>1158.670044</c:v>
                </c:pt>
                <c:pt idx="228">
                  <c:v>1192.550049</c:v>
                </c:pt>
                <c:pt idx="229">
                  <c:v>1195.189941</c:v>
                </c:pt>
                <c:pt idx="230">
                  <c:v>1246.959961</c:v>
                </c:pt>
                <c:pt idx="231">
                  <c:v>1244.579956</c:v>
                </c:pt>
                <c:pt idx="232">
                  <c:v>1244.280029</c:v>
                </c:pt>
                <c:pt idx="233">
                  <c:v>1257.079956</c:v>
                </c:pt>
                <c:pt idx="234">
                  <c:v>1258.469971</c:v>
                </c:pt>
                <c:pt idx="235">
                  <c:v>1261.01001</c:v>
                </c:pt>
                <c:pt idx="236">
                  <c:v>1234.349976</c:v>
                </c:pt>
                <c:pt idx="237">
                  <c:v>1255.189941</c:v>
                </c:pt>
                <c:pt idx="238">
                  <c:v>1236.469971</c:v>
                </c:pt>
                <c:pt idx="239">
                  <c:v>1225.72998</c:v>
                </c:pt>
                <c:pt idx="240">
                  <c:v>1211.819946</c:v>
                </c:pt>
                <c:pt idx="241">
                  <c:v>1215.75</c:v>
                </c:pt>
                <c:pt idx="242">
                  <c:v>1219.660034</c:v>
                </c:pt>
                <c:pt idx="243">
                  <c:v>1205.349976</c:v>
                </c:pt>
                <c:pt idx="244">
                  <c:v>1241.300049</c:v>
                </c:pt>
                <c:pt idx="245">
                  <c:v>1243.719971</c:v>
                </c:pt>
                <c:pt idx="246">
                  <c:v>1254</c:v>
                </c:pt>
                <c:pt idx="247">
                  <c:v>1265.329956</c:v>
                </c:pt>
                <c:pt idx="248">
                  <c:v>1265.430054</c:v>
                </c:pt>
                <c:pt idx="249">
                  <c:v>1249.640015</c:v>
                </c:pt>
                <c:pt idx="250">
                  <c:v>1263.02002</c:v>
                </c:pt>
                <c:pt idx="251">
                  <c:v>1257.599976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2595710"/>
        <c:axId val="438537281"/>
      </c:lineChart>
      <c:dateAx>
        <c:axId val="9825957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537281"/>
        <c:crosses val="autoZero"/>
        <c:auto val="1"/>
        <c:lblOffset val="100"/>
        <c:baseTimeUnit val="days"/>
      </c:dateAx>
      <c:valAx>
        <c:axId val="438537281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5957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2020 %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'2020 Daily '!$AL$2:$AL$252</c:f>
              <c:numCache>
                <c:formatCode>m/d/yyyy</c:formatCode>
                <c:ptCount val="251"/>
                <c:pt idx="0" c:formatCode="m/d/yyyy">
                  <c:v>43832</c:v>
                </c:pt>
                <c:pt idx="1" c:formatCode="m/d/yyyy">
                  <c:v>43833</c:v>
                </c:pt>
                <c:pt idx="2" c:formatCode="m/d/yyyy">
                  <c:v>43836</c:v>
                </c:pt>
                <c:pt idx="3" c:formatCode="m/d/yyyy">
                  <c:v>43837</c:v>
                </c:pt>
                <c:pt idx="4" c:formatCode="m/d/yyyy">
                  <c:v>43838</c:v>
                </c:pt>
                <c:pt idx="5" c:formatCode="m/d/yyyy">
                  <c:v>43839</c:v>
                </c:pt>
                <c:pt idx="6" c:formatCode="m/d/yyyy">
                  <c:v>43840</c:v>
                </c:pt>
                <c:pt idx="7" c:formatCode="m/d/yyyy">
                  <c:v>43843</c:v>
                </c:pt>
                <c:pt idx="8" c:formatCode="m/d/yyyy">
                  <c:v>43844</c:v>
                </c:pt>
                <c:pt idx="9" c:formatCode="m/d/yyyy">
                  <c:v>43845</c:v>
                </c:pt>
                <c:pt idx="10" c:formatCode="m/d/yyyy">
                  <c:v>43846</c:v>
                </c:pt>
                <c:pt idx="11" c:formatCode="m/d/yyyy">
                  <c:v>43847</c:v>
                </c:pt>
                <c:pt idx="12" c:formatCode="m/d/yyyy">
                  <c:v>43851</c:v>
                </c:pt>
                <c:pt idx="13" c:formatCode="m/d/yyyy">
                  <c:v>43852</c:v>
                </c:pt>
                <c:pt idx="14" c:formatCode="m/d/yyyy">
                  <c:v>43853</c:v>
                </c:pt>
                <c:pt idx="15" c:formatCode="m/d/yyyy">
                  <c:v>43854</c:v>
                </c:pt>
                <c:pt idx="16" c:formatCode="m/d/yyyy">
                  <c:v>43857</c:v>
                </c:pt>
                <c:pt idx="17" c:formatCode="m/d/yyyy">
                  <c:v>43858</c:v>
                </c:pt>
                <c:pt idx="18" c:formatCode="m/d/yyyy">
                  <c:v>43859</c:v>
                </c:pt>
                <c:pt idx="19" c:formatCode="m/d/yyyy">
                  <c:v>43860</c:v>
                </c:pt>
                <c:pt idx="20" c:formatCode="m/d/yyyy">
                  <c:v>43861</c:v>
                </c:pt>
                <c:pt idx="21" c:formatCode="m/d/yyyy">
                  <c:v>43864</c:v>
                </c:pt>
                <c:pt idx="22" c:formatCode="m/d/yyyy">
                  <c:v>43865</c:v>
                </c:pt>
                <c:pt idx="23" c:formatCode="m/d/yyyy">
                  <c:v>43866</c:v>
                </c:pt>
                <c:pt idx="24" c:formatCode="m/d/yyyy">
                  <c:v>43867</c:v>
                </c:pt>
                <c:pt idx="25" c:formatCode="m/d/yyyy">
                  <c:v>43868</c:v>
                </c:pt>
                <c:pt idx="26" c:formatCode="m/d/yyyy">
                  <c:v>43871</c:v>
                </c:pt>
                <c:pt idx="27" c:formatCode="m/d/yyyy">
                  <c:v>43872</c:v>
                </c:pt>
                <c:pt idx="28" c:formatCode="m/d/yyyy">
                  <c:v>43873</c:v>
                </c:pt>
                <c:pt idx="29" c:formatCode="m/d/yyyy">
                  <c:v>43874</c:v>
                </c:pt>
                <c:pt idx="30" c:formatCode="m/d/yyyy">
                  <c:v>43875</c:v>
                </c:pt>
                <c:pt idx="31" c:formatCode="m/d/yyyy">
                  <c:v>43879</c:v>
                </c:pt>
                <c:pt idx="32" c:formatCode="m/d/yyyy">
                  <c:v>43880</c:v>
                </c:pt>
                <c:pt idx="33" c:formatCode="m/d/yyyy">
                  <c:v>43881</c:v>
                </c:pt>
                <c:pt idx="34" c:formatCode="m/d/yyyy">
                  <c:v>43882</c:v>
                </c:pt>
                <c:pt idx="35" c:formatCode="m/d/yyyy">
                  <c:v>43885</c:v>
                </c:pt>
                <c:pt idx="36" c:formatCode="m/d/yyyy">
                  <c:v>43886</c:v>
                </c:pt>
                <c:pt idx="37" c:formatCode="m/d/yyyy">
                  <c:v>43887</c:v>
                </c:pt>
                <c:pt idx="38" c:formatCode="m/d/yyyy">
                  <c:v>43888</c:v>
                </c:pt>
                <c:pt idx="39" c:formatCode="m/d/yyyy">
                  <c:v>43889</c:v>
                </c:pt>
                <c:pt idx="40" c:formatCode="m/d/yyyy">
                  <c:v>43892</c:v>
                </c:pt>
                <c:pt idx="41" c:formatCode="m/d/yyyy">
                  <c:v>43893</c:v>
                </c:pt>
                <c:pt idx="42" c:formatCode="m/d/yyyy">
                  <c:v>43894</c:v>
                </c:pt>
                <c:pt idx="43" c:formatCode="m/d/yyyy">
                  <c:v>43895</c:v>
                </c:pt>
                <c:pt idx="44" c:formatCode="m/d/yyyy">
                  <c:v>43896</c:v>
                </c:pt>
                <c:pt idx="45" c:formatCode="m/d/yyyy">
                  <c:v>43899</c:v>
                </c:pt>
                <c:pt idx="46" c:formatCode="m/d/yyyy">
                  <c:v>43900</c:v>
                </c:pt>
                <c:pt idx="47" c:formatCode="m/d/yyyy">
                  <c:v>43901</c:v>
                </c:pt>
                <c:pt idx="48" c:formatCode="m/d/yyyy">
                  <c:v>43902</c:v>
                </c:pt>
                <c:pt idx="49" c:formatCode="m/d/yyyy">
                  <c:v>43903</c:v>
                </c:pt>
                <c:pt idx="50" c:formatCode="m/d/yyyy">
                  <c:v>43906</c:v>
                </c:pt>
                <c:pt idx="51" c:formatCode="m/d/yyyy">
                  <c:v>43907</c:v>
                </c:pt>
                <c:pt idx="52" c:formatCode="m/d/yyyy">
                  <c:v>43908</c:v>
                </c:pt>
                <c:pt idx="53" c:formatCode="m/d/yyyy">
                  <c:v>43909</c:v>
                </c:pt>
                <c:pt idx="54" c:formatCode="m/d/yyyy">
                  <c:v>43910</c:v>
                </c:pt>
                <c:pt idx="55" c:formatCode="m/d/yyyy">
                  <c:v>43913</c:v>
                </c:pt>
                <c:pt idx="56" c:formatCode="m/d/yyyy">
                  <c:v>43914</c:v>
                </c:pt>
                <c:pt idx="57" c:formatCode="m/d/yyyy">
                  <c:v>43915</c:v>
                </c:pt>
                <c:pt idx="58" c:formatCode="m/d/yyyy">
                  <c:v>43916</c:v>
                </c:pt>
                <c:pt idx="59" c:formatCode="m/d/yyyy">
                  <c:v>43917</c:v>
                </c:pt>
                <c:pt idx="60" c:formatCode="m/d/yyyy">
                  <c:v>43920</c:v>
                </c:pt>
                <c:pt idx="61" c:formatCode="m/d/yyyy">
                  <c:v>43921</c:v>
                </c:pt>
                <c:pt idx="62" c:formatCode="m/d/yyyy">
                  <c:v>43922</c:v>
                </c:pt>
                <c:pt idx="63" c:formatCode="m/d/yyyy">
                  <c:v>43923</c:v>
                </c:pt>
                <c:pt idx="64" c:formatCode="m/d/yyyy">
                  <c:v>43924</c:v>
                </c:pt>
                <c:pt idx="65" c:formatCode="m/d/yyyy">
                  <c:v>43927</c:v>
                </c:pt>
                <c:pt idx="66" c:formatCode="m/d/yyyy">
                  <c:v>43928</c:v>
                </c:pt>
                <c:pt idx="67" c:formatCode="m/d/yyyy">
                  <c:v>43929</c:v>
                </c:pt>
                <c:pt idx="68" c:formatCode="m/d/yyyy">
                  <c:v>43930</c:v>
                </c:pt>
                <c:pt idx="69" c:formatCode="m/d/yyyy">
                  <c:v>43934</c:v>
                </c:pt>
                <c:pt idx="70" c:formatCode="m/d/yyyy">
                  <c:v>43935</c:v>
                </c:pt>
                <c:pt idx="71" c:formatCode="m/d/yyyy">
                  <c:v>43936</c:v>
                </c:pt>
                <c:pt idx="72" c:formatCode="m/d/yyyy">
                  <c:v>43937</c:v>
                </c:pt>
                <c:pt idx="73" c:formatCode="m/d/yyyy">
                  <c:v>43938</c:v>
                </c:pt>
                <c:pt idx="74" c:formatCode="m/d/yyyy">
                  <c:v>43941</c:v>
                </c:pt>
                <c:pt idx="75" c:formatCode="m/d/yyyy">
                  <c:v>43942</c:v>
                </c:pt>
                <c:pt idx="76" c:formatCode="m/d/yyyy">
                  <c:v>43943</c:v>
                </c:pt>
                <c:pt idx="77" c:formatCode="m/d/yyyy">
                  <c:v>43944</c:v>
                </c:pt>
                <c:pt idx="78" c:formatCode="m/d/yyyy">
                  <c:v>43945</c:v>
                </c:pt>
                <c:pt idx="79" c:formatCode="m/d/yyyy">
                  <c:v>43948</c:v>
                </c:pt>
                <c:pt idx="80" c:formatCode="m/d/yyyy">
                  <c:v>43949</c:v>
                </c:pt>
                <c:pt idx="81" c:formatCode="m/d/yyyy">
                  <c:v>43950</c:v>
                </c:pt>
                <c:pt idx="82" c:formatCode="m/d/yyyy">
                  <c:v>43951</c:v>
                </c:pt>
                <c:pt idx="83" c:formatCode="m/d/yyyy">
                  <c:v>43952</c:v>
                </c:pt>
                <c:pt idx="84" c:formatCode="m/d/yyyy">
                  <c:v>43955</c:v>
                </c:pt>
                <c:pt idx="85" c:formatCode="m/d/yyyy">
                  <c:v>43956</c:v>
                </c:pt>
                <c:pt idx="86" c:formatCode="m/d/yyyy">
                  <c:v>43957</c:v>
                </c:pt>
                <c:pt idx="87" c:formatCode="m/d/yyyy">
                  <c:v>43958</c:v>
                </c:pt>
                <c:pt idx="88" c:formatCode="m/d/yyyy">
                  <c:v>43959</c:v>
                </c:pt>
                <c:pt idx="89" c:formatCode="m/d/yyyy">
                  <c:v>43962</c:v>
                </c:pt>
                <c:pt idx="90" c:formatCode="m/d/yyyy">
                  <c:v>43963</c:v>
                </c:pt>
                <c:pt idx="91" c:formatCode="m/d/yyyy">
                  <c:v>43964</c:v>
                </c:pt>
                <c:pt idx="92" c:formatCode="m/d/yyyy">
                  <c:v>43965</c:v>
                </c:pt>
                <c:pt idx="93" c:formatCode="m/d/yyyy">
                  <c:v>43966</c:v>
                </c:pt>
                <c:pt idx="94" c:formatCode="m/d/yyyy">
                  <c:v>43969</c:v>
                </c:pt>
                <c:pt idx="95" c:formatCode="m/d/yyyy">
                  <c:v>43970</c:v>
                </c:pt>
                <c:pt idx="96" c:formatCode="m/d/yyyy">
                  <c:v>43971</c:v>
                </c:pt>
                <c:pt idx="97" c:formatCode="m/d/yyyy">
                  <c:v>43972</c:v>
                </c:pt>
                <c:pt idx="98" c:formatCode="m/d/yyyy">
                  <c:v>43973</c:v>
                </c:pt>
                <c:pt idx="99" c:formatCode="m/d/yyyy">
                  <c:v>43976</c:v>
                </c:pt>
                <c:pt idx="100" c:formatCode="m/d/yyyy">
                  <c:v>43977</c:v>
                </c:pt>
                <c:pt idx="101" c:formatCode="m/d/yyyy">
                  <c:v>43978</c:v>
                </c:pt>
                <c:pt idx="102" c:formatCode="m/d/yyyy">
                  <c:v>43979</c:v>
                </c:pt>
                <c:pt idx="103" c:formatCode="m/d/yyyy">
                  <c:v>43980</c:v>
                </c:pt>
                <c:pt idx="104" c:formatCode="m/d/yyyy">
                  <c:v>43983</c:v>
                </c:pt>
                <c:pt idx="105" c:formatCode="m/d/yyyy">
                  <c:v>43984</c:v>
                </c:pt>
                <c:pt idx="106" c:formatCode="m/d/yyyy">
                  <c:v>43985</c:v>
                </c:pt>
                <c:pt idx="107" c:formatCode="m/d/yyyy">
                  <c:v>43986</c:v>
                </c:pt>
                <c:pt idx="108" c:formatCode="m/d/yyyy">
                  <c:v>43987</c:v>
                </c:pt>
                <c:pt idx="109" c:formatCode="m/d/yyyy">
                  <c:v>43990</c:v>
                </c:pt>
                <c:pt idx="110" c:formatCode="m/d/yyyy">
                  <c:v>43991</c:v>
                </c:pt>
                <c:pt idx="111" c:formatCode="m/d/yyyy">
                  <c:v>43992</c:v>
                </c:pt>
                <c:pt idx="112" c:formatCode="m/d/yyyy">
                  <c:v>43993</c:v>
                </c:pt>
                <c:pt idx="113" c:formatCode="m/d/yyyy">
                  <c:v>43994</c:v>
                </c:pt>
                <c:pt idx="114" c:formatCode="m/d/yyyy">
                  <c:v>43997</c:v>
                </c:pt>
                <c:pt idx="115" c:formatCode="m/d/yyyy">
                  <c:v>43998</c:v>
                </c:pt>
                <c:pt idx="116" c:formatCode="m/d/yyyy">
                  <c:v>43999</c:v>
                </c:pt>
                <c:pt idx="117" c:formatCode="m/d/yyyy">
                  <c:v>44000</c:v>
                </c:pt>
                <c:pt idx="118" c:formatCode="m/d/yyyy">
                  <c:v>44001</c:v>
                </c:pt>
                <c:pt idx="119" c:formatCode="m/d/yyyy">
                  <c:v>44004</c:v>
                </c:pt>
                <c:pt idx="120" c:formatCode="m/d/yyyy">
                  <c:v>44005</c:v>
                </c:pt>
                <c:pt idx="121" c:formatCode="m/d/yyyy">
                  <c:v>44006</c:v>
                </c:pt>
                <c:pt idx="122" c:formatCode="m/d/yyyy">
                  <c:v>44007</c:v>
                </c:pt>
                <c:pt idx="123" c:formatCode="m/d/yyyy">
                  <c:v>44008</c:v>
                </c:pt>
                <c:pt idx="124" c:formatCode="m/d/yyyy">
                  <c:v>44011</c:v>
                </c:pt>
                <c:pt idx="125" c:formatCode="m/d/yyyy">
                  <c:v>44012</c:v>
                </c:pt>
                <c:pt idx="126" c:formatCode="m/d/yyyy">
                  <c:v>44013</c:v>
                </c:pt>
                <c:pt idx="127" c:formatCode="m/d/yyyy">
                  <c:v>44014</c:v>
                </c:pt>
                <c:pt idx="128" c:formatCode="m/d/yyyy">
                  <c:v>44018</c:v>
                </c:pt>
                <c:pt idx="129" c:formatCode="m/d/yyyy">
                  <c:v>44019</c:v>
                </c:pt>
                <c:pt idx="130" c:formatCode="m/d/yyyy">
                  <c:v>44020</c:v>
                </c:pt>
                <c:pt idx="131" c:formatCode="m/d/yyyy">
                  <c:v>44021</c:v>
                </c:pt>
                <c:pt idx="132" c:formatCode="m/d/yyyy">
                  <c:v>44022</c:v>
                </c:pt>
                <c:pt idx="133" c:formatCode="m/d/yyyy">
                  <c:v>44025</c:v>
                </c:pt>
                <c:pt idx="134" c:formatCode="m/d/yyyy">
                  <c:v>44026</c:v>
                </c:pt>
                <c:pt idx="135" c:formatCode="m/d/yyyy">
                  <c:v>44027</c:v>
                </c:pt>
                <c:pt idx="136" c:formatCode="m/d/yyyy">
                  <c:v>44028</c:v>
                </c:pt>
                <c:pt idx="137" c:formatCode="m/d/yyyy">
                  <c:v>44029</c:v>
                </c:pt>
                <c:pt idx="138" c:formatCode="m/d/yyyy">
                  <c:v>44032</c:v>
                </c:pt>
                <c:pt idx="139" c:formatCode="m/d/yyyy">
                  <c:v>44033</c:v>
                </c:pt>
                <c:pt idx="140" c:formatCode="m/d/yyyy">
                  <c:v>44034</c:v>
                </c:pt>
                <c:pt idx="141" c:formatCode="m/d/yyyy">
                  <c:v>44035</c:v>
                </c:pt>
                <c:pt idx="142" c:formatCode="m/d/yyyy">
                  <c:v>44036</c:v>
                </c:pt>
                <c:pt idx="143" c:formatCode="m/d/yyyy">
                  <c:v>44039</c:v>
                </c:pt>
                <c:pt idx="144" c:formatCode="m/d/yyyy">
                  <c:v>44040</c:v>
                </c:pt>
                <c:pt idx="145" c:formatCode="m/d/yyyy">
                  <c:v>44041</c:v>
                </c:pt>
                <c:pt idx="146" c:formatCode="m/d/yyyy">
                  <c:v>44042</c:v>
                </c:pt>
                <c:pt idx="147" c:formatCode="m/d/yyyy">
                  <c:v>44043</c:v>
                </c:pt>
                <c:pt idx="148" c:formatCode="m/d/yyyy">
                  <c:v>44046</c:v>
                </c:pt>
                <c:pt idx="149" c:formatCode="m/d/yyyy">
                  <c:v>44047</c:v>
                </c:pt>
                <c:pt idx="150" c:formatCode="m/d/yyyy">
                  <c:v>44048</c:v>
                </c:pt>
                <c:pt idx="151" c:formatCode="m/d/yyyy">
                  <c:v>44049</c:v>
                </c:pt>
                <c:pt idx="152" c:formatCode="m/d/yyyy">
                  <c:v>44050</c:v>
                </c:pt>
                <c:pt idx="153" c:formatCode="m/d/yyyy">
                  <c:v>44053</c:v>
                </c:pt>
                <c:pt idx="154" c:formatCode="m/d/yyyy">
                  <c:v>44054</c:v>
                </c:pt>
                <c:pt idx="155" c:formatCode="m/d/yyyy">
                  <c:v>44055</c:v>
                </c:pt>
                <c:pt idx="156" c:formatCode="m/d/yyyy">
                  <c:v>44056</c:v>
                </c:pt>
                <c:pt idx="157" c:formatCode="m/d/yyyy">
                  <c:v>44057</c:v>
                </c:pt>
                <c:pt idx="158" c:formatCode="m/d/yyyy">
                  <c:v>44060</c:v>
                </c:pt>
                <c:pt idx="159" c:formatCode="m/d/yyyy">
                  <c:v>44061</c:v>
                </c:pt>
                <c:pt idx="160" c:formatCode="m/d/yyyy">
                  <c:v>44062</c:v>
                </c:pt>
                <c:pt idx="161" c:formatCode="m/d/yyyy">
                  <c:v>44063</c:v>
                </c:pt>
                <c:pt idx="162" c:formatCode="m/d/yyyy">
                  <c:v>44064</c:v>
                </c:pt>
                <c:pt idx="163" c:formatCode="m/d/yyyy">
                  <c:v>44067</c:v>
                </c:pt>
                <c:pt idx="164" c:formatCode="m/d/yyyy">
                  <c:v>44068</c:v>
                </c:pt>
                <c:pt idx="165" c:formatCode="m/d/yyyy">
                  <c:v>44069</c:v>
                </c:pt>
                <c:pt idx="166" c:formatCode="m/d/yyyy">
                  <c:v>44070</c:v>
                </c:pt>
                <c:pt idx="167" c:formatCode="m/d/yyyy">
                  <c:v>44071</c:v>
                </c:pt>
                <c:pt idx="168" c:formatCode="m/d/yyyy">
                  <c:v>44074</c:v>
                </c:pt>
                <c:pt idx="169" c:formatCode="m/d/yyyy">
                  <c:v>44075</c:v>
                </c:pt>
                <c:pt idx="170" c:formatCode="m/d/yyyy">
                  <c:v>44076</c:v>
                </c:pt>
                <c:pt idx="171" c:formatCode="m/d/yyyy">
                  <c:v>44077</c:v>
                </c:pt>
                <c:pt idx="172" c:formatCode="m/d/yyyy">
                  <c:v>44078</c:v>
                </c:pt>
                <c:pt idx="173" c:formatCode="m/d/yyyy">
                  <c:v>44082</c:v>
                </c:pt>
                <c:pt idx="174" c:formatCode="m/d/yyyy">
                  <c:v>44083</c:v>
                </c:pt>
                <c:pt idx="175" c:formatCode="m/d/yyyy">
                  <c:v>44084</c:v>
                </c:pt>
                <c:pt idx="176" c:formatCode="m/d/yyyy">
                  <c:v>44085</c:v>
                </c:pt>
                <c:pt idx="177" c:formatCode="m/d/yyyy">
                  <c:v>44088</c:v>
                </c:pt>
                <c:pt idx="178" c:formatCode="m/d/yyyy">
                  <c:v>44089</c:v>
                </c:pt>
                <c:pt idx="179" c:formatCode="m/d/yyyy">
                  <c:v>44090</c:v>
                </c:pt>
                <c:pt idx="180" c:formatCode="m/d/yyyy">
                  <c:v>44091</c:v>
                </c:pt>
                <c:pt idx="181" c:formatCode="m/d/yyyy">
                  <c:v>44092</c:v>
                </c:pt>
                <c:pt idx="182" c:formatCode="m/d/yyyy">
                  <c:v>44095</c:v>
                </c:pt>
                <c:pt idx="183" c:formatCode="m/d/yyyy">
                  <c:v>44096</c:v>
                </c:pt>
                <c:pt idx="184" c:formatCode="m/d/yyyy">
                  <c:v>44097</c:v>
                </c:pt>
                <c:pt idx="185" c:formatCode="m/d/yyyy">
                  <c:v>44098</c:v>
                </c:pt>
                <c:pt idx="186" c:formatCode="m/d/yyyy">
                  <c:v>44099</c:v>
                </c:pt>
                <c:pt idx="187" c:formatCode="m/d/yyyy">
                  <c:v>44102</c:v>
                </c:pt>
                <c:pt idx="188" c:formatCode="m/d/yyyy">
                  <c:v>44103</c:v>
                </c:pt>
                <c:pt idx="189" c:formatCode="m/d/yyyy">
                  <c:v>44104</c:v>
                </c:pt>
                <c:pt idx="190" c:formatCode="m/d/yyyy">
                  <c:v>44105</c:v>
                </c:pt>
                <c:pt idx="191" c:formatCode="m/d/yyyy">
                  <c:v>44106</c:v>
                </c:pt>
                <c:pt idx="192" c:formatCode="m/d/yyyy">
                  <c:v>44109</c:v>
                </c:pt>
                <c:pt idx="193" c:formatCode="m/d/yyyy">
                  <c:v>44110</c:v>
                </c:pt>
                <c:pt idx="194" c:formatCode="m/d/yyyy">
                  <c:v>44111</c:v>
                </c:pt>
                <c:pt idx="195" c:formatCode="m/d/yyyy">
                  <c:v>44112</c:v>
                </c:pt>
                <c:pt idx="196" c:formatCode="m/d/yyyy">
                  <c:v>44113</c:v>
                </c:pt>
                <c:pt idx="197" c:formatCode="m/d/yyyy">
                  <c:v>44116</c:v>
                </c:pt>
                <c:pt idx="198" c:formatCode="m/d/yyyy">
                  <c:v>44117</c:v>
                </c:pt>
                <c:pt idx="199" c:formatCode="m/d/yyyy">
                  <c:v>44118</c:v>
                </c:pt>
                <c:pt idx="200" c:formatCode="m/d/yyyy">
                  <c:v>44119</c:v>
                </c:pt>
                <c:pt idx="201" c:formatCode="m/d/yyyy">
                  <c:v>44120</c:v>
                </c:pt>
                <c:pt idx="202" c:formatCode="m/d/yyyy">
                  <c:v>44123</c:v>
                </c:pt>
                <c:pt idx="203" c:formatCode="m/d/yyyy">
                  <c:v>44124</c:v>
                </c:pt>
                <c:pt idx="204" c:formatCode="m/d/yyyy">
                  <c:v>44125</c:v>
                </c:pt>
                <c:pt idx="205" c:formatCode="m/d/yyyy">
                  <c:v>44126</c:v>
                </c:pt>
                <c:pt idx="206" c:formatCode="m/d/yyyy">
                  <c:v>44127</c:v>
                </c:pt>
                <c:pt idx="207" c:formatCode="m/d/yyyy">
                  <c:v>44130</c:v>
                </c:pt>
                <c:pt idx="208" c:formatCode="m/d/yyyy">
                  <c:v>44131</c:v>
                </c:pt>
                <c:pt idx="209" c:formatCode="m/d/yyyy">
                  <c:v>44132</c:v>
                </c:pt>
                <c:pt idx="210" c:formatCode="m/d/yyyy">
                  <c:v>44133</c:v>
                </c:pt>
                <c:pt idx="211" c:formatCode="m/d/yyyy">
                  <c:v>44134</c:v>
                </c:pt>
                <c:pt idx="212" c:formatCode="m/d/yyyy">
                  <c:v>44137</c:v>
                </c:pt>
                <c:pt idx="213" c:formatCode="m/d/yyyy">
                  <c:v>44138</c:v>
                </c:pt>
                <c:pt idx="214" c:formatCode="m/d/yyyy">
                  <c:v>44139</c:v>
                </c:pt>
                <c:pt idx="215" c:formatCode="m/d/yyyy">
                  <c:v>44140</c:v>
                </c:pt>
                <c:pt idx="216" c:formatCode="m/d/yyyy">
                  <c:v>44141</c:v>
                </c:pt>
                <c:pt idx="217" c:formatCode="m/d/yyyy">
                  <c:v>44144</c:v>
                </c:pt>
                <c:pt idx="218" c:formatCode="m/d/yyyy">
                  <c:v>44145</c:v>
                </c:pt>
                <c:pt idx="219" c:formatCode="m/d/yyyy">
                  <c:v>44146</c:v>
                </c:pt>
                <c:pt idx="220" c:formatCode="m/d/yyyy">
                  <c:v>44147</c:v>
                </c:pt>
                <c:pt idx="221" c:formatCode="m/d/yyyy">
                  <c:v>44148</c:v>
                </c:pt>
                <c:pt idx="222" c:formatCode="m/d/yyyy">
                  <c:v>44151</c:v>
                </c:pt>
                <c:pt idx="223" c:formatCode="m/d/yyyy">
                  <c:v>44152</c:v>
                </c:pt>
                <c:pt idx="224" c:formatCode="m/d/yyyy">
                  <c:v>44153</c:v>
                </c:pt>
                <c:pt idx="225" c:formatCode="m/d/yyyy">
                  <c:v>44154</c:v>
                </c:pt>
                <c:pt idx="226" c:formatCode="m/d/yyyy">
                  <c:v>44155</c:v>
                </c:pt>
                <c:pt idx="227" c:formatCode="m/d/yyyy">
                  <c:v>44158</c:v>
                </c:pt>
                <c:pt idx="228" c:formatCode="m/d/yyyy">
                  <c:v>44159</c:v>
                </c:pt>
                <c:pt idx="229" c:formatCode="m/d/yyyy">
                  <c:v>44160</c:v>
                </c:pt>
                <c:pt idx="230" c:formatCode="m/d/yyyy">
                  <c:v>44162</c:v>
                </c:pt>
                <c:pt idx="231" c:formatCode="m/d/yyyy">
                  <c:v>44165</c:v>
                </c:pt>
                <c:pt idx="232" c:formatCode="m/d/yyyy">
                  <c:v>44166</c:v>
                </c:pt>
                <c:pt idx="233" c:formatCode="m/d/yyyy">
                  <c:v>44167</c:v>
                </c:pt>
                <c:pt idx="234" c:formatCode="m/d/yyyy">
                  <c:v>44168</c:v>
                </c:pt>
                <c:pt idx="235" c:formatCode="m/d/yyyy">
                  <c:v>44169</c:v>
                </c:pt>
                <c:pt idx="236" c:formatCode="m/d/yyyy">
                  <c:v>44172</c:v>
                </c:pt>
                <c:pt idx="237" c:formatCode="m/d/yyyy">
                  <c:v>44173</c:v>
                </c:pt>
                <c:pt idx="238" c:formatCode="m/d/yyyy">
                  <c:v>44174</c:v>
                </c:pt>
                <c:pt idx="239" c:formatCode="m/d/yyyy">
                  <c:v>44175</c:v>
                </c:pt>
                <c:pt idx="240" c:formatCode="m/d/yyyy">
                  <c:v>44176</c:v>
                </c:pt>
                <c:pt idx="241" c:formatCode="m/d/yyyy">
                  <c:v>44179</c:v>
                </c:pt>
                <c:pt idx="242" c:formatCode="m/d/yyyy">
                  <c:v>44180</c:v>
                </c:pt>
                <c:pt idx="243" c:formatCode="m/d/yyyy">
                  <c:v>44181</c:v>
                </c:pt>
                <c:pt idx="244" c:formatCode="m/d/yyyy">
                  <c:v>44182</c:v>
                </c:pt>
                <c:pt idx="245" c:formatCode="m/d/yyyy">
                  <c:v>44183</c:v>
                </c:pt>
                <c:pt idx="246" c:formatCode="m/d/yyyy">
                  <c:v>44186</c:v>
                </c:pt>
                <c:pt idx="247" c:formatCode="m/d/yyyy">
                  <c:v>44187</c:v>
                </c:pt>
                <c:pt idx="248" c:formatCode="m/d/yyyy">
                  <c:v>44188</c:v>
                </c:pt>
                <c:pt idx="249" c:formatCode="m/d/yyyy">
                  <c:v>44189</c:v>
                </c:pt>
                <c:pt idx="250" c:formatCode="m/d/yyyy">
                  <c:v>44193</c:v>
                </c:pt>
              </c:numCache>
            </c:numRef>
          </c:cat>
          <c:val>
            <c:numRef>
              <c:f>'2020 Daily '!$AV$2:$AV$252</c:f>
              <c:numCache>
                <c:formatCode>0.00_);[Red]\(0.00\)</c:formatCode>
                <c:ptCount val="251"/>
                <c:pt idx="0">
                  <c:v>#N/A</c:v>
                </c:pt>
                <c:pt idx="1">
                  <c:v>#N/A</c:v>
                </c:pt>
                <c:pt idx="2">
                  <c:v>0.377714825306885</c:v>
                </c:pt>
                <c:pt idx="3">
                  <c:v>-0.52697929894554</c:v>
                </c:pt>
                <c:pt idx="4">
                  <c:v>-0.599186921794992</c:v>
                </c:pt>
                <c:pt idx="5">
                  <c:v>-0.269861668867866</c:v>
                </c:pt>
                <c:pt idx="6">
                  <c:v>0.293988258338795</c:v>
                </c:pt>
                <c:pt idx="7">
                  <c:v>0.275192046879646</c:v>
                </c:pt>
                <c:pt idx="8">
                  <c:v>-0.392342074729779</c:v>
                </c:pt>
                <c:pt idx="9">
                  <c:v>-0.323476654217481</c:v>
                </c:pt>
                <c:pt idx="10">
                  <c:v>-0.00621659017819853</c:v>
                </c:pt>
                <c:pt idx="11">
                  <c:v>-0.247338119582619</c:v>
                </c:pt>
                <c:pt idx="12">
                  <c:v>-0.215061466611988</c:v>
                </c:pt>
                <c:pt idx="13">
                  <c:v>-0.530835815922392</c:v>
                </c:pt>
                <c:pt idx="14">
                  <c:v>-0.877738313588228</c:v>
                </c:pt>
                <c:pt idx="15">
                  <c:v>-1.18850865781001</c:v>
                </c:pt>
                <c:pt idx="16">
                  <c:v>-1.81171720151881</c:v>
                </c:pt>
                <c:pt idx="17">
                  <c:v>-1.86386687815537</c:v>
                </c:pt>
                <c:pt idx="18">
                  <c:v>-1.61163745775488</c:v>
                </c:pt>
                <c:pt idx="19">
                  <c:v>-2.09738843998182</c:v>
                </c:pt>
                <c:pt idx="20">
                  <c:v>-2.83157698680796</c:v>
                </c:pt>
                <c:pt idx="21">
                  <c:v>-1.81724539676922</c:v>
                </c:pt>
                <c:pt idx="22">
                  <c:v>-0.573288860356902</c:v>
                </c:pt>
                <c:pt idx="23">
                  <c:v>-0.563851842760288</c:v>
                </c:pt>
                <c:pt idx="24">
                  <c:v>-1.36149037792003</c:v>
                </c:pt>
                <c:pt idx="25">
                  <c:v>-1.53108404124083</c:v>
                </c:pt>
                <c:pt idx="26">
                  <c:v>-1.84019237306137</c:v>
                </c:pt>
                <c:pt idx="27">
                  <c:v>-0.782768350441621</c:v>
                </c:pt>
                <c:pt idx="28">
                  <c:v>#N/A</c:v>
                </c:pt>
                <c:pt idx="29">
                  <c:v>-1.26314506939608</c:v>
                </c:pt>
                <c:pt idx="30">
                  <c:v>-1.73382463506629</c:v>
                </c:pt>
                <c:pt idx="31">
                  <c:v>-1.43739248792595</c:v>
                </c:pt>
                <c:pt idx="32">
                  <c:v>-1.70473914387286</c:v>
                </c:pt>
                <c:pt idx="33">
                  <c:v>-1.72108991462521</c:v>
                </c:pt>
                <c:pt idx="34">
                  <c:v>-1.87804043947525</c:v>
                </c:pt>
                <c:pt idx="35">
                  <c:v>#N/A</c:v>
                </c:pt>
                <c:pt idx="36">
                  <c:v>-2.25568447160642</c:v>
                </c:pt>
                <c:pt idx="37">
                  <c:v>-1.69831526624963</c:v>
                </c:pt>
                <c:pt idx="38">
                  <c:v>-1.82991567196675</c:v>
                </c:pt>
                <c:pt idx="39">
                  <c:v>-1.80845722687233</c:v>
                </c:pt>
                <c:pt idx="40">
                  <c:v>-1.23077783494822</c:v>
                </c:pt>
                <c:pt idx="41">
                  <c:v>-0.691255424237092</c:v>
                </c:pt>
                <c:pt idx="42">
                  <c:v>-0.836491838509579</c:v>
                </c:pt>
                <c:pt idx="43">
                  <c:v>-0.779151366670561</c:v>
                </c:pt>
                <c:pt idx="44">
                  <c:v>-0.0488007999036144</c:v>
                </c:pt>
                <c:pt idx="45">
                  <c:v>-0.49563715612535</c:v>
                </c:pt>
                <c:pt idx="46">
                  <c:v>-1.23572699366921</c:v>
                </c:pt>
                <c:pt idx="47">
                  <c:v>-1.00055625768576</c:v>
                </c:pt>
                <c:pt idx="48">
                  <c:v>-0.219660757932849</c:v>
                </c:pt>
                <c:pt idx="49">
                  <c:v>-0.344868235492624</c:v>
                </c:pt>
                <c:pt idx="50">
                  <c:v>-0.237038208855345</c:v>
                </c:pt>
                <c:pt idx="51">
                  <c:v>-0.0131894138615474</c:v>
                </c:pt>
                <c:pt idx="52">
                  <c:v>0.981140609586006</c:v>
                </c:pt>
                <c:pt idx="53">
                  <c:v>2.2087261637046</c:v>
                </c:pt>
                <c:pt idx="54">
                  <c:v>2.37887679815758</c:v>
                </c:pt>
                <c:pt idx="55">
                  <c:v>2.38783256975144</c:v>
                </c:pt>
                <c:pt idx="56">
                  <c:v>3.2684583827971</c:v>
                </c:pt>
                <c:pt idx="57">
                  <c:v>3.86695606482301</c:v>
                </c:pt>
                <c:pt idx="58">
                  <c:v>4.32304083623238</c:v>
                </c:pt>
                <c:pt idx="59">
                  <c:v>4.67440682754914</c:v>
                </c:pt>
                <c:pt idx="60">
                  <c:v>3.88252947431231</c:v>
                </c:pt>
                <c:pt idx="61">
                  <c:v>5.01318258117212</c:v>
                </c:pt>
                <c:pt idx="62">
                  <c:v>4.58505630719974</c:v>
                </c:pt>
                <c:pt idx="63">
                  <c:v>4.34794769577673</c:v>
                </c:pt>
                <c:pt idx="64">
                  <c:v>#N/A</c:v>
                </c:pt>
                <c:pt idx="65">
                  <c:v>5.46694491654995</c:v>
                </c:pt>
                <c:pt idx="66">
                  <c:v>5.08178613907906</c:v>
                </c:pt>
                <c:pt idx="67">
                  <c:v>5.76076998295119</c:v>
                </c:pt>
                <c:pt idx="68">
                  <c:v>6.15199924451884</c:v>
                </c:pt>
                <c:pt idx="69">
                  <c:v>6.05681644219787</c:v>
                </c:pt>
                <c:pt idx="70">
                  <c:v>6.0744790177071</c:v>
                </c:pt>
                <c:pt idx="71">
                  <c:v>5.58244856793215</c:v>
                </c:pt>
                <c:pt idx="72">
                  <c:v>5.42546669879833</c:v>
                </c:pt>
                <c:pt idx="73">
                  <c:v>#N/A</c:v>
                </c:pt>
                <c:pt idx="74">
                  <c:v>3.96583661026044</c:v>
                </c:pt>
                <c:pt idx="75">
                  <c:v>4.92479189708825</c:v>
                </c:pt>
                <c:pt idx="76">
                  <c:v>4.42581423597059</c:v>
                </c:pt>
                <c:pt idx="77">
                  <c:v>4.43403953785912</c:v>
                </c:pt>
                <c:pt idx="78">
                  <c:v>#N/A</c:v>
                </c:pt>
                <c:pt idx="79">
                  <c:v>3.42718502852231</c:v>
                </c:pt>
                <c:pt idx="80">
                  <c:v>3.65894992650007</c:v>
                </c:pt>
                <c:pt idx="81">
                  <c:v>3.74581011377533</c:v>
                </c:pt>
                <c:pt idx="82">
                  <c:v>3.24506078747233</c:v>
                </c:pt>
                <c:pt idx="83">
                  <c:v>1.64624339039747</c:v>
                </c:pt>
                <c:pt idx="84">
                  <c:v>1.46502306649716</c:v>
                </c:pt>
                <c:pt idx="85">
                  <c:v>1.66814809497358</c:v>
                </c:pt>
                <c:pt idx="86">
                  <c:v>0.518219784686891</c:v>
                </c:pt>
                <c:pt idx="87">
                  <c:v>-0.377973076301563</c:v>
                </c:pt>
                <c:pt idx="88">
                  <c:v>-0.0664811342976135</c:v>
                </c:pt>
                <c:pt idx="89">
                  <c:v>1.35908677556311</c:v>
                </c:pt>
                <c:pt idx="90">
                  <c:v>1.29642649679695</c:v>
                </c:pt>
                <c:pt idx="91">
                  <c:v>1.38672338773786</c:v>
                </c:pt>
                <c:pt idx="92">
                  <c:v>1.14279191272093</c:v>
                </c:pt>
                <c:pt idx="93">
                  <c:v>1.20618086716262</c:v>
                </c:pt>
                <c:pt idx="94">
                  <c:v>1.12696310042169</c:v>
                </c:pt>
                <c:pt idx="95">
                  <c:v>1.22331680507497</c:v>
                </c:pt>
                <c:pt idx="96">
                  <c:v>0.633095524316873</c:v>
                </c:pt>
                <c:pt idx="97">
                  <c:v>-0.348636302119698</c:v>
                </c:pt>
                <c:pt idx="98">
                  <c:v>-0.209084271748827</c:v>
                </c:pt>
                <c:pt idx="99">
                  <c:v>-0.37732179653438</c:v>
                </c:pt>
                <c:pt idx="100">
                  <c:v>-0.843611534064115</c:v>
                </c:pt>
                <c:pt idx="101">
                  <c:v>-0.392288975646848</c:v>
                </c:pt>
                <c:pt idx="102">
                  <c:v>0.227808458491685</c:v>
                </c:pt>
                <c:pt idx="103">
                  <c:v>#N/A</c:v>
                </c:pt>
                <c:pt idx="104">
                  <c:v>#N/A</c:v>
                </c:pt>
                <c:pt idx="105">
                  <c:v>-0.0986906551281641</c:v>
                </c:pt>
                <c:pt idx="106">
                  <c:v>0.634958178562739</c:v>
                </c:pt>
                <c:pt idx="107">
                  <c:v>0.869398194941207</c:v>
                </c:pt>
                <c:pt idx="108">
                  <c:v>0.102159018584791</c:v>
                </c:pt>
                <c:pt idx="109">
                  <c:v>-1.45144224091847</c:v>
                </c:pt>
                <c:pt idx="110">
                  <c:v>-0.396248924962417</c:v>
                </c:pt>
                <c:pt idx="111">
                  <c:v>-1.06735125688497</c:v>
                </c:pt>
                <c:pt idx="112">
                  <c:v>-0.583203661737586</c:v>
                </c:pt>
                <c:pt idx="113">
                  <c:v>-0.418331149460482</c:v>
                </c:pt>
                <c:pt idx="114">
                  <c:v>-2.6481795294698</c:v>
                </c:pt>
                <c:pt idx="115">
                  <c:v>-1.69039170759959</c:v>
                </c:pt>
                <c:pt idx="116">
                  <c:v>-2.67690970461825</c:v>
                </c:pt>
                <c:pt idx="117">
                  <c:v>-1.43613224317699</c:v>
                </c:pt>
                <c:pt idx="118">
                  <c:v>-2.31128177468995</c:v>
                </c:pt>
                <c:pt idx="119">
                  <c:v>-2.34203652412793</c:v>
                </c:pt>
                <c:pt idx="120">
                  <c:v>-3.75655780960233</c:v>
                </c:pt>
                <c:pt idx="121">
                  <c:v>-3.52608552583269</c:v>
                </c:pt>
                <c:pt idx="122">
                  <c:v>-3.72165234061307</c:v>
                </c:pt>
                <c:pt idx="123">
                  <c:v>-4.0244450090299</c:v>
                </c:pt>
                <c:pt idx="124">
                  <c:v>-3.21399391961499</c:v>
                </c:pt>
                <c:pt idx="125">
                  <c:v>-4.45363422009976</c:v>
                </c:pt>
                <c:pt idx="126">
                  <c:v>-4.35295206225315</c:v>
                </c:pt>
                <c:pt idx="127">
                  <c:v>-4.89641096677076</c:v>
                </c:pt>
                <c:pt idx="128">
                  <c:v>#N/A</c:v>
                </c:pt>
                <c:pt idx="129">
                  <c:v>#N/A</c:v>
                </c:pt>
                <c:pt idx="130">
                  <c:v>-4.08433652846725</c:v>
                </c:pt>
                <c:pt idx="131">
                  <c:v>-2.95759573331189</c:v>
                </c:pt>
                <c:pt idx="132">
                  <c:v>-2.6068304179121</c:v>
                </c:pt>
                <c:pt idx="133">
                  <c:v>-1.90247422451443</c:v>
                </c:pt>
                <c:pt idx="134">
                  <c:v>-1.75198020701135</c:v>
                </c:pt>
                <c:pt idx="135">
                  <c:v>-1.42262468373415</c:v>
                </c:pt>
                <c:pt idx="136">
                  <c:v>-1.21717523044225</c:v>
                </c:pt>
                <c:pt idx="137">
                  <c:v>-1.47646820330807</c:v>
                </c:pt>
                <c:pt idx="138">
                  <c:v>-2.45289751727429</c:v>
                </c:pt>
                <c:pt idx="139">
                  <c:v>-2.02225880102971</c:v>
                </c:pt>
                <c:pt idx="140">
                  <c:v>-2.16735875338196</c:v>
                </c:pt>
                <c:pt idx="141">
                  <c:v>-1.94552853524845</c:v>
                </c:pt>
                <c:pt idx="142">
                  <c:v>-2.02830684347534</c:v>
                </c:pt>
                <c:pt idx="143">
                  <c:v>-1.87657484126101</c:v>
                </c:pt>
                <c:pt idx="144">
                  <c:v>-1.79046125138387</c:v>
                </c:pt>
                <c:pt idx="145">
                  <c:v>-3.15407693401111</c:v>
                </c:pt>
                <c:pt idx="146">
                  <c:v>-2.98331793339939</c:v>
                </c:pt>
                <c:pt idx="147">
                  <c:v>-3.21830100725468</c:v>
                </c:pt>
                <c:pt idx="148">
                  <c:v>-2.00275628785961</c:v>
                </c:pt>
                <c:pt idx="149">
                  <c:v>-2.20148755333578</c:v>
                </c:pt>
                <c:pt idx="150">
                  <c:v>-2.57643111249112</c:v>
                </c:pt>
                <c:pt idx="151">
                  <c:v>-2.44057841089296</c:v>
                </c:pt>
                <c:pt idx="152">
                  <c:v>-3.05741223805877</c:v>
                </c:pt>
                <c:pt idx="153">
                  <c:v>-2.45330766312132</c:v>
                </c:pt>
                <c:pt idx="154">
                  <c:v>-3.02227568470736</c:v>
                </c:pt>
                <c:pt idx="155">
                  <c:v>-3.47524536309087</c:v>
                </c:pt>
                <c:pt idx="156">
                  <c:v>-3.72191993927368</c:v>
                </c:pt>
                <c:pt idx="157">
                  <c:v>-2.82304846165921</c:v>
                </c:pt>
                <c:pt idx="158">
                  <c:v>-2.69111946585372</c:v>
                </c:pt>
                <c:pt idx="159">
                  <c:v>-2.24125401322293</c:v>
                </c:pt>
                <c:pt idx="160">
                  <c:v>-2.1042774362421</c:v>
                </c:pt>
                <c:pt idx="161">
                  <c:v>-2.49489532453099</c:v>
                </c:pt>
                <c:pt idx="162">
                  <c:v>-2.3960519255244</c:v>
                </c:pt>
                <c:pt idx="163">
                  <c:v>-2.41300883744826</c:v>
                </c:pt>
                <c:pt idx="164">
                  <c:v>-2.19020335534779</c:v>
                </c:pt>
                <c:pt idx="165">
                  <c:v>-1.6567807339581</c:v>
                </c:pt>
                <c:pt idx="166">
                  <c:v>-1.9241751558458</c:v>
                </c:pt>
                <c:pt idx="167">
                  <c:v>-1.36885154206405</c:v>
                </c:pt>
                <c:pt idx="168">
                  <c:v>#N/A</c:v>
                </c:pt>
                <c:pt idx="169">
                  <c:v>-1.95267286138141</c:v>
                </c:pt>
                <c:pt idx="170">
                  <c:v>-1.59187398878922</c:v>
                </c:pt>
                <c:pt idx="171">
                  <c:v>-1.23897744127434</c:v>
                </c:pt>
                <c:pt idx="172">
                  <c:v>-0.527770052099374</c:v>
                </c:pt>
                <c:pt idx="173">
                  <c:v>-0.759597609702245</c:v>
                </c:pt>
                <c:pt idx="174">
                  <c:v>-1.0333163479989</c:v>
                </c:pt>
                <c:pt idx="175">
                  <c:v>-0.926001823166978</c:v>
                </c:pt>
                <c:pt idx="176">
                  <c:v>-1.05039830312665</c:v>
                </c:pt>
                <c:pt idx="177">
                  <c:v>-1.39656458327229</c:v>
                </c:pt>
                <c:pt idx="178">
                  <c:v>-1.45780259190444</c:v>
                </c:pt>
                <c:pt idx="179">
                  <c:v>-1.40015608208135</c:v>
                </c:pt>
                <c:pt idx="180">
                  <c:v>-1.84189541342861</c:v>
                </c:pt>
                <c:pt idx="181">
                  <c:v>-2.57453602501255</c:v>
                </c:pt>
                <c:pt idx="182">
                  <c:v>-3.6862982952812</c:v>
                </c:pt>
                <c:pt idx="183">
                  <c:v>-3.10526477238015</c:v>
                </c:pt>
                <c:pt idx="184">
                  <c:v>-3.52951658953533</c:v>
                </c:pt>
                <c:pt idx="185">
                  <c:v>-4.3135455242399</c:v>
                </c:pt>
                <c:pt idx="186">
                  <c:v>-4.33923428119667</c:v>
                </c:pt>
                <c:pt idx="187">
                  <c:v>-5.64907438464649</c:v>
                </c:pt>
                <c:pt idx="188">
                  <c:v>-6.12227537978449</c:v>
                </c:pt>
                <c:pt idx="189">
                  <c:v>-5.41106081162081</c:v>
                </c:pt>
                <c:pt idx="190">
                  <c:v>-5.1688818721751</c:v>
                </c:pt>
                <c:pt idx="191">
                  <c:v>-4.77299170284278</c:v>
                </c:pt>
                <c:pt idx="192">
                  <c:v>-6.00388082902018</c:v>
                </c:pt>
                <c:pt idx="193">
                  <c:v>-5.7909262381965</c:v>
                </c:pt>
                <c:pt idx="194">
                  <c:v>-5.76587143264425</c:v>
                </c:pt>
                <c:pt idx="195">
                  <c:v>-6.49829585125565</c:v>
                </c:pt>
                <c:pt idx="196">
                  <c:v>-6.16196336626366</c:v>
                </c:pt>
                <c:pt idx="197">
                  <c:v>#N/A</c:v>
                </c:pt>
                <c:pt idx="198">
                  <c:v>-6.59424115478622</c:v>
                </c:pt>
                <c:pt idx="199">
                  <c:v>-6.48267912641599</c:v>
                </c:pt>
                <c:pt idx="200">
                  <c:v>-7.37781192479106</c:v>
                </c:pt>
                <c:pt idx="201">
                  <c:v>-7.29154078011219</c:v>
                </c:pt>
                <c:pt idx="202">
                  <c:v>-6.70784243945247</c:v>
                </c:pt>
                <c:pt idx="203">
                  <c:v>-8.27700012189251</c:v>
                </c:pt>
                <c:pt idx="204">
                  <c:v>-8.35972392125631</c:v>
                </c:pt>
                <c:pt idx="205">
                  <c:v>-7.39198479418988</c:v>
                </c:pt>
                <c:pt idx="206">
                  <c:v>-6.53960819612496</c:v>
                </c:pt>
                <c:pt idx="207">
                  <c:v>-6.88174076153796</c:v>
                </c:pt>
                <c:pt idx="208">
                  <c:v>-6.95514511549714</c:v>
                </c:pt>
                <c:pt idx="209">
                  <c:v>-7.607626782943</c:v>
                </c:pt>
                <c:pt idx="210">
                  <c:v>-7.59619933563334</c:v>
                </c:pt>
                <c:pt idx="211">
                  <c:v>-7.90734880796526</c:v>
                </c:pt>
                <c:pt idx="212">
                  <c:v>-7.33892916560539</c:v>
                </c:pt>
                <c:pt idx="213">
                  <c:v>#N/A</c:v>
                </c:pt>
                <c:pt idx="214">
                  <c:v>-6.90733828931107</c:v>
                </c:pt>
                <c:pt idx="215">
                  <c:v>-6.15260801416102</c:v>
                </c:pt>
                <c:pt idx="216">
                  <c:v>-6.53979137127383</c:v>
                </c:pt>
                <c:pt idx="217">
                  <c:v>-7.06424005599845</c:v>
                </c:pt>
                <c:pt idx="218">
                  <c:v>#N/A</c:v>
                </c:pt>
                <c:pt idx="219">
                  <c:v>-6.74963683045211</c:v>
                </c:pt>
                <c:pt idx="220">
                  <c:v>-6.07430740548904</c:v>
                </c:pt>
                <c:pt idx="221">
                  <c:v>-6.82152718296922</c:v>
                </c:pt>
                <c:pt idx="222">
                  <c:v>-7.70741163161963</c:v>
                </c:pt>
                <c:pt idx="223">
                  <c:v>-7.28701611995333</c:v>
                </c:pt>
                <c:pt idx="224">
                  <c:v>-6.79642288525801</c:v>
                </c:pt>
                <c:pt idx="225">
                  <c:v>-6.8427283795119</c:v>
                </c:pt>
                <c:pt idx="226">
                  <c:v>-6.43511108128868</c:v>
                </c:pt>
                <c:pt idx="227">
                  <c:v>-7.03917507368575</c:v>
                </c:pt>
                <c:pt idx="228">
                  <c:v>-7.65915836043409</c:v>
                </c:pt>
                <c:pt idx="229">
                  <c:v>-7.94958294104785</c:v>
                </c:pt>
                <c:pt idx="230">
                  <c:v>-7.94739033465269</c:v>
                </c:pt>
                <c:pt idx="231">
                  <c:v>-7.40586566586128</c:v>
                </c:pt>
                <c:pt idx="232">
                  <c:v>-7.68082945179271</c:v>
                </c:pt>
                <c:pt idx="233">
                  <c:v>-7.4807081198742</c:v>
                </c:pt>
                <c:pt idx="234">
                  <c:v>-7.99831987653897</c:v>
                </c:pt>
                <c:pt idx="235">
                  <c:v>-7.87398237034602</c:v>
                </c:pt>
                <c:pt idx="236">
                  <c:v>-8.31808491345896</c:v>
                </c:pt>
                <c:pt idx="237">
                  <c:v>-7.33966342549601</c:v>
                </c:pt>
                <c:pt idx="238">
                  <c:v>-7.73614926062587</c:v>
                </c:pt>
                <c:pt idx="239">
                  <c:v>-7.92610501426458</c:v>
                </c:pt>
                <c:pt idx="240">
                  <c:v>-7.24330815624721</c:v>
                </c:pt>
                <c:pt idx="241">
                  <c:v>-7.5597847010016</c:v>
                </c:pt>
                <c:pt idx="242">
                  <c:v>-8.26746757200026</c:v>
                </c:pt>
                <c:pt idx="243">
                  <c:v>-7.82589567923921</c:v>
                </c:pt>
                <c:pt idx="244">
                  <c:v>-7.92168301658188</c:v>
                </c:pt>
                <c:pt idx="245">
                  <c:v>-7.9755079390216</c:v>
                </c:pt>
                <c:pt idx="246">
                  <c:v>-8.35482481021994</c:v>
                </c:pt>
                <c:pt idx="247">
                  <c:v>-8.40561260372666</c:v>
                </c:pt>
                <c:pt idx="248">
                  <c:v>-8.58598461371747</c:v>
                </c:pt>
                <c:pt idx="249">
                  <c:v>#N/A</c:v>
                </c:pt>
                <c:pt idx="25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1359421"/>
        <c:axId val="275077805"/>
      </c:lineChart>
      <c:dateAx>
        <c:axId val="381359421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5077805"/>
        <c:crosses val="autoZero"/>
        <c:auto val="1"/>
        <c:lblOffset val="100"/>
        <c:baseTimeUnit val="days"/>
      </c:dateAx>
      <c:valAx>
        <c:axId val="27507780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35942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1930 Act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'2020 Daily '!$A$2:$A$252</c:f>
              <c:numCache>
                <c:formatCode>m/d/yyyy</c:formatCode>
                <c:ptCount val="251"/>
                <c:pt idx="0" c:formatCode="m/d/yyyy">
                  <c:v>10960</c:v>
                </c:pt>
                <c:pt idx="1" c:formatCode="m/d/yyyy">
                  <c:v>10961</c:v>
                </c:pt>
                <c:pt idx="2" c:formatCode="m/d/yyyy">
                  <c:v>10964</c:v>
                </c:pt>
                <c:pt idx="3" c:formatCode="m/d/yyyy">
                  <c:v>10965</c:v>
                </c:pt>
                <c:pt idx="4" c:formatCode="m/d/yyyy">
                  <c:v>10966</c:v>
                </c:pt>
                <c:pt idx="5" c:formatCode="m/d/yyyy">
                  <c:v>10967</c:v>
                </c:pt>
                <c:pt idx="6" c:formatCode="m/d/yyyy">
                  <c:v>10968</c:v>
                </c:pt>
                <c:pt idx="7" c:formatCode="m/d/yyyy">
                  <c:v>10971</c:v>
                </c:pt>
                <c:pt idx="8" c:formatCode="m/d/yyyy">
                  <c:v>10972</c:v>
                </c:pt>
                <c:pt idx="9" c:formatCode="m/d/yyyy">
                  <c:v>10973</c:v>
                </c:pt>
                <c:pt idx="10" c:formatCode="m/d/yyyy">
                  <c:v>10974</c:v>
                </c:pt>
                <c:pt idx="11" c:formatCode="m/d/yyyy">
                  <c:v>10975</c:v>
                </c:pt>
                <c:pt idx="12" c:formatCode="m/d/yyyy">
                  <c:v>10978</c:v>
                </c:pt>
                <c:pt idx="13" c:formatCode="m/d/yyyy">
                  <c:v>10979</c:v>
                </c:pt>
                <c:pt idx="14" c:formatCode="m/d/yyyy">
                  <c:v>10980</c:v>
                </c:pt>
                <c:pt idx="15" c:formatCode="m/d/yyyy">
                  <c:v>10981</c:v>
                </c:pt>
                <c:pt idx="16" c:formatCode="m/d/yyyy">
                  <c:v>10982</c:v>
                </c:pt>
                <c:pt idx="17" c:formatCode="m/d/yyyy">
                  <c:v>10985</c:v>
                </c:pt>
                <c:pt idx="18" c:formatCode="m/d/yyyy">
                  <c:v>10986</c:v>
                </c:pt>
                <c:pt idx="19" c:formatCode="m/d/yyyy">
                  <c:v>10987</c:v>
                </c:pt>
                <c:pt idx="20" c:formatCode="m/d/yyyy">
                  <c:v>10988</c:v>
                </c:pt>
                <c:pt idx="21" c:formatCode="m/d/yyyy">
                  <c:v>10989</c:v>
                </c:pt>
                <c:pt idx="22" c:formatCode="m/d/yyyy">
                  <c:v>10992</c:v>
                </c:pt>
                <c:pt idx="23" c:formatCode="m/d/yyyy">
                  <c:v>10993</c:v>
                </c:pt>
                <c:pt idx="24" c:formatCode="m/d/yyyy">
                  <c:v>10994</c:v>
                </c:pt>
                <c:pt idx="25" c:formatCode="m/d/yyyy">
                  <c:v>10995</c:v>
                </c:pt>
                <c:pt idx="26" c:formatCode="m/d/yyyy">
                  <c:v>10996</c:v>
                </c:pt>
                <c:pt idx="27" c:formatCode="m/d/yyyy">
                  <c:v>10999</c:v>
                </c:pt>
                <c:pt idx="28" c:formatCode="m/d/yyyy">
                  <c:v>11000</c:v>
                </c:pt>
                <c:pt idx="29" c:formatCode="m/d/yyyy">
                  <c:v>11002</c:v>
                </c:pt>
                <c:pt idx="30" c:formatCode="m/d/yyyy">
                  <c:v>11003</c:v>
                </c:pt>
                <c:pt idx="31" c:formatCode="m/d/yyyy">
                  <c:v>11006</c:v>
                </c:pt>
                <c:pt idx="32" c:formatCode="m/d/yyyy">
                  <c:v>11007</c:v>
                </c:pt>
                <c:pt idx="33" c:formatCode="m/d/yyyy">
                  <c:v>11008</c:v>
                </c:pt>
                <c:pt idx="34" c:formatCode="m/d/yyyy">
                  <c:v>11009</c:v>
                </c:pt>
                <c:pt idx="35" c:formatCode="m/d/yyyy">
                  <c:v>11010</c:v>
                </c:pt>
                <c:pt idx="36" c:formatCode="m/d/yyyy">
                  <c:v>11013</c:v>
                </c:pt>
                <c:pt idx="37" c:formatCode="m/d/yyyy">
                  <c:v>11014</c:v>
                </c:pt>
                <c:pt idx="38" c:formatCode="m/d/yyyy">
                  <c:v>11015</c:v>
                </c:pt>
                <c:pt idx="39" c:formatCode="m/d/yyyy">
                  <c:v>11016</c:v>
                </c:pt>
                <c:pt idx="40" c:formatCode="m/d/yyyy">
                  <c:v>11017</c:v>
                </c:pt>
                <c:pt idx="41" c:formatCode="m/d/yyyy">
                  <c:v>11020</c:v>
                </c:pt>
                <c:pt idx="42" c:formatCode="m/d/yyyy">
                  <c:v>11021</c:v>
                </c:pt>
                <c:pt idx="43" c:formatCode="m/d/yyyy">
                  <c:v>11022</c:v>
                </c:pt>
                <c:pt idx="44" c:formatCode="m/d/yyyy">
                  <c:v>11023</c:v>
                </c:pt>
                <c:pt idx="45" c:formatCode="m/d/yyyy">
                  <c:v>11024</c:v>
                </c:pt>
                <c:pt idx="46" c:formatCode="m/d/yyyy">
                  <c:v>11027</c:v>
                </c:pt>
                <c:pt idx="47" c:formatCode="m/d/yyyy">
                  <c:v>11028</c:v>
                </c:pt>
                <c:pt idx="48" c:formatCode="m/d/yyyy">
                  <c:v>11029</c:v>
                </c:pt>
                <c:pt idx="49" c:formatCode="m/d/yyyy">
                  <c:v>11030</c:v>
                </c:pt>
                <c:pt idx="50" c:formatCode="m/d/yyyy">
                  <c:v>11031</c:v>
                </c:pt>
                <c:pt idx="51" c:formatCode="m/d/yyyy">
                  <c:v>11034</c:v>
                </c:pt>
                <c:pt idx="52" c:formatCode="m/d/yyyy">
                  <c:v>11035</c:v>
                </c:pt>
                <c:pt idx="53" c:formatCode="m/d/yyyy">
                  <c:v>11036</c:v>
                </c:pt>
                <c:pt idx="54" c:formatCode="m/d/yyyy">
                  <c:v>11037</c:v>
                </c:pt>
                <c:pt idx="55" c:formatCode="m/d/yyyy">
                  <c:v>11038</c:v>
                </c:pt>
                <c:pt idx="56" c:formatCode="m/d/yyyy">
                  <c:v>11041</c:v>
                </c:pt>
                <c:pt idx="57" c:formatCode="m/d/yyyy">
                  <c:v>11042</c:v>
                </c:pt>
                <c:pt idx="58" c:formatCode="m/d/yyyy">
                  <c:v>11043</c:v>
                </c:pt>
                <c:pt idx="59" c:formatCode="m/d/yyyy">
                  <c:v>11044</c:v>
                </c:pt>
                <c:pt idx="60" c:formatCode="m/d/yyyy">
                  <c:v>11045</c:v>
                </c:pt>
                <c:pt idx="61" c:formatCode="m/d/yyyy">
                  <c:v>11048</c:v>
                </c:pt>
                <c:pt idx="62" c:formatCode="m/d/yyyy">
                  <c:v>11049</c:v>
                </c:pt>
                <c:pt idx="63" c:formatCode="m/d/yyyy">
                  <c:v>11050</c:v>
                </c:pt>
                <c:pt idx="64" c:formatCode="m/d/yyyy">
                  <c:v>11051</c:v>
                </c:pt>
                <c:pt idx="65" c:formatCode="m/d/yyyy">
                  <c:v>11052</c:v>
                </c:pt>
                <c:pt idx="66" c:formatCode="m/d/yyyy">
                  <c:v>11055</c:v>
                </c:pt>
                <c:pt idx="67" c:formatCode="m/d/yyyy">
                  <c:v>11056</c:v>
                </c:pt>
                <c:pt idx="68" c:formatCode="m/d/yyyy">
                  <c:v>11057</c:v>
                </c:pt>
                <c:pt idx="69" c:formatCode="m/d/yyyy">
                  <c:v>11058</c:v>
                </c:pt>
                <c:pt idx="70" c:formatCode="m/d/yyyy">
                  <c:v>11059</c:v>
                </c:pt>
                <c:pt idx="71" c:formatCode="m/d/yyyy">
                  <c:v>11062</c:v>
                </c:pt>
                <c:pt idx="72" c:formatCode="m/d/yyyy">
                  <c:v>11063</c:v>
                </c:pt>
                <c:pt idx="73" c:formatCode="m/d/yyyy">
                  <c:v>11064</c:v>
                </c:pt>
                <c:pt idx="74" c:formatCode="m/d/yyyy">
                  <c:v>11065</c:v>
                </c:pt>
                <c:pt idx="75" c:formatCode="m/d/yyyy">
                  <c:v>11069</c:v>
                </c:pt>
                <c:pt idx="76" c:formatCode="m/d/yyyy">
                  <c:v>11070</c:v>
                </c:pt>
                <c:pt idx="77" c:formatCode="m/d/yyyy">
                  <c:v>11071</c:v>
                </c:pt>
                <c:pt idx="78" c:formatCode="m/d/yyyy">
                  <c:v>11072</c:v>
                </c:pt>
                <c:pt idx="79" c:formatCode="m/d/yyyy">
                  <c:v>11073</c:v>
                </c:pt>
                <c:pt idx="80" c:formatCode="m/d/yyyy">
                  <c:v>11076</c:v>
                </c:pt>
                <c:pt idx="81" c:formatCode="m/d/yyyy">
                  <c:v>11077</c:v>
                </c:pt>
                <c:pt idx="82" c:formatCode="m/d/yyyy">
                  <c:v>11078</c:v>
                </c:pt>
                <c:pt idx="83" c:formatCode="m/d/yyyy">
                  <c:v>11079</c:v>
                </c:pt>
                <c:pt idx="84" c:formatCode="m/d/yyyy">
                  <c:v>11080</c:v>
                </c:pt>
                <c:pt idx="85" c:formatCode="m/d/yyyy">
                  <c:v>11083</c:v>
                </c:pt>
                <c:pt idx="86" c:formatCode="m/d/yyyy">
                  <c:v>11084</c:v>
                </c:pt>
                <c:pt idx="87" c:formatCode="m/d/yyyy">
                  <c:v>11085</c:v>
                </c:pt>
                <c:pt idx="88" c:formatCode="m/d/yyyy">
                  <c:v>11086</c:v>
                </c:pt>
                <c:pt idx="89" c:formatCode="m/d/yyyy">
                  <c:v>11087</c:v>
                </c:pt>
                <c:pt idx="90" c:formatCode="m/d/yyyy">
                  <c:v>11090</c:v>
                </c:pt>
                <c:pt idx="91" c:formatCode="m/d/yyyy">
                  <c:v>11091</c:v>
                </c:pt>
                <c:pt idx="92" c:formatCode="m/d/yyyy">
                  <c:v>11092</c:v>
                </c:pt>
                <c:pt idx="93" c:formatCode="m/d/yyyy">
                  <c:v>11093</c:v>
                </c:pt>
                <c:pt idx="94" c:formatCode="m/d/yyyy">
                  <c:v>11094</c:v>
                </c:pt>
                <c:pt idx="95" c:formatCode="m/d/yyyy">
                  <c:v>11097</c:v>
                </c:pt>
                <c:pt idx="96" c:formatCode="m/d/yyyy">
                  <c:v>11098</c:v>
                </c:pt>
                <c:pt idx="97" c:formatCode="m/d/yyyy">
                  <c:v>11099</c:v>
                </c:pt>
                <c:pt idx="98" c:formatCode="m/d/yyyy">
                  <c:v>11100</c:v>
                </c:pt>
                <c:pt idx="99" c:formatCode="m/d/yyyy">
                  <c:v>11101</c:v>
                </c:pt>
                <c:pt idx="100" c:formatCode="m/d/yyyy">
                  <c:v>11104</c:v>
                </c:pt>
                <c:pt idx="101" c:formatCode="m/d/yyyy">
                  <c:v>11105</c:v>
                </c:pt>
                <c:pt idx="102" c:formatCode="m/d/yyyy">
                  <c:v>11106</c:v>
                </c:pt>
                <c:pt idx="103" c:formatCode="m/d/yyyy">
                  <c:v>11107</c:v>
                </c:pt>
                <c:pt idx="104" c:formatCode="m/d/yyyy">
                  <c:v>11111</c:v>
                </c:pt>
                <c:pt idx="105" c:formatCode="m/d/yyyy">
                  <c:v>11112</c:v>
                </c:pt>
                <c:pt idx="106" c:formatCode="m/d/yyyy">
                  <c:v>11113</c:v>
                </c:pt>
                <c:pt idx="107" c:formatCode="m/d/yyyy">
                  <c:v>11114</c:v>
                </c:pt>
                <c:pt idx="108" c:formatCode="m/d/yyyy">
                  <c:v>11115</c:v>
                </c:pt>
                <c:pt idx="109" c:formatCode="m/d/yyyy">
                  <c:v>11118</c:v>
                </c:pt>
                <c:pt idx="110" c:formatCode="m/d/yyyy">
                  <c:v>11119</c:v>
                </c:pt>
                <c:pt idx="111" c:formatCode="m/d/yyyy">
                  <c:v>11120</c:v>
                </c:pt>
                <c:pt idx="112" c:formatCode="m/d/yyyy">
                  <c:v>11121</c:v>
                </c:pt>
                <c:pt idx="113" c:formatCode="m/d/yyyy">
                  <c:v>11122</c:v>
                </c:pt>
                <c:pt idx="114" c:formatCode="m/d/yyyy">
                  <c:v>11125</c:v>
                </c:pt>
                <c:pt idx="115" c:formatCode="m/d/yyyy">
                  <c:v>11126</c:v>
                </c:pt>
                <c:pt idx="116" c:formatCode="m/d/yyyy">
                  <c:v>11127</c:v>
                </c:pt>
                <c:pt idx="117" c:formatCode="m/d/yyyy">
                  <c:v>11128</c:v>
                </c:pt>
                <c:pt idx="118" c:formatCode="m/d/yyyy">
                  <c:v>11129</c:v>
                </c:pt>
                <c:pt idx="119" c:formatCode="m/d/yyyy">
                  <c:v>11132</c:v>
                </c:pt>
                <c:pt idx="120" c:formatCode="m/d/yyyy">
                  <c:v>11133</c:v>
                </c:pt>
                <c:pt idx="121" c:formatCode="m/d/yyyy">
                  <c:v>11134</c:v>
                </c:pt>
                <c:pt idx="122" c:formatCode="m/d/yyyy">
                  <c:v>11135</c:v>
                </c:pt>
                <c:pt idx="123" c:formatCode="m/d/yyyy">
                  <c:v>11136</c:v>
                </c:pt>
                <c:pt idx="124" c:formatCode="m/d/yyyy">
                  <c:v>11139</c:v>
                </c:pt>
                <c:pt idx="125" c:formatCode="m/d/yyyy">
                  <c:v>11140</c:v>
                </c:pt>
                <c:pt idx="126" c:formatCode="m/d/yyyy">
                  <c:v>11141</c:v>
                </c:pt>
                <c:pt idx="127" c:formatCode="m/d/yyyy">
                  <c:v>11142</c:v>
                </c:pt>
                <c:pt idx="128" c:formatCode="m/d/yyyy">
                  <c:v>11146</c:v>
                </c:pt>
                <c:pt idx="129" c:formatCode="m/d/yyyy">
                  <c:v>11147</c:v>
                </c:pt>
                <c:pt idx="130" c:formatCode="m/d/yyyy">
                  <c:v>11148</c:v>
                </c:pt>
                <c:pt idx="131" c:formatCode="m/d/yyyy">
                  <c:v>11149</c:v>
                </c:pt>
                <c:pt idx="132" c:formatCode="m/d/yyyy">
                  <c:v>11150</c:v>
                </c:pt>
                <c:pt idx="133" c:formatCode="m/d/yyyy">
                  <c:v>11153</c:v>
                </c:pt>
                <c:pt idx="134" c:formatCode="m/d/yyyy">
                  <c:v>11154</c:v>
                </c:pt>
                <c:pt idx="135" c:formatCode="m/d/yyyy">
                  <c:v>11155</c:v>
                </c:pt>
                <c:pt idx="136" c:formatCode="m/d/yyyy">
                  <c:v>11156</c:v>
                </c:pt>
                <c:pt idx="137" c:formatCode="m/d/yyyy">
                  <c:v>11157</c:v>
                </c:pt>
                <c:pt idx="138" c:formatCode="m/d/yyyy">
                  <c:v>11160</c:v>
                </c:pt>
                <c:pt idx="139" c:formatCode="m/d/yyyy">
                  <c:v>11161</c:v>
                </c:pt>
                <c:pt idx="140" c:formatCode="m/d/yyyy">
                  <c:v>11162</c:v>
                </c:pt>
                <c:pt idx="141" c:formatCode="m/d/yyyy">
                  <c:v>11163</c:v>
                </c:pt>
                <c:pt idx="142" c:formatCode="m/d/yyyy">
                  <c:v>11164</c:v>
                </c:pt>
                <c:pt idx="143" c:formatCode="m/d/yyyy">
                  <c:v>11167</c:v>
                </c:pt>
                <c:pt idx="144" c:formatCode="m/d/yyyy">
                  <c:v>11168</c:v>
                </c:pt>
                <c:pt idx="145" c:formatCode="m/d/yyyy">
                  <c:v>11169</c:v>
                </c:pt>
                <c:pt idx="146" c:formatCode="m/d/yyyy">
                  <c:v>11170</c:v>
                </c:pt>
                <c:pt idx="147" c:formatCode="m/d/yyyy">
                  <c:v>11171</c:v>
                </c:pt>
                <c:pt idx="148" c:formatCode="m/d/yyyy">
                  <c:v>11174</c:v>
                </c:pt>
                <c:pt idx="149" c:formatCode="m/d/yyyy">
                  <c:v>11175</c:v>
                </c:pt>
                <c:pt idx="150" c:formatCode="m/d/yyyy">
                  <c:v>11176</c:v>
                </c:pt>
                <c:pt idx="151" c:formatCode="m/d/yyyy">
                  <c:v>11177</c:v>
                </c:pt>
                <c:pt idx="152" c:formatCode="m/d/yyyy">
                  <c:v>11178</c:v>
                </c:pt>
                <c:pt idx="153" c:formatCode="m/d/yyyy">
                  <c:v>11181</c:v>
                </c:pt>
                <c:pt idx="154" c:formatCode="m/d/yyyy">
                  <c:v>11182</c:v>
                </c:pt>
                <c:pt idx="155" c:formatCode="m/d/yyyy">
                  <c:v>11183</c:v>
                </c:pt>
                <c:pt idx="156" c:formatCode="m/d/yyyy">
                  <c:v>11184</c:v>
                </c:pt>
                <c:pt idx="157" c:formatCode="m/d/yyyy">
                  <c:v>11185</c:v>
                </c:pt>
                <c:pt idx="158" c:formatCode="m/d/yyyy">
                  <c:v>11188</c:v>
                </c:pt>
                <c:pt idx="159" c:formatCode="m/d/yyyy">
                  <c:v>11189</c:v>
                </c:pt>
                <c:pt idx="160" c:formatCode="m/d/yyyy">
                  <c:v>11190</c:v>
                </c:pt>
                <c:pt idx="161" c:formatCode="m/d/yyyy">
                  <c:v>11191</c:v>
                </c:pt>
                <c:pt idx="162" c:formatCode="m/d/yyyy">
                  <c:v>11192</c:v>
                </c:pt>
                <c:pt idx="163" c:formatCode="m/d/yyyy">
                  <c:v>11195</c:v>
                </c:pt>
                <c:pt idx="164" c:formatCode="m/d/yyyy">
                  <c:v>11196</c:v>
                </c:pt>
                <c:pt idx="165" c:formatCode="m/d/yyyy">
                  <c:v>11197</c:v>
                </c:pt>
                <c:pt idx="166" c:formatCode="m/d/yyyy">
                  <c:v>11198</c:v>
                </c:pt>
                <c:pt idx="167" c:formatCode="m/d/yyyy">
                  <c:v>11199</c:v>
                </c:pt>
                <c:pt idx="168" c:formatCode="m/d/yyyy">
                  <c:v>11203</c:v>
                </c:pt>
                <c:pt idx="169" c:formatCode="m/d/yyyy">
                  <c:v>11204</c:v>
                </c:pt>
                <c:pt idx="170" c:formatCode="m/d/yyyy">
                  <c:v>11205</c:v>
                </c:pt>
                <c:pt idx="171" c:formatCode="m/d/yyyy">
                  <c:v>11206</c:v>
                </c:pt>
                <c:pt idx="172" c:formatCode="m/d/yyyy">
                  <c:v>11209</c:v>
                </c:pt>
                <c:pt idx="173" c:formatCode="m/d/yyyy">
                  <c:v>11210</c:v>
                </c:pt>
                <c:pt idx="174" c:formatCode="m/d/yyyy">
                  <c:v>11211</c:v>
                </c:pt>
                <c:pt idx="175" c:formatCode="m/d/yyyy">
                  <c:v>11212</c:v>
                </c:pt>
                <c:pt idx="176" c:formatCode="m/d/yyyy">
                  <c:v>11213</c:v>
                </c:pt>
                <c:pt idx="177" c:formatCode="m/d/yyyy">
                  <c:v>11216</c:v>
                </c:pt>
                <c:pt idx="178" c:formatCode="m/d/yyyy">
                  <c:v>11217</c:v>
                </c:pt>
                <c:pt idx="179" c:formatCode="m/d/yyyy">
                  <c:v>11218</c:v>
                </c:pt>
                <c:pt idx="180" c:formatCode="m/d/yyyy">
                  <c:v>11219</c:v>
                </c:pt>
                <c:pt idx="181" c:formatCode="m/d/yyyy">
                  <c:v>11220</c:v>
                </c:pt>
                <c:pt idx="182" c:formatCode="m/d/yyyy">
                  <c:v>11223</c:v>
                </c:pt>
                <c:pt idx="183" c:formatCode="m/d/yyyy">
                  <c:v>11224</c:v>
                </c:pt>
                <c:pt idx="184" c:formatCode="m/d/yyyy">
                  <c:v>11225</c:v>
                </c:pt>
                <c:pt idx="185" c:formatCode="m/d/yyyy">
                  <c:v>11226</c:v>
                </c:pt>
                <c:pt idx="186" c:formatCode="m/d/yyyy">
                  <c:v>11227</c:v>
                </c:pt>
                <c:pt idx="187" c:formatCode="m/d/yyyy">
                  <c:v>11230</c:v>
                </c:pt>
                <c:pt idx="188" c:formatCode="m/d/yyyy">
                  <c:v>11231</c:v>
                </c:pt>
                <c:pt idx="189" c:formatCode="m/d/yyyy">
                  <c:v>11232</c:v>
                </c:pt>
                <c:pt idx="190" c:formatCode="m/d/yyyy">
                  <c:v>11233</c:v>
                </c:pt>
                <c:pt idx="191" c:formatCode="m/d/yyyy">
                  <c:v>11234</c:v>
                </c:pt>
                <c:pt idx="192" c:formatCode="m/d/yyyy">
                  <c:v>11237</c:v>
                </c:pt>
                <c:pt idx="193" c:formatCode="m/d/yyyy">
                  <c:v>11238</c:v>
                </c:pt>
                <c:pt idx="194" c:formatCode="m/d/yyyy">
                  <c:v>11239</c:v>
                </c:pt>
                <c:pt idx="195" c:formatCode="m/d/yyyy">
                  <c:v>11240</c:v>
                </c:pt>
                <c:pt idx="196" c:formatCode="m/d/yyyy">
                  <c:v>11241</c:v>
                </c:pt>
                <c:pt idx="197" c:formatCode="m/d/yyyy">
                  <c:v>11245</c:v>
                </c:pt>
                <c:pt idx="198" c:formatCode="m/d/yyyy">
                  <c:v>11246</c:v>
                </c:pt>
                <c:pt idx="199" c:formatCode="m/d/yyyy">
                  <c:v>11247</c:v>
                </c:pt>
                <c:pt idx="200" c:formatCode="m/d/yyyy">
                  <c:v>11248</c:v>
                </c:pt>
                <c:pt idx="201" c:formatCode="m/d/yyyy">
                  <c:v>11251</c:v>
                </c:pt>
                <c:pt idx="202" c:formatCode="m/d/yyyy">
                  <c:v>11252</c:v>
                </c:pt>
                <c:pt idx="203" c:formatCode="m/d/yyyy">
                  <c:v>11253</c:v>
                </c:pt>
                <c:pt idx="204" c:formatCode="m/d/yyyy">
                  <c:v>11254</c:v>
                </c:pt>
                <c:pt idx="205" c:formatCode="m/d/yyyy">
                  <c:v>11255</c:v>
                </c:pt>
                <c:pt idx="206" c:formatCode="m/d/yyyy">
                  <c:v>11258</c:v>
                </c:pt>
                <c:pt idx="207" c:formatCode="m/d/yyyy">
                  <c:v>11259</c:v>
                </c:pt>
                <c:pt idx="208" c:formatCode="m/d/yyyy">
                  <c:v>11260</c:v>
                </c:pt>
                <c:pt idx="209" c:formatCode="m/d/yyyy">
                  <c:v>11261</c:v>
                </c:pt>
                <c:pt idx="210" c:formatCode="m/d/yyyy">
                  <c:v>11262</c:v>
                </c:pt>
                <c:pt idx="211" c:formatCode="m/d/yyyy">
                  <c:v>11265</c:v>
                </c:pt>
                <c:pt idx="212" c:formatCode="m/d/yyyy">
                  <c:v>11267</c:v>
                </c:pt>
                <c:pt idx="213" c:formatCode="m/d/yyyy">
                  <c:v>11268</c:v>
                </c:pt>
                <c:pt idx="214" c:formatCode="m/d/yyyy">
                  <c:v>11269</c:v>
                </c:pt>
                <c:pt idx="215" c:formatCode="m/d/yyyy">
                  <c:v>11272</c:v>
                </c:pt>
                <c:pt idx="216" c:formatCode="m/d/yyyy">
                  <c:v>11273</c:v>
                </c:pt>
                <c:pt idx="217" c:formatCode="m/d/yyyy">
                  <c:v>11274</c:v>
                </c:pt>
                <c:pt idx="218" c:formatCode="m/d/yyyy">
                  <c:v>11275</c:v>
                </c:pt>
                <c:pt idx="219" c:formatCode="m/d/yyyy">
                  <c:v>11276</c:v>
                </c:pt>
                <c:pt idx="220" c:formatCode="m/d/yyyy">
                  <c:v>11279</c:v>
                </c:pt>
                <c:pt idx="221" c:formatCode="m/d/yyyy">
                  <c:v>11280</c:v>
                </c:pt>
                <c:pt idx="222" c:formatCode="m/d/yyyy">
                  <c:v>11281</c:v>
                </c:pt>
                <c:pt idx="223" c:formatCode="m/d/yyyy">
                  <c:v>11282</c:v>
                </c:pt>
                <c:pt idx="224" c:formatCode="m/d/yyyy">
                  <c:v>11283</c:v>
                </c:pt>
                <c:pt idx="225" c:formatCode="m/d/yyyy">
                  <c:v>11286</c:v>
                </c:pt>
                <c:pt idx="226" c:formatCode="m/d/yyyy">
                  <c:v>11287</c:v>
                </c:pt>
                <c:pt idx="227" c:formatCode="m/d/yyyy">
                  <c:v>11288</c:v>
                </c:pt>
                <c:pt idx="228" c:formatCode="m/d/yyyy">
                  <c:v>11290</c:v>
                </c:pt>
                <c:pt idx="229" c:formatCode="m/d/yyyy">
                  <c:v>11293</c:v>
                </c:pt>
                <c:pt idx="230" c:formatCode="m/d/yyyy">
                  <c:v>11294</c:v>
                </c:pt>
                <c:pt idx="231" c:formatCode="m/d/yyyy">
                  <c:v>11295</c:v>
                </c:pt>
                <c:pt idx="232" c:formatCode="m/d/yyyy">
                  <c:v>11296</c:v>
                </c:pt>
                <c:pt idx="233" c:formatCode="m/d/yyyy">
                  <c:v>11297</c:v>
                </c:pt>
                <c:pt idx="234" c:formatCode="m/d/yyyy">
                  <c:v>11300</c:v>
                </c:pt>
                <c:pt idx="235" c:formatCode="m/d/yyyy">
                  <c:v>11301</c:v>
                </c:pt>
                <c:pt idx="236" c:formatCode="m/d/yyyy">
                  <c:v>11302</c:v>
                </c:pt>
                <c:pt idx="237" c:formatCode="m/d/yyyy">
                  <c:v>11303</c:v>
                </c:pt>
                <c:pt idx="238" c:formatCode="m/d/yyyy">
                  <c:v>11304</c:v>
                </c:pt>
                <c:pt idx="239" c:formatCode="m/d/yyyy">
                  <c:v>11307</c:v>
                </c:pt>
                <c:pt idx="240" c:formatCode="m/d/yyyy">
                  <c:v>11308</c:v>
                </c:pt>
                <c:pt idx="241" c:formatCode="m/d/yyyy">
                  <c:v>11309</c:v>
                </c:pt>
                <c:pt idx="242" c:formatCode="m/d/yyyy">
                  <c:v>11310</c:v>
                </c:pt>
                <c:pt idx="243" c:formatCode="m/d/yyyy">
                  <c:v>11311</c:v>
                </c:pt>
                <c:pt idx="244" c:formatCode="m/d/yyyy">
                  <c:v>11314</c:v>
                </c:pt>
                <c:pt idx="245" c:formatCode="m/d/yyyy">
                  <c:v>11315</c:v>
                </c:pt>
                <c:pt idx="246" c:formatCode="m/d/yyyy">
                  <c:v>11316</c:v>
                </c:pt>
                <c:pt idx="247" c:formatCode="m/d/yyyy">
                  <c:v>11318</c:v>
                </c:pt>
                <c:pt idx="248" c:formatCode="m/d/yyyy">
                  <c:v>11321</c:v>
                </c:pt>
                <c:pt idx="249" c:formatCode="m/d/yyyy">
                  <c:v>11322</c:v>
                </c:pt>
                <c:pt idx="250" c:formatCode="m/d/yyyy">
                  <c:v>11323</c:v>
                </c:pt>
              </c:numCache>
            </c:numRef>
          </c:cat>
          <c:val>
            <c:numRef>
              <c:f>'2020 Daily '!$F$2:$F$252</c:f>
              <c:numCache>
                <c:formatCode>General</c:formatCode>
                <c:ptCount val="251"/>
                <c:pt idx="0">
                  <c:v>21.18</c:v>
                </c:pt>
                <c:pt idx="1">
                  <c:v>21.23</c:v>
                </c:pt>
                <c:pt idx="2">
                  <c:v>21.5</c:v>
                </c:pt>
                <c:pt idx="3">
                  <c:v>21.309999</c:v>
                </c:pt>
                <c:pt idx="4">
                  <c:v>21.290001</c:v>
                </c:pt>
                <c:pt idx="5">
                  <c:v>21.620001</c:v>
                </c:pt>
                <c:pt idx="6">
                  <c:v>21.549999</c:v>
                </c:pt>
                <c:pt idx="7">
                  <c:v>21.52</c:v>
                </c:pt>
                <c:pt idx="8">
                  <c:v>21.559999</c:v>
                </c:pt>
                <c:pt idx="9">
                  <c:v>21.65</c:v>
                </c:pt>
                <c:pt idx="10">
                  <c:v>21.5</c:v>
                </c:pt>
                <c:pt idx="11">
                  <c:v>21.309999</c:v>
                </c:pt>
                <c:pt idx="12">
                  <c:v>21.5</c:v>
                </c:pt>
                <c:pt idx="13">
                  <c:v>21.610001</c:v>
                </c:pt>
                <c:pt idx="14">
                  <c:v>21.629999</c:v>
                </c:pt>
                <c:pt idx="15">
                  <c:v>21.84</c:v>
                </c:pt>
                <c:pt idx="16">
                  <c:v>22.040001</c:v>
                </c:pt>
                <c:pt idx="17">
                  <c:v>22.209999</c:v>
                </c:pt>
                <c:pt idx="18">
                  <c:v>22.1</c:v>
                </c:pt>
                <c:pt idx="19">
                  <c:v>22.35</c:v>
                </c:pt>
                <c:pt idx="20">
                  <c:v>22.469999</c:v>
                </c:pt>
                <c:pt idx="21">
                  <c:v>22.790001</c:v>
                </c:pt>
                <c:pt idx="22">
                  <c:v>22.74</c:v>
                </c:pt>
                <c:pt idx="23">
                  <c:v>23.01</c:v>
                </c:pt>
                <c:pt idx="24">
                  <c:v>23.309999</c:v>
                </c:pt>
                <c:pt idx="25">
                  <c:v>23.059999</c:v>
                </c:pt>
                <c:pt idx="26">
                  <c:v>22.969999</c:v>
                </c:pt>
                <c:pt idx="27">
                  <c:v>23.120001</c:v>
                </c:pt>
                <c:pt idx="28">
                  <c:v>23.32</c:v>
                </c:pt>
                <c:pt idx="29">
                  <c:v>23.360001</c:v>
                </c:pt>
                <c:pt idx="30">
                  <c:v>23.35</c:v>
                </c:pt>
                <c:pt idx="31">
                  <c:v>23.26</c:v>
                </c:pt>
                <c:pt idx="32">
                  <c:v>23.280001</c:v>
                </c:pt>
                <c:pt idx="33">
                  <c:v>23.07</c:v>
                </c:pt>
                <c:pt idx="34">
                  <c:v>22.639999</c:v>
                </c:pt>
                <c:pt idx="35">
                  <c:v>22.92</c:v>
                </c:pt>
                <c:pt idx="36">
                  <c:v>22.68</c:v>
                </c:pt>
                <c:pt idx="37">
                  <c:v>22.889999</c:v>
                </c:pt>
                <c:pt idx="38">
                  <c:v>23.110001</c:v>
                </c:pt>
                <c:pt idx="39">
                  <c:v>23.08</c:v>
                </c:pt>
                <c:pt idx="40">
                  <c:v>23.280001</c:v>
                </c:pt>
                <c:pt idx="41">
                  <c:v>23.360001</c:v>
                </c:pt>
                <c:pt idx="42">
                  <c:v>23.540001</c:v>
                </c:pt>
                <c:pt idx="43">
                  <c:v>23.360001</c:v>
                </c:pt>
                <c:pt idx="44">
                  <c:v>23.59</c:v>
                </c:pt>
                <c:pt idx="45">
                  <c:v>23.59</c:v>
                </c:pt>
                <c:pt idx="46">
                  <c:v>23.67</c:v>
                </c:pt>
                <c:pt idx="47">
                  <c:v>23.719999</c:v>
                </c:pt>
                <c:pt idx="48">
                  <c:v>23.459999</c:v>
                </c:pt>
                <c:pt idx="49">
                  <c:v>23.6</c:v>
                </c:pt>
                <c:pt idx="50">
                  <c:v>23.450001</c:v>
                </c:pt>
                <c:pt idx="51">
                  <c:v>23.67</c:v>
                </c:pt>
                <c:pt idx="52">
                  <c:v>23.9</c:v>
                </c:pt>
                <c:pt idx="53">
                  <c:v>24.030001</c:v>
                </c:pt>
                <c:pt idx="54">
                  <c:v>24.139999</c:v>
                </c:pt>
                <c:pt idx="55">
                  <c:v>24.290001</c:v>
                </c:pt>
                <c:pt idx="56">
                  <c:v>24.280001</c:v>
                </c:pt>
                <c:pt idx="57">
                  <c:v>24.25</c:v>
                </c:pt>
                <c:pt idx="58">
                  <c:v>24.620001</c:v>
                </c:pt>
                <c:pt idx="59">
                  <c:v>24.57</c:v>
                </c:pt>
                <c:pt idx="60">
                  <c:v>24.85</c:v>
                </c:pt>
                <c:pt idx="61">
                  <c:v>24.15</c:v>
                </c:pt>
                <c:pt idx="62">
                  <c:v>25.370001</c:v>
                </c:pt>
                <c:pt idx="63">
                  <c:v>25.110001</c:v>
                </c:pt>
                <c:pt idx="64">
                  <c:v>25.16</c:v>
                </c:pt>
                <c:pt idx="65">
                  <c:v>25.540001</c:v>
                </c:pt>
                <c:pt idx="66">
                  <c:v>25.6</c:v>
                </c:pt>
                <c:pt idx="67">
                  <c:v>25.459999</c:v>
                </c:pt>
                <c:pt idx="68">
                  <c:v>25.870001</c:v>
                </c:pt>
                <c:pt idx="69">
                  <c:v>25.92</c:v>
                </c:pt>
                <c:pt idx="70">
                  <c:v>25.84</c:v>
                </c:pt>
                <c:pt idx="71">
                  <c:v>25.73</c:v>
                </c:pt>
                <c:pt idx="72">
                  <c:v>25.74</c:v>
                </c:pt>
                <c:pt idx="73">
                  <c:v>25.559999</c:v>
                </c:pt>
                <c:pt idx="74">
                  <c:v>25.75</c:v>
                </c:pt>
                <c:pt idx="75">
                  <c:v>25.290001</c:v>
                </c:pt>
                <c:pt idx="76">
                  <c:v>25.5</c:v>
                </c:pt>
                <c:pt idx="77">
                  <c:v>25.549999</c:v>
                </c:pt>
                <c:pt idx="78">
                  <c:v>25.35</c:v>
                </c:pt>
                <c:pt idx="79">
                  <c:v>25.32</c:v>
                </c:pt>
                <c:pt idx="80">
                  <c:v>24.76</c:v>
                </c:pt>
                <c:pt idx="81">
                  <c:v>24.73</c:v>
                </c:pt>
                <c:pt idx="82">
                  <c:v>24.9</c:v>
                </c:pt>
                <c:pt idx="83">
                  <c:v>24.299999</c:v>
                </c:pt>
                <c:pt idx="84">
                  <c:v>23.57</c:v>
                </c:pt>
                <c:pt idx="85">
                  <c:v>22.98</c:v>
                </c:pt>
                <c:pt idx="86">
                  <c:v>23.76</c:v>
                </c:pt>
                <c:pt idx="87">
                  <c:v>23.309999</c:v>
                </c:pt>
                <c:pt idx="88">
                  <c:v>23.4</c:v>
                </c:pt>
                <c:pt idx="89">
                  <c:v>23.690001</c:v>
                </c:pt>
                <c:pt idx="90">
                  <c:v>24.09</c:v>
                </c:pt>
                <c:pt idx="91">
                  <c:v>24.42</c:v>
                </c:pt>
                <c:pt idx="92">
                  <c:v>24.57</c:v>
                </c:pt>
                <c:pt idx="93">
                  <c:v>24.17</c:v>
                </c:pt>
                <c:pt idx="94">
                  <c:v>24.280001</c:v>
                </c:pt>
                <c:pt idx="95">
                  <c:v>23.75</c:v>
                </c:pt>
                <c:pt idx="96">
                  <c:v>23.860001</c:v>
                </c:pt>
                <c:pt idx="97">
                  <c:v>23.74</c:v>
                </c:pt>
                <c:pt idx="98">
                  <c:v>23.790001</c:v>
                </c:pt>
                <c:pt idx="99">
                  <c:v>24.030001</c:v>
                </c:pt>
                <c:pt idx="100">
                  <c:v>24.23</c:v>
                </c:pt>
                <c:pt idx="101">
                  <c:v>24.24</c:v>
                </c:pt>
                <c:pt idx="102">
                  <c:v>24.379999</c:v>
                </c:pt>
                <c:pt idx="103">
                  <c:v>24.49</c:v>
                </c:pt>
                <c:pt idx="104">
                  <c:v>24.4</c:v>
                </c:pt>
                <c:pt idx="105">
                  <c:v>24.18</c:v>
                </c:pt>
                <c:pt idx="106">
                  <c:v>24.290001</c:v>
                </c:pt>
                <c:pt idx="107">
                  <c:v>23.91</c:v>
                </c:pt>
                <c:pt idx="108">
                  <c:v>23.52</c:v>
                </c:pt>
                <c:pt idx="109">
                  <c:v>22.379999</c:v>
                </c:pt>
                <c:pt idx="110">
                  <c:v>23.01</c:v>
                </c:pt>
                <c:pt idx="111">
                  <c:v>22.200001</c:v>
                </c:pt>
                <c:pt idx="112">
                  <c:v>22.129999</c:v>
                </c:pt>
                <c:pt idx="113">
                  <c:v>22.26</c:v>
                </c:pt>
                <c:pt idx="114">
                  <c:v>20.559999</c:v>
                </c:pt>
                <c:pt idx="115">
                  <c:v>20.58</c:v>
                </c:pt>
                <c:pt idx="116">
                  <c:v>19.860001</c:v>
                </c:pt>
                <c:pt idx="117">
                  <c:v>20.790001</c:v>
                </c:pt>
                <c:pt idx="118">
                  <c:v>20.25</c:v>
                </c:pt>
                <c:pt idx="119">
                  <c:v>20.09</c:v>
                </c:pt>
                <c:pt idx="120">
                  <c:v>19.389999</c:v>
                </c:pt>
                <c:pt idx="121">
                  <c:v>19.540001</c:v>
                </c:pt>
                <c:pt idx="122">
                  <c:v>20</c:v>
                </c:pt>
                <c:pt idx="123">
                  <c:v>19.809999</c:v>
                </c:pt>
                <c:pt idx="124">
                  <c:v>20.459999</c:v>
                </c:pt>
                <c:pt idx="125">
                  <c:v>20.24</c:v>
                </c:pt>
                <c:pt idx="126">
                  <c:v>20.459999</c:v>
                </c:pt>
                <c:pt idx="127">
                  <c:v>20.25</c:v>
                </c:pt>
                <c:pt idx="128">
                  <c:v>19.83</c:v>
                </c:pt>
                <c:pt idx="129">
                  <c:v>19.969999</c:v>
                </c:pt>
                <c:pt idx="130">
                  <c:v>20.26</c:v>
                </c:pt>
                <c:pt idx="131">
                  <c:v>20.77</c:v>
                </c:pt>
                <c:pt idx="132">
                  <c:v>20.549999</c:v>
                </c:pt>
                <c:pt idx="133">
                  <c:v>21.360001</c:v>
                </c:pt>
                <c:pt idx="134">
                  <c:v>21.32</c:v>
                </c:pt>
                <c:pt idx="135">
                  <c:v>21.48</c:v>
                </c:pt>
                <c:pt idx="136">
                  <c:v>21.58</c:v>
                </c:pt>
                <c:pt idx="137">
                  <c:v>21.77</c:v>
                </c:pt>
                <c:pt idx="138">
                  <c:v>20.940001</c:v>
                </c:pt>
                <c:pt idx="139">
                  <c:v>21.32</c:v>
                </c:pt>
                <c:pt idx="140">
                  <c:v>21.66</c:v>
                </c:pt>
                <c:pt idx="141">
                  <c:v>21.379999</c:v>
                </c:pt>
                <c:pt idx="142">
                  <c:v>21.5</c:v>
                </c:pt>
                <c:pt idx="143">
                  <c:v>21.82</c:v>
                </c:pt>
                <c:pt idx="144">
                  <c:v>21.65</c:v>
                </c:pt>
                <c:pt idx="145">
                  <c:v>21.08</c:v>
                </c:pt>
                <c:pt idx="146">
                  <c:v>21.209999</c:v>
                </c:pt>
                <c:pt idx="147">
                  <c:v>21.110001</c:v>
                </c:pt>
                <c:pt idx="148">
                  <c:v>21.52</c:v>
                </c:pt>
                <c:pt idx="149">
                  <c:v>21.52</c:v>
                </c:pt>
                <c:pt idx="150">
                  <c:v>21.18</c:v>
                </c:pt>
                <c:pt idx="151">
                  <c:v>21.059999</c:v>
                </c:pt>
                <c:pt idx="152">
                  <c:v>20.27</c:v>
                </c:pt>
                <c:pt idx="153">
                  <c:v>20.4</c:v>
                </c:pt>
                <c:pt idx="154">
                  <c:v>19.879999</c:v>
                </c:pt>
                <c:pt idx="155">
                  <c:v>20.15</c:v>
                </c:pt>
                <c:pt idx="156">
                  <c:v>20.16</c:v>
                </c:pt>
                <c:pt idx="157">
                  <c:v>20.700001</c:v>
                </c:pt>
                <c:pt idx="158">
                  <c:v>20.540001</c:v>
                </c:pt>
                <c:pt idx="159">
                  <c:v>20.74</c:v>
                </c:pt>
                <c:pt idx="160">
                  <c:v>20.85</c:v>
                </c:pt>
                <c:pt idx="161">
                  <c:v>20.639999</c:v>
                </c:pt>
                <c:pt idx="162">
                  <c:v>20.790001</c:v>
                </c:pt>
                <c:pt idx="163">
                  <c:v>20.68</c:v>
                </c:pt>
                <c:pt idx="164">
                  <c:v>20.98</c:v>
                </c:pt>
                <c:pt idx="165">
                  <c:v>21.139999</c:v>
                </c:pt>
                <c:pt idx="166">
                  <c:v>21.129999</c:v>
                </c:pt>
                <c:pt idx="167">
                  <c:v>21.370001</c:v>
                </c:pt>
                <c:pt idx="168">
                  <c:v>21.379999</c:v>
                </c:pt>
                <c:pt idx="169">
                  <c:v>21.17</c:v>
                </c:pt>
                <c:pt idx="170">
                  <c:v>21.02</c:v>
                </c:pt>
                <c:pt idx="171">
                  <c:v>21.34</c:v>
                </c:pt>
                <c:pt idx="172">
                  <c:v>21.629999</c:v>
                </c:pt>
                <c:pt idx="173">
                  <c:v>21.76</c:v>
                </c:pt>
                <c:pt idx="174">
                  <c:v>21.860001</c:v>
                </c:pt>
                <c:pt idx="175">
                  <c:v>21.719999</c:v>
                </c:pt>
                <c:pt idx="176">
                  <c:v>21.5</c:v>
                </c:pt>
                <c:pt idx="177">
                  <c:v>21.190001</c:v>
                </c:pt>
                <c:pt idx="178">
                  <c:v>21.219999</c:v>
                </c:pt>
                <c:pt idx="179">
                  <c:v>21.290001</c:v>
                </c:pt>
                <c:pt idx="180">
                  <c:v>21.059999</c:v>
                </c:pt>
                <c:pt idx="181">
                  <c:v>20.68</c:v>
                </c:pt>
                <c:pt idx="182">
                  <c:v>20.17</c:v>
                </c:pt>
                <c:pt idx="183">
                  <c:v>20.440001</c:v>
                </c:pt>
                <c:pt idx="184">
                  <c:v>20.110001</c:v>
                </c:pt>
                <c:pt idx="185">
                  <c:v>19.73</c:v>
                </c:pt>
                <c:pt idx="186">
                  <c:v>19.43</c:v>
                </c:pt>
                <c:pt idx="187">
                  <c:v>18.879999</c:v>
                </c:pt>
                <c:pt idx="188">
                  <c:v>18.59</c:v>
                </c:pt>
                <c:pt idx="189">
                  <c:v>19.42</c:v>
                </c:pt>
                <c:pt idx="190">
                  <c:v>19.18</c:v>
                </c:pt>
                <c:pt idx="191">
                  <c:v>19.42</c:v>
                </c:pt>
                <c:pt idx="192">
                  <c:v>18.610001</c:v>
                </c:pt>
                <c:pt idx="193">
                  <c:v>18.620001</c:v>
                </c:pt>
                <c:pt idx="194">
                  <c:v>18.4</c:v>
                </c:pt>
                <c:pt idx="195">
                  <c:v>17.67</c:v>
                </c:pt>
                <c:pt idx="196">
                  <c:v>18.110001</c:v>
                </c:pt>
                <c:pt idx="197">
                  <c:v>17.91</c:v>
                </c:pt>
                <c:pt idx="198">
                  <c:v>18.200001</c:v>
                </c:pt>
                <c:pt idx="199">
                  <c:v>17.879999</c:v>
                </c:pt>
                <c:pt idx="200">
                  <c:v>17.16</c:v>
                </c:pt>
                <c:pt idx="201">
                  <c:v>17.57</c:v>
                </c:pt>
                <c:pt idx="202">
                  <c:v>17.049999</c:v>
                </c:pt>
                <c:pt idx="203">
                  <c:v>16.9</c:v>
                </c:pt>
                <c:pt idx="204">
                  <c:v>17.139999</c:v>
                </c:pt>
                <c:pt idx="205">
                  <c:v>17.74</c:v>
                </c:pt>
                <c:pt idx="206">
                  <c:v>17.780001</c:v>
                </c:pt>
                <c:pt idx="207">
                  <c:v>17.860001</c:v>
                </c:pt>
                <c:pt idx="208">
                  <c:v>17.549999</c:v>
                </c:pt>
                <c:pt idx="209">
                  <c:v>17.34</c:v>
                </c:pt>
                <c:pt idx="210">
                  <c:v>16.940001</c:v>
                </c:pt>
                <c:pt idx="211">
                  <c:v>17.129999</c:v>
                </c:pt>
                <c:pt idx="212">
                  <c:v>16.620001</c:v>
                </c:pt>
                <c:pt idx="213">
                  <c:v>16.65</c:v>
                </c:pt>
                <c:pt idx="214">
                  <c:v>16.09</c:v>
                </c:pt>
                <c:pt idx="215">
                  <c:v>15.54</c:v>
                </c:pt>
                <c:pt idx="216">
                  <c:v>15.79</c:v>
                </c:pt>
                <c:pt idx="217">
                  <c:v>16.139999</c:v>
                </c:pt>
                <c:pt idx="218">
                  <c:v>16.559999</c:v>
                </c:pt>
                <c:pt idx="219">
                  <c:v>16.889999</c:v>
                </c:pt>
                <c:pt idx="220">
                  <c:v>16.48</c:v>
                </c:pt>
                <c:pt idx="221">
                  <c:v>16.66</c:v>
                </c:pt>
                <c:pt idx="222">
                  <c:v>17.01</c:v>
                </c:pt>
                <c:pt idx="223">
                  <c:v>16.940001</c:v>
                </c:pt>
                <c:pt idx="224">
                  <c:v>17.200001</c:v>
                </c:pt>
                <c:pt idx="225">
                  <c:v>17.049999</c:v>
                </c:pt>
                <c:pt idx="226">
                  <c:v>16.85</c:v>
                </c:pt>
                <c:pt idx="227">
                  <c:v>16.610001</c:v>
                </c:pt>
                <c:pt idx="228">
                  <c:v>16.379999</c:v>
                </c:pt>
                <c:pt idx="229">
                  <c:v>16.799999</c:v>
                </c:pt>
                <c:pt idx="230">
                  <c:v>16.959999</c:v>
                </c:pt>
                <c:pt idx="231">
                  <c:v>16.67</c:v>
                </c:pt>
                <c:pt idx="232">
                  <c:v>16.42</c:v>
                </c:pt>
                <c:pt idx="233">
                  <c:v>16.43</c:v>
                </c:pt>
                <c:pt idx="234">
                  <c:v>15.97</c:v>
                </c:pt>
                <c:pt idx="235">
                  <c:v>15.98</c:v>
                </c:pt>
                <c:pt idx="236">
                  <c:v>15.73</c:v>
                </c:pt>
                <c:pt idx="237">
                  <c:v>15.55</c:v>
                </c:pt>
                <c:pt idx="238">
                  <c:v>15.43</c:v>
                </c:pt>
                <c:pt idx="239">
                  <c:v>14.94</c:v>
                </c:pt>
                <c:pt idx="240">
                  <c:v>14.44</c:v>
                </c:pt>
                <c:pt idx="241">
                  <c:v>15.11</c:v>
                </c:pt>
                <c:pt idx="242">
                  <c:v>15.22</c:v>
                </c:pt>
                <c:pt idx="243">
                  <c:v>15.39</c:v>
                </c:pt>
                <c:pt idx="244">
                  <c:v>14.88</c:v>
                </c:pt>
                <c:pt idx="245">
                  <c:v>14.96</c:v>
                </c:pt>
                <c:pt idx="246">
                  <c:v>15.16</c:v>
                </c:pt>
                <c:pt idx="247">
                  <c:v>14.85</c:v>
                </c:pt>
                <c:pt idx="248">
                  <c:v>14.72</c:v>
                </c:pt>
                <c:pt idx="249">
                  <c:v>15.06</c:v>
                </c:pt>
                <c:pt idx="250">
                  <c:v>15.34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4411825"/>
        <c:axId val="317752679"/>
      </c:lineChart>
      <c:dateAx>
        <c:axId val="62441182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752679"/>
        <c:crosses val="autoZero"/>
        <c:auto val="1"/>
        <c:lblOffset val="100"/>
        <c:baseTimeUnit val="days"/>
      </c:dateAx>
      <c:valAx>
        <c:axId val="317752679"/>
        <c:scaling>
          <c:orientation val="minMax"/>
          <c:max val="28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4118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1960 Act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'2020 Daily '!$J$2:$J$253</c:f>
              <c:numCache>
                <c:formatCode>m/d/yyyy</c:formatCode>
                <c:ptCount val="252"/>
                <c:pt idx="0" c:formatCode="m/d/yyyy">
                  <c:v>21919</c:v>
                </c:pt>
                <c:pt idx="1" c:formatCode="m/d/yyyy">
                  <c:v>21920</c:v>
                </c:pt>
                <c:pt idx="2" c:formatCode="m/d/yyyy">
                  <c:v>21921</c:v>
                </c:pt>
                <c:pt idx="3" c:formatCode="m/d/yyyy">
                  <c:v>21922</c:v>
                </c:pt>
                <c:pt idx="4" c:formatCode="m/d/yyyy">
                  <c:v>21923</c:v>
                </c:pt>
                <c:pt idx="5" c:formatCode="m/d/yyyy">
                  <c:v>21926</c:v>
                </c:pt>
                <c:pt idx="6" c:formatCode="m/d/yyyy">
                  <c:v>21927</c:v>
                </c:pt>
                <c:pt idx="7" c:formatCode="m/d/yyyy">
                  <c:v>21928</c:v>
                </c:pt>
                <c:pt idx="8" c:formatCode="m/d/yyyy">
                  <c:v>21929</c:v>
                </c:pt>
                <c:pt idx="9" c:formatCode="m/d/yyyy">
                  <c:v>21930</c:v>
                </c:pt>
                <c:pt idx="10" c:formatCode="m/d/yyyy">
                  <c:v>21933</c:v>
                </c:pt>
                <c:pt idx="11" c:formatCode="m/d/yyyy">
                  <c:v>21934</c:v>
                </c:pt>
                <c:pt idx="12" c:formatCode="m/d/yyyy">
                  <c:v>21935</c:v>
                </c:pt>
                <c:pt idx="13" c:formatCode="m/d/yyyy">
                  <c:v>21936</c:v>
                </c:pt>
                <c:pt idx="14" c:formatCode="m/d/yyyy">
                  <c:v>21937</c:v>
                </c:pt>
                <c:pt idx="15" c:formatCode="m/d/yyyy">
                  <c:v>21940</c:v>
                </c:pt>
                <c:pt idx="16" c:formatCode="m/d/yyyy">
                  <c:v>21941</c:v>
                </c:pt>
                <c:pt idx="17" c:formatCode="m/d/yyyy">
                  <c:v>21942</c:v>
                </c:pt>
                <c:pt idx="18" c:formatCode="m/d/yyyy">
                  <c:v>21943</c:v>
                </c:pt>
                <c:pt idx="19" c:formatCode="m/d/yyyy">
                  <c:v>21944</c:v>
                </c:pt>
                <c:pt idx="20" c:formatCode="m/d/yyyy">
                  <c:v>21947</c:v>
                </c:pt>
                <c:pt idx="21" c:formatCode="m/d/yyyy">
                  <c:v>21948</c:v>
                </c:pt>
                <c:pt idx="22" c:formatCode="m/d/yyyy">
                  <c:v>21949</c:v>
                </c:pt>
                <c:pt idx="23" c:formatCode="m/d/yyyy">
                  <c:v>21950</c:v>
                </c:pt>
                <c:pt idx="24" c:formatCode="m/d/yyyy">
                  <c:v>21951</c:v>
                </c:pt>
                <c:pt idx="25" c:formatCode="m/d/yyyy">
                  <c:v>21954</c:v>
                </c:pt>
                <c:pt idx="26" c:formatCode="m/d/yyyy">
                  <c:v>21955</c:v>
                </c:pt>
                <c:pt idx="27" c:formatCode="m/d/yyyy">
                  <c:v>21956</c:v>
                </c:pt>
                <c:pt idx="28" c:formatCode="m/d/yyyy">
                  <c:v>21957</c:v>
                </c:pt>
                <c:pt idx="29" c:formatCode="m/d/yyyy">
                  <c:v>21958</c:v>
                </c:pt>
                <c:pt idx="30" c:formatCode="m/d/yyyy">
                  <c:v>21961</c:v>
                </c:pt>
                <c:pt idx="31" c:formatCode="m/d/yyyy">
                  <c:v>21962</c:v>
                </c:pt>
                <c:pt idx="32" c:formatCode="m/d/yyyy">
                  <c:v>21963</c:v>
                </c:pt>
                <c:pt idx="33" c:formatCode="m/d/yyyy">
                  <c:v>21964</c:v>
                </c:pt>
                <c:pt idx="34" c:formatCode="m/d/yyyy">
                  <c:v>21965</c:v>
                </c:pt>
                <c:pt idx="35" c:formatCode="m/d/yyyy">
                  <c:v>21969</c:v>
                </c:pt>
                <c:pt idx="36" c:formatCode="m/d/yyyy">
                  <c:v>21970</c:v>
                </c:pt>
                <c:pt idx="37" c:formatCode="m/d/yyyy">
                  <c:v>21971</c:v>
                </c:pt>
                <c:pt idx="38" c:formatCode="m/d/yyyy">
                  <c:v>21972</c:v>
                </c:pt>
                <c:pt idx="39" c:formatCode="m/d/yyyy">
                  <c:v>21975</c:v>
                </c:pt>
                <c:pt idx="40" c:formatCode="m/d/yyyy">
                  <c:v>21976</c:v>
                </c:pt>
                <c:pt idx="41" c:formatCode="m/d/yyyy">
                  <c:v>21977</c:v>
                </c:pt>
                <c:pt idx="42" c:formatCode="m/d/yyyy">
                  <c:v>21978</c:v>
                </c:pt>
                <c:pt idx="43" c:formatCode="m/d/yyyy">
                  <c:v>21979</c:v>
                </c:pt>
                <c:pt idx="44" c:formatCode="m/d/yyyy">
                  <c:v>21982</c:v>
                </c:pt>
                <c:pt idx="45" c:formatCode="m/d/yyyy">
                  <c:v>21983</c:v>
                </c:pt>
                <c:pt idx="46" c:formatCode="m/d/yyyy">
                  <c:v>21984</c:v>
                </c:pt>
                <c:pt idx="47" c:formatCode="m/d/yyyy">
                  <c:v>21985</c:v>
                </c:pt>
                <c:pt idx="48" c:formatCode="m/d/yyyy">
                  <c:v>21986</c:v>
                </c:pt>
                <c:pt idx="49" c:formatCode="m/d/yyyy">
                  <c:v>21989</c:v>
                </c:pt>
                <c:pt idx="50" c:formatCode="m/d/yyyy">
                  <c:v>21990</c:v>
                </c:pt>
                <c:pt idx="51" c:formatCode="m/d/yyyy">
                  <c:v>21991</c:v>
                </c:pt>
                <c:pt idx="52" c:formatCode="m/d/yyyy">
                  <c:v>21992</c:v>
                </c:pt>
                <c:pt idx="53" c:formatCode="m/d/yyyy">
                  <c:v>21993</c:v>
                </c:pt>
                <c:pt idx="54" c:formatCode="m/d/yyyy">
                  <c:v>21996</c:v>
                </c:pt>
                <c:pt idx="55" c:formatCode="m/d/yyyy">
                  <c:v>21997</c:v>
                </c:pt>
                <c:pt idx="56" c:formatCode="m/d/yyyy">
                  <c:v>21998</c:v>
                </c:pt>
                <c:pt idx="57" c:formatCode="m/d/yyyy">
                  <c:v>21999</c:v>
                </c:pt>
                <c:pt idx="58" c:formatCode="m/d/yyyy">
                  <c:v>22000</c:v>
                </c:pt>
                <c:pt idx="59" c:formatCode="m/d/yyyy">
                  <c:v>22003</c:v>
                </c:pt>
                <c:pt idx="60" c:formatCode="m/d/yyyy">
                  <c:v>22004</c:v>
                </c:pt>
                <c:pt idx="61" c:formatCode="m/d/yyyy">
                  <c:v>22005</c:v>
                </c:pt>
                <c:pt idx="62" c:formatCode="m/d/yyyy">
                  <c:v>22006</c:v>
                </c:pt>
                <c:pt idx="63" c:formatCode="m/d/yyyy">
                  <c:v>22007</c:v>
                </c:pt>
                <c:pt idx="64" c:formatCode="m/d/yyyy">
                  <c:v>22010</c:v>
                </c:pt>
                <c:pt idx="65" c:formatCode="m/d/yyyy">
                  <c:v>22011</c:v>
                </c:pt>
                <c:pt idx="66" c:formatCode="m/d/yyyy">
                  <c:v>22012</c:v>
                </c:pt>
                <c:pt idx="67" c:formatCode="m/d/yyyy">
                  <c:v>22013</c:v>
                </c:pt>
                <c:pt idx="68" c:formatCode="m/d/yyyy">
                  <c:v>22014</c:v>
                </c:pt>
                <c:pt idx="69" c:formatCode="m/d/yyyy">
                  <c:v>22017</c:v>
                </c:pt>
                <c:pt idx="70" c:formatCode="m/d/yyyy">
                  <c:v>22018</c:v>
                </c:pt>
                <c:pt idx="71" c:formatCode="m/d/yyyy">
                  <c:v>22019</c:v>
                </c:pt>
                <c:pt idx="72" c:formatCode="m/d/yyyy">
                  <c:v>22020</c:v>
                </c:pt>
                <c:pt idx="73" c:formatCode="m/d/yyyy">
                  <c:v>22024</c:v>
                </c:pt>
                <c:pt idx="74" c:formatCode="m/d/yyyy">
                  <c:v>22025</c:v>
                </c:pt>
                <c:pt idx="75" c:formatCode="m/d/yyyy">
                  <c:v>22026</c:v>
                </c:pt>
                <c:pt idx="76" c:formatCode="m/d/yyyy">
                  <c:v>22027</c:v>
                </c:pt>
                <c:pt idx="77" c:formatCode="m/d/yyyy">
                  <c:v>22028</c:v>
                </c:pt>
                <c:pt idx="78" c:formatCode="m/d/yyyy">
                  <c:v>22031</c:v>
                </c:pt>
                <c:pt idx="79" c:formatCode="m/d/yyyy">
                  <c:v>22032</c:v>
                </c:pt>
                <c:pt idx="80" c:formatCode="m/d/yyyy">
                  <c:v>22033</c:v>
                </c:pt>
                <c:pt idx="81" c:formatCode="m/d/yyyy">
                  <c:v>22034</c:v>
                </c:pt>
                <c:pt idx="82" c:formatCode="m/d/yyyy">
                  <c:v>22035</c:v>
                </c:pt>
                <c:pt idx="83" c:formatCode="m/d/yyyy">
                  <c:v>22038</c:v>
                </c:pt>
                <c:pt idx="84" c:formatCode="m/d/yyyy">
                  <c:v>22039</c:v>
                </c:pt>
                <c:pt idx="85" c:formatCode="m/d/yyyy">
                  <c:v>22040</c:v>
                </c:pt>
                <c:pt idx="86" c:formatCode="m/d/yyyy">
                  <c:v>22041</c:v>
                </c:pt>
                <c:pt idx="87" c:formatCode="m/d/yyyy">
                  <c:v>22042</c:v>
                </c:pt>
                <c:pt idx="88" c:formatCode="m/d/yyyy">
                  <c:v>22045</c:v>
                </c:pt>
                <c:pt idx="89" c:formatCode="m/d/yyyy">
                  <c:v>22046</c:v>
                </c:pt>
                <c:pt idx="90" c:formatCode="m/d/yyyy">
                  <c:v>22047</c:v>
                </c:pt>
                <c:pt idx="91" c:formatCode="m/d/yyyy">
                  <c:v>22048</c:v>
                </c:pt>
                <c:pt idx="92" c:formatCode="m/d/yyyy">
                  <c:v>22049</c:v>
                </c:pt>
                <c:pt idx="93" c:formatCode="m/d/yyyy">
                  <c:v>22052</c:v>
                </c:pt>
                <c:pt idx="94" c:formatCode="m/d/yyyy">
                  <c:v>22053</c:v>
                </c:pt>
                <c:pt idx="95" c:formatCode="m/d/yyyy">
                  <c:v>22054</c:v>
                </c:pt>
                <c:pt idx="96" c:formatCode="m/d/yyyy">
                  <c:v>22055</c:v>
                </c:pt>
                <c:pt idx="97" c:formatCode="m/d/yyyy">
                  <c:v>22056</c:v>
                </c:pt>
                <c:pt idx="98" c:formatCode="m/d/yyyy">
                  <c:v>22059</c:v>
                </c:pt>
                <c:pt idx="99" c:formatCode="m/d/yyyy">
                  <c:v>22060</c:v>
                </c:pt>
                <c:pt idx="100" c:formatCode="m/d/yyyy">
                  <c:v>22061</c:v>
                </c:pt>
                <c:pt idx="101" c:formatCode="m/d/yyyy">
                  <c:v>22062</c:v>
                </c:pt>
                <c:pt idx="102" c:formatCode="m/d/yyyy">
                  <c:v>22063</c:v>
                </c:pt>
                <c:pt idx="103" c:formatCode="m/d/yyyy">
                  <c:v>22067</c:v>
                </c:pt>
                <c:pt idx="104" c:formatCode="m/d/yyyy">
                  <c:v>22068</c:v>
                </c:pt>
                <c:pt idx="105" c:formatCode="m/d/yyyy">
                  <c:v>22069</c:v>
                </c:pt>
                <c:pt idx="106" c:formatCode="m/d/yyyy">
                  <c:v>22070</c:v>
                </c:pt>
                <c:pt idx="107" c:formatCode="m/d/yyyy">
                  <c:v>22073</c:v>
                </c:pt>
                <c:pt idx="108" c:formatCode="m/d/yyyy">
                  <c:v>22074</c:v>
                </c:pt>
                <c:pt idx="109" c:formatCode="m/d/yyyy">
                  <c:v>22075</c:v>
                </c:pt>
                <c:pt idx="110" c:formatCode="m/d/yyyy">
                  <c:v>22076</c:v>
                </c:pt>
                <c:pt idx="111" c:formatCode="m/d/yyyy">
                  <c:v>22077</c:v>
                </c:pt>
                <c:pt idx="112" c:formatCode="m/d/yyyy">
                  <c:v>22080</c:v>
                </c:pt>
                <c:pt idx="113" c:formatCode="m/d/yyyy">
                  <c:v>22081</c:v>
                </c:pt>
                <c:pt idx="114" c:formatCode="m/d/yyyy">
                  <c:v>22082</c:v>
                </c:pt>
                <c:pt idx="115" c:formatCode="m/d/yyyy">
                  <c:v>22083</c:v>
                </c:pt>
                <c:pt idx="116" c:formatCode="m/d/yyyy">
                  <c:v>22084</c:v>
                </c:pt>
                <c:pt idx="117" c:formatCode="m/d/yyyy">
                  <c:v>22087</c:v>
                </c:pt>
                <c:pt idx="118" c:formatCode="m/d/yyyy">
                  <c:v>22088</c:v>
                </c:pt>
                <c:pt idx="119" c:formatCode="m/d/yyyy">
                  <c:v>22089</c:v>
                </c:pt>
                <c:pt idx="120" c:formatCode="m/d/yyyy">
                  <c:v>22090</c:v>
                </c:pt>
                <c:pt idx="121" c:formatCode="m/d/yyyy">
                  <c:v>22091</c:v>
                </c:pt>
                <c:pt idx="122" c:formatCode="m/d/yyyy">
                  <c:v>22094</c:v>
                </c:pt>
                <c:pt idx="123" c:formatCode="m/d/yyyy">
                  <c:v>22095</c:v>
                </c:pt>
                <c:pt idx="124" c:formatCode="m/d/yyyy">
                  <c:v>22096</c:v>
                </c:pt>
                <c:pt idx="125" c:formatCode="m/d/yyyy">
                  <c:v>22097</c:v>
                </c:pt>
                <c:pt idx="126" c:formatCode="m/d/yyyy">
                  <c:v>22098</c:v>
                </c:pt>
                <c:pt idx="127" c:formatCode="m/d/yyyy">
                  <c:v>22102</c:v>
                </c:pt>
                <c:pt idx="128" c:formatCode="m/d/yyyy">
                  <c:v>22103</c:v>
                </c:pt>
                <c:pt idx="129" c:formatCode="m/d/yyyy">
                  <c:v>22104</c:v>
                </c:pt>
                <c:pt idx="130" c:formatCode="m/d/yyyy">
                  <c:v>22105</c:v>
                </c:pt>
                <c:pt idx="131" c:formatCode="m/d/yyyy">
                  <c:v>22108</c:v>
                </c:pt>
                <c:pt idx="132" c:formatCode="m/d/yyyy">
                  <c:v>22109</c:v>
                </c:pt>
                <c:pt idx="133" c:formatCode="m/d/yyyy">
                  <c:v>22110</c:v>
                </c:pt>
                <c:pt idx="134" c:formatCode="m/d/yyyy">
                  <c:v>22111</c:v>
                </c:pt>
                <c:pt idx="135" c:formatCode="m/d/yyyy">
                  <c:v>22112</c:v>
                </c:pt>
                <c:pt idx="136" c:formatCode="m/d/yyyy">
                  <c:v>22115</c:v>
                </c:pt>
                <c:pt idx="137" c:formatCode="m/d/yyyy">
                  <c:v>22116</c:v>
                </c:pt>
                <c:pt idx="138" c:formatCode="m/d/yyyy">
                  <c:v>22117</c:v>
                </c:pt>
                <c:pt idx="139" c:formatCode="m/d/yyyy">
                  <c:v>22118</c:v>
                </c:pt>
                <c:pt idx="140" c:formatCode="m/d/yyyy">
                  <c:v>22119</c:v>
                </c:pt>
                <c:pt idx="141" c:formatCode="m/d/yyyy">
                  <c:v>22122</c:v>
                </c:pt>
                <c:pt idx="142" c:formatCode="m/d/yyyy">
                  <c:v>22123</c:v>
                </c:pt>
                <c:pt idx="143" c:formatCode="m/d/yyyy">
                  <c:v>22124</c:v>
                </c:pt>
                <c:pt idx="144" c:formatCode="m/d/yyyy">
                  <c:v>22125</c:v>
                </c:pt>
                <c:pt idx="145" c:formatCode="m/d/yyyy">
                  <c:v>22126</c:v>
                </c:pt>
                <c:pt idx="146" c:formatCode="m/d/yyyy">
                  <c:v>22129</c:v>
                </c:pt>
                <c:pt idx="147" c:formatCode="m/d/yyyy">
                  <c:v>22130</c:v>
                </c:pt>
                <c:pt idx="148" c:formatCode="m/d/yyyy">
                  <c:v>22131</c:v>
                </c:pt>
                <c:pt idx="149" c:formatCode="m/d/yyyy">
                  <c:v>22132</c:v>
                </c:pt>
                <c:pt idx="150" c:formatCode="m/d/yyyy">
                  <c:v>22133</c:v>
                </c:pt>
                <c:pt idx="151" c:formatCode="m/d/yyyy">
                  <c:v>22136</c:v>
                </c:pt>
                <c:pt idx="152" c:formatCode="m/d/yyyy">
                  <c:v>22137</c:v>
                </c:pt>
                <c:pt idx="153" c:formatCode="m/d/yyyy">
                  <c:v>22138</c:v>
                </c:pt>
                <c:pt idx="154" c:formatCode="m/d/yyyy">
                  <c:v>22139</c:v>
                </c:pt>
                <c:pt idx="155" c:formatCode="m/d/yyyy">
                  <c:v>22140</c:v>
                </c:pt>
                <c:pt idx="156" c:formatCode="m/d/yyyy">
                  <c:v>22143</c:v>
                </c:pt>
                <c:pt idx="157" c:formatCode="m/d/yyyy">
                  <c:v>22144</c:v>
                </c:pt>
                <c:pt idx="158" c:formatCode="m/d/yyyy">
                  <c:v>22145</c:v>
                </c:pt>
                <c:pt idx="159" c:formatCode="m/d/yyyy">
                  <c:v>22146</c:v>
                </c:pt>
                <c:pt idx="160" c:formatCode="m/d/yyyy">
                  <c:v>22147</c:v>
                </c:pt>
                <c:pt idx="161" c:formatCode="m/d/yyyy">
                  <c:v>22150</c:v>
                </c:pt>
                <c:pt idx="162" c:formatCode="m/d/yyyy">
                  <c:v>22151</c:v>
                </c:pt>
                <c:pt idx="163" c:formatCode="m/d/yyyy">
                  <c:v>22152</c:v>
                </c:pt>
                <c:pt idx="164" c:formatCode="m/d/yyyy">
                  <c:v>22153</c:v>
                </c:pt>
                <c:pt idx="165" c:formatCode="m/d/yyyy">
                  <c:v>22154</c:v>
                </c:pt>
                <c:pt idx="166" c:formatCode="m/d/yyyy">
                  <c:v>22157</c:v>
                </c:pt>
                <c:pt idx="167" c:formatCode="m/d/yyyy">
                  <c:v>22158</c:v>
                </c:pt>
                <c:pt idx="168" c:formatCode="m/d/yyyy">
                  <c:v>22159</c:v>
                </c:pt>
                <c:pt idx="169" c:formatCode="m/d/yyyy">
                  <c:v>22160</c:v>
                </c:pt>
                <c:pt idx="170" c:formatCode="m/d/yyyy">
                  <c:v>22161</c:v>
                </c:pt>
                <c:pt idx="171" c:formatCode="m/d/yyyy">
                  <c:v>22165</c:v>
                </c:pt>
                <c:pt idx="172" c:formatCode="m/d/yyyy">
                  <c:v>22166</c:v>
                </c:pt>
                <c:pt idx="173" c:formatCode="m/d/yyyy">
                  <c:v>22167</c:v>
                </c:pt>
                <c:pt idx="174" c:formatCode="m/d/yyyy">
                  <c:v>22168</c:v>
                </c:pt>
                <c:pt idx="175" c:formatCode="m/d/yyyy">
                  <c:v>22171</c:v>
                </c:pt>
                <c:pt idx="176" c:formatCode="m/d/yyyy">
                  <c:v>22172</c:v>
                </c:pt>
                <c:pt idx="177" c:formatCode="m/d/yyyy">
                  <c:v>22173</c:v>
                </c:pt>
                <c:pt idx="178" c:formatCode="m/d/yyyy">
                  <c:v>22174</c:v>
                </c:pt>
                <c:pt idx="179" c:formatCode="m/d/yyyy">
                  <c:v>22175</c:v>
                </c:pt>
                <c:pt idx="180" c:formatCode="m/d/yyyy">
                  <c:v>22178</c:v>
                </c:pt>
                <c:pt idx="181" c:formatCode="m/d/yyyy">
                  <c:v>22179</c:v>
                </c:pt>
                <c:pt idx="182" c:formatCode="m/d/yyyy">
                  <c:v>22180</c:v>
                </c:pt>
                <c:pt idx="183" c:formatCode="m/d/yyyy">
                  <c:v>22181</c:v>
                </c:pt>
                <c:pt idx="184" c:formatCode="m/d/yyyy">
                  <c:v>22182</c:v>
                </c:pt>
                <c:pt idx="185" c:formatCode="m/d/yyyy">
                  <c:v>22185</c:v>
                </c:pt>
                <c:pt idx="186" c:formatCode="m/d/yyyy">
                  <c:v>22186</c:v>
                </c:pt>
                <c:pt idx="187" c:formatCode="m/d/yyyy">
                  <c:v>22187</c:v>
                </c:pt>
                <c:pt idx="188" c:formatCode="m/d/yyyy">
                  <c:v>22188</c:v>
                </c:pt>
                <c:pt idx="189" c:formatCode="m/d/yyyy">
                  <c:v>22189</c:v>
                </c:pt>
                <c:pt idx="190" c:formatCode="m/d/yyyy">
                  <c:v>22192</c:v>
                </c:pt>
                <c:pt idx="191" c:formatCode="m/d/yyyy">
                  <c:v>22193</c:v>
                </c:pt>
                <c:pt idx="192" c:formatCode="m/d/yyyy">
                  <c:v>22194</c:v>
                </c:pt>
                <c:pt idx="193" c:formatCode="m/d/yyyy">
                  <c:v>22195</c:v>
                </c:pt>
                <c:pt idx="194" c:formatCode="m/d/yyyy">
                  <c:v>22196</c:v>
                </c:pt>
                <c:pt idx="195" c:formatCode="m/d/yyyy">
                  <c:v>22199</c:v>
                </c:pt>
                <c:pt idx="196" c:formatCode="m/d/yyyy">
                  <c:v>22200</c:v>
                </c:pt>
                <c:pt idx="197" c:formatCode="m/d/yyyy">
                  <c:v>22201</c:v>
                </c:pt>
                <c:pt idx="198" c:formatCode="m/d/yyyy">
                  <c:v>22202</c:v>
                </c:pt>
                <c:pt idx="199" c:formatCode="m/d/yyyy">
                  <c:v>22203</c:v>
                </c:pt>
                <c:pt idx="200" c:formatCode="m/d/yyyy">
                  <c:v>22206</c:v>
                </c:pt>
                <c:pt idx="201" c:formatCode="m/d/yyyy">
                  <c:v>22207</c:v>
                </c:pt>
                <c:pt idx="202" c:formatCode="m/d/yyyy">
                  <c:v>22208</c:v>
                </c:pt>
                <c:pt idx="203" c:formatCode="m/d/yyyy">
                  <c:v>22209</c:v>
                </c:pt>
                <c:pt idx="204" c:formatCode="m/d/yyyy">
                  <c:v>22210</c:v>
                </c:pt>
                <c:pt idx="205" c:formatCode="m/d/yyyy">
                  <c:v>22213</c:v>
                </c:pt>
                <c:pt idx="206" c:formatCode="m/d/yyyy">
                  <c:v>22214</c:v>
                </c:pt>
                <c:pt idx="207" c:formatCode="m/d/yyyy">
                  <c:v>22215</c:v>
                </c:pt>
                <c:pt idx="208" c:formatCode="m/d/yyyy">
                  <c:v>22216</c:v>
                </c:pt>
                <c:pt idx="209" c:formatCode="m/d/yyyy">
                  <c:v>22217</c:v>
                </c:pt>
                <c:pt idx="210" c:formatCode="m/d/yyyy">
                  <c:v>22220</c:v>
                </c:pt>
                <c:pt idx="211" c:formatCode="m/d/yyyy">
                  <c:v>22221</c:v>
                </c:pt>
                <c:pt idx="212" c:formatCode="m/d/yyyy">
                  <c:v>22222</c:v>
                </c:pt>
                <c:pt idx="213" c:formatCode="m/d/yyyy">
                  <c:v>22223</c:v>
                </c:pt>
                <c:pt idx="214" c:formatCode="m/d/yyyy">
                  <c:v>22224</c:v>
                </c:pt>
                <c:pt idx="215" c:formatCode="m/d/yyyy">
                  <c:v>22227</c:v>
                </c:pt>
                <c:pt idx="216" c:formatCode="m/d/yyyy">
                  <c:v>22229</c:v>
                </c:pt>
                <c:pt idx="217" c:formatCode="m/d/yyyy">
                  <c:v>22230</c:v>
                </c:pt>
                <c:pt idx="218" c:formatCode="m/d/yyyy">
                  <c:v>22231</c:v>
                </c:pt>
                <c:pt idx="219" c:formatCode="m/d/yyyy">
                  <c:v>22234</c:v>
                </c:pt>
                <c:pt idx="220" c:formatCode="m/d/yyyy">
                  <c:v>22235</c:v>
                </c:pt>
                <c:pt idx="221" c:formatCode="m/d/yyyy">
                  <c:v>22236</c:v>
                </c:pt>
                <c:pt idx="222" c:formatCode="m/d/yyyy">
                  <c:v>22237</c:v>
                </c:pt>
                <c:pt idx="223" c:formatCode="m/d/yyyy">
                  <c:v>22238</c:v>
                </c:pt>
                <c:pt idx="224" c:formatCode="m/d/yyyy">
                  <c:v>22241</c:v>
                </c:pt>
                <c:pt idx="225" c:formatCode="m/d/yyyy">
                  <c:v>22242</c:v>
                </c:pt>
                <c:pt idx="226" c:formatCode="m/d/yyyy">
                  <c:v>22243</c:v>
                </c:pt>
                <c:pt idx="227" c:formatCode="m/d/yyyy">
                  <c:v>22245</c:v>
                </c:pt>
                <c:pt idx="228" c:formatCode="m/d/yyyy">
                  <c:v>22248</c:v>
                </c:pt>
                <c:pt idx="229" c:formatCode="m/d/yyyy">
                  <c:v>22249</c:v>
                </c:pt>
                <c:pt idx="230" c:formatCode="m/d/yyyy">
                  <c:v>22250</c:v>
                </c:pt>
                <c:pt idx="231" c:formatCode="m/d/yyyy">
                  <c:v>22251</c:v>
                </c:pt>
                <c:pt idx="232" c:formatCode="m/d/yyyy">
                  <c:v>22252</c:v>
                </c:pt>
                <c:pt idx="233" c:formatCode="m/d/yyyy">
                  <c:v>22255</c:v>
                </c:pt>
                <c:pt idx="234" c:formatCode="m/d/yyyy">
                  <c:v>22256</c:v>
                </c:pt>
                <c:pt idx="235" c:formatCode="m/d/yyyy">
                  <c:v>22257</c:v>
                </c:pt>
                <c:pt idx="236" c:formatCode="m/d/yyyy">
                  <c:v>22258</c:v>
                </c:pt>
                <c:pt idx="237" c:formatCode="m/d/yyyy">
                  <c:v>22259</c:v>
                </c:pt>
                <c:pt idx="238" c:formatCode="m/d/yyyy">
                  <c:v>22262</c:v>
                </c:pt>
                <c:pt idx="239" c:formatCode="m/d/yyyy">
                  <c:v>22263</c:v>
                </c:pt>
                <c:pt idx="240" c:formatCode="m/d/yyyy">
                  <c:v>22264</c:v>
                </c:pt>
                <c:pt idx="241" c:formatCode="m/d/yyyy">
                  <c:v>22265</c:v>
                </c:pt>
                <c:pt idx="242" c:formatCode="m/d/yyyy">
                  <c:v>22266</c:v>
                </c:pt>
                <c:pt idx="243" c:formatCode="m/d/yyyy">
                  <c:v>22269</c:v>
                </c:pt>
                <c:pt idx="244" c:formatCode="m/d/yyyy">
                  <c:v>22270</c:v>
                </c:pt>
                <c:pt idx="245" c:formatCode="m/d/yyyy">
                  <c:v>22271</c:v>
                </c:pt>
                <c:pt idx="246" c:formatCode="m/d/yyyy">
                  <c:v>22272</c:v>
                </c:pt>
                <c:pt idx="247" c:formatCode="m/d/yyyy">
                  <c:v>22273</c:v>
                </c:pt>
                <c:pt idx="248" c:formatCode="m/d/yyyy">
                  <c:v>22277</c:v>
                </c:pt>
                <c:pt idx="249" c:formatCode="m/d/yyyy">
                  <c:v>22278</c:v>
                </c:pt>
                <c:pt idx="250" c:formatCode="m/d/yyyy">
                  <c:v>22279</c:v>
                </c:pt>
                <c:pt idx="251" c:formatCode="m/d/yyyy">
                  <c:v>22280</c:v>
                </c:pt>
              </c:numCache>
            </c:numRef>
          </c:cat>
          <c:val>
            <c:numRef>
              <c:f>'2020 Daily '!$O$2:$O$253</c:f>
              <c:numCache>
                <c:formatCode>General</c:formatCode>
                <c:ptCount val="252"/>
                <c:pt idx="0">
                  <c:v>59.91</c:v>
                </c:pt>
                <c:pt idx="1">
                  <c:v>60.389999</c:v>
                </c:pt>
                <c:pt idx="2">
                  <c:v>60.130001</c:v>
                </c:pt>
                <c:pt idx="3">
                  <c:v>59.689999</c:v>
                </c:pt>
                <c:pt idx="4">
                  <c:v>59.5</c:v>
                </c:pt>
                <c:pt idx="5">
                  <c:v>58.77</c:v>
                </c:pt>
                <c:pt idx="6">
                  <c:v>58.41</c:v>
                </c:pt>
                <c:pt idx="7">
                  <c:v>58.080002</c:v>
                </c:pt>
                <c:pt idx="8">
                  <c:v>58.400002</c:v>
                </c:pt>
                <c:pt idx="9">
                  <c:v>58.380001</c:v>
                </c:pt>
                <c:pt idx="10">
                  <c:v>57.889999</c:v>
                </c:pt>
                <c:pt idx="11">
                  <c:v>57.27</c:v>
                </c:pt>
                <c:pt idx="12">
                  <c:v>57.07</c:v>
                </c:pt>
                <c:pt idx="13">
                  <c:v>57.209999</c:v>
                </c:pt>
                <c:pt idx="14">
                  <c:v>57.380001</c:v>
                </c:pt>
                <c:pt idx="15">
                  <c:v>56.779999</c:v>
                </c:pt>
                <c:pt idx="16">
                  <c:v>56.860001</c:v>
                </c:pt>
                <c:pt idx="17">
                  <c:v>56.720001</c:v>
                </c:pt>
                <c:pt idx="18">
                  <c:v>56.130001</c:v>
                </c:pt>
                <c:pt idx="19">
                  <c:v>55.610001</c:v>
                </c:pt>
                <c:pt idx="20">
                  <c:v>55.959999</c:v>
                </c:pt>
                <c:pt idx="21">
                  <c:v>56.82</c:v>
                </c:pt>
                <c:pt idx="22">
                  <c:v>56.32</c:v>
                </c:pt>
                <c:pt idx="23">
                  <c:v>56.27</c:v>
                </c:pt>
                <c:pt idx="24">
                  <c:v>55.98</c:v>
                </c:pt>
                <c:pt idx="25">
                  <c:v>55.32</c:v>
                </c:pt>
                <c:pt idx="26">
                  <c:v>55.84</c:v>
                </c:pt>
                <c:pt idx="27">
                  <c:v>55.490002</c:v>
                </c:pt>
                <c:pt idx="28">
                  <c:v>55.18</c:v>
                </c:pt>
                <c:pt idx="29">
                  <c:v>55.459999</c:v>
                </c:pt>
                <c:pt idx="30">
                  <c:v>55.169998</c:v>
                </c:pt>
                <c:pt idx="31">
                  <c:v>54.73</c:v>
                </c:pt>
                <c:pt idx="32">
                  <c:v>55.029999</c:v>
                </c:pt>
                <c:pt idx="33">
                  <c:v>55.799999</c:v>
                </c:pt>
                <c:pt idx="34">
                  <c:v>56.240002</c:v>
                </c:pt>
                <c:pt idx="35">
                  <c:v>55.939999</c:v>
                </c:pt>
                <c:pt idx="36">
                  <c:v>55.740002</c:v>
                </c:pt>
                <c:pt idx="37">
                  <c:v>55.93</c:v>
                </c:pt>
                <c:pt idx="38">
                  <c:v>56.16</c:v>
                </c:pt>
                <c:pt idx="39">
                  <c:v>56.119999</c:v>
                </c:pt>
                <c:pt idx="40">
                  <c:v>56.009998</c:v>
                </c:pt>
                <c:pt idx="41">
                  <c:v>55.619999</c:v>
                </c:pt>
                <c:pt idx="42">
                  <c:v>54.779999</c:v>
                </c:pt>
                <c:pt idx="43">
                  <c:v>54.57</c:v>
                </c:pt>
                <c:pt idx="44">
                  <c:v>54.02</c:v>
                </c:pt>
                <c:pt idx="45">
                  <c:v>53.470001</c:v>
                </c:pt>
                <c:pt idx="46">
                  <c:v>54.040001</c:v>
                </c:pt>
                <c:pt idx="47">
                  <c:v>53.830002</c:v>
                </c:pt>
                <c:pt idx="48">
                  <c:v>54.240002</c:v>
                </c:pt>
                <c:pt idx="49">
                  <c:v>54.32</c:v>
                </c:pt>
                <c:pt idx="50">
                  <c:v>54.740002</c:v>
                </c:pt>
                <c:pt idx="51">
                  <c:v>55.040001</c:v>
                </c:pt>
                <c:pt idx="52">
                  <c:v>54.959999</c:v>
                </c:pt>
                <c:pt idx="53">
                  <c:v>55.009998</c:v>
                </c:pt>
                <c:pt idx="54">
                  <c:v>55.07</c:v>
                </c:pt>
                <c:pt idx="55">
                  <c:v>55.290001</c:v>
                </c:pt>
                <c:pt idx="56">
                  <c:v>55.740002</c:v>
                </c:pt>
                <c:pt idx="57">
                  <c:v>55.98</c:v>
                </c:pt>
                <c:pt idx="58">
                  <c:v>55.98</c:v>
                </c:pt>
                <c:pt idx="59">
                  <c:v>55.860001</c:v>
                </c:pt>
                <c:pt idx="60">
                  <c:v>55.779999</c:v>
                </c:pt>
                <c:pt idx="61">
                  <c:v>55.66</c:v>
                </c:pt>
                <c:pt idx="62">
                  <c:v>55.34</c:v>
                </c:pt>
                <c:pt idx="63">
                  <c:v>55.43</c:v>
                </c:pt>
                <c:pt idx="64">
                  <c:v>55.540001</c:v>
                </c:pt>
                <c:pt idx="65">
                  <c:v>55.369999</c:v>
                </c:pt>
                <c:pt idx="66">
                  <c:v>56.509998</c:v>
                </c:pt>
                <c:pt idx="67">
                  <c:v>56.52</c:v>
                </c:pt>
                <c:pt idx="68">
                  <c:v>56.389999</c:v>
                </c:pt>
                <c:pt idx="69">
                  <c:v>56.169998</c:v>
                </c:pt>
                <c:pt idx="70">
                  <c:v>56.299999</c:v>
                </c:pt>
                <c:pt idx="71">
                  <c:v>56.299999</c:v>
                </c:pt>
                <c:pt idx="72">
                  <c:v>56.43</c:v>
                </c:pt>
                <c:pt idx="73">
                  <c:v>56.59</c:v>
                </c:pt>
                <c:pt idx="74">
                  <c:v>56.130001</c:v>
                </c:pt>
                <c:pt idx="75">
                  <c:v>55.439999</c:v>
                </c:pt>
                <c:pt idx="76">
                  <c:v>55.59</c:v>
                </c:pt>
                <c:pt idx="77">
                  <c:v>55.419998</c:v>
                </c:pt>
                <c:pt idx="78">
                  <c:v>54.860001</c:v>
                </c:pt>
                <c:pt idx="79">
                  <c:v>55.040001</c:v>
                </c:pt>
                <c:pt idx="80">
                  <c:v>55.040001</c:v>
                </c:pt>
                <c:pt idx="81">
                  <c:v>54.560001</c:v>
                </c:pt>
                <c:pt idx="82">
                  <c:v>54.369999</c:v>
                </c:pt>
                <c:pt idx="83">
                  <c:v>54.130001</c:v>
                </c:pt>
                <c:pt idx="84">
                  <c:v>54.830002</c:v>
                </c:pt>
                <c:pt idx="85">
                  <c:v>55.040001</c:v>
                </c:pt>
                <c:pt idx="86">
                  <c:v>54.860001</c:v>
                </c:pt>
                <c:pt idx="87">
                  <c:v>54.75</c:v>
                </c:pt>
                <c:pt idx="88">
                  <c:v>54.799999</c:v>
                </c:pt>
                <c:pt idx="89">
                  <c:v>54.419998</c:v>
                </c:pt>
                <c:pt idx="90">
                  <c:v>54.57</c:v>
                </c:pt>
                <c:pt idx="91">
                  <c:v>54.849998</c:v>
                </c:pt>
                <c:pt idx="92">
                  <c:v>55.299999</c:v>
                </c:pt>
                <c:pt idx="93">
                  <c:v>55.25</c:v>
                </c:pt>
                <c:pt idx="94">
                  <c:v>55.459999</c:v>
                </c:pt>
                <c:pt idx="95">
                  <c:v>55.439999</c:v>
                </c:pt>
                <c:pt idx="96">
                  <c:v>55.68</c:v>
                </c:pt>
                <c:pt idx="97">
                  <c:v>55.73</c:v>
                </c:pt>
                <c:pt idx="98">
                  <c:v>55.759998</c:v>
                </c:pt>
                <c:pt idx="99">
                  <c:v>55.700001</c:v>
                </c:pt>
                <c:pt idx="100">
                  <c:v>55.669998</c:v>
                </c:pt>
                <c:pt idx="101">
                  <c:v>55.709999</c:v>
                </c:pt>
                <c:pt idx="102">
                  <c:v>55.740002</c:v>
                </c:pt>
                <c:pt idx="103">
                  <c:v>55.830002</c:v>
                </c:pt>
                <c:pt idx="104">
                  <c:v>55.889999</c:v>
                </c:pt>
                <c:pt idx="105">
                  <c:v>56.130001</c:v>
                </c:pt>
                <c:pt idx="106">
                  <c:v>56.23</c:v>
                </c:pt>
                <c:pt idx="107">
                  <c:v>56.889999</c:v>
                </c:pt>
                <c:pt idx="108">
                  <c:v>57.43</c:v>
                </c:pt>
                <c:pt idx="109">
                  <c:v>57.889999</c:v>
                </c:pt>
                <c:pt idx="110">
                  <c:v>58</c:v>
                </c:pt>
                <c:pt idx="111">
                  <c:v>57.970001</c:v>
                </c:pt>
                <c:pt idx="112">
                  <c:v>57.990002</c:v>
                </c:pt>
                <c:pt idx="113">
                  <c:v>57.91</c:v>
                </c:pt>
                <c:pt idx="114">
                  <c:v>57.57</c:v>
                </c:pt>
                <c:pt idx="115">
                  <c:v>57.5</c:v>
                </c:pt>
                <c:pt idx="116">
                  <c:v>57.439999</c:v>
                </c:pt>
                <c:pt idx="117">
                  <c:v>57.16</c:v>
                </c:pt>
                <c:pt idx="118">
                  <c:v>57.110001</c:v>
                </c:pt>
                <c:pt idx="119">
                  <c:v>57.279999</c:v>
                </c:pt>
                <c:pt idx="120">
                  <c:v>57.59</c:v>
                </c:pt>
                <c:pt idx="121">
                  <c:v>57.68</c:v>
                </c:pt>
                <c:pt idx="122">
                  <c:v>57.330002</c:v>
                </c:pt>
                <c:pt idx="123">
                  <c:v>56.939999</c:v>
                </c:pt>
                <c:pt idx="124">
                  <c:v>56.939999</c:v>
                </c:pt>
                <c:pt idx="125">
                  <c:v>56.919998</c:v>
                </c:pt>
                <c:pt idx="126">
                  <c:v>57.060001</c:v>
                </c:pt>
                <c:pt idx="127">
                  <c:v>57.02</c:v>
                </c:pt>
                <c:pt idx="128">
                  <c:v>56.939999</c:v>
                </c:pt>
                <c:pt idx="129">
                  <c:v>57.240002</c:v>
                </c:pt>
                <c:pt idx="130">
                  <c:v>57.380001</c:v>
                </c:pt>
                <c:pt idx="131">
                  <c:v>56.869999</c:v>
                </c:pt>
                <c:pt idx="132">
                  <c:v>56.25</c:v>
                </c:pt>
                <c:pt idx="133">
                  <c:v>56.099998</c:v>
                </c:pt>
                <c:pt idx="134">
                  <c:v>56.119999</c:v>
                </c:pt>
                <c:pt idx="135">
                  <c:v>56.049999</c:v>
                </c:pt>
                <c:pt idx="136">
                  <c:v>55.700001</c:v>
                </c:pt>
                <c:pt idx="137">
                  <c:v>55.700001</c:v>
                </c:pt>
                <c:pt idx="138">
                  <c:v>55.610001</c:v>
                </c:pt>
                <c:pt idx="139">
                  <c:v>55.099998</c:v>
                </c:pt>
                <c:pt idx="140">
                  <c:v>54.720001</c:v>
                </c:pt>
                <c:pt idx="141">
                  <c:v>54.18</c:v>
                </c:pt>
                <c:pt idx="142">
                  <c:v>54.509998</c:v>
                </c:pt>
                <c:pt idx="143">
                  <c:v>54.169998</c:v>
                </c:pt>
                <c:pt idx="144">
                  <c:v>54.57</c:v>
                </c:pt>
                <c:pt idx="145">
                  <c:v>55.509998</c:v>
                </c:pt>
                <c:pt idx="146">
                  <c:v>55.529999</c:v>
                </c:pt>
                <c:pt idx="147">
                  <c:v>55.040001</c:v>
                </c:pt>
                <c:pt idx="148">
                  <c:v>54.720001</c:v>
                </c:pt>
                <c:pt idx="149">
                  <c:v>54.889999</c:v>
                </c:pt>
                <c:pt idx="150">
                  <c:v>55.439999</c:v>
                </c:pt>
                <c:pt idx="151">
                  <c:v>55.52</c:v>
                </c:pt>
                <c:pt idx="152">
                  <c:v>55.84</c:v>
                </c:pt>
                <c:pt idx="153">
                  <c:v>56.07</c:v>
                </c:pt>
                <c:pt idx="154">
                  <c:v>56.279999</c:v>
                </c:pt>
                <c:pt idx="155">
                  <c:v>56.66</c:v>
                </c:pt>
                <c:pt idx="156">
                  <c:v>56.610001</c:v>
                </c:pt>
                <c:pt idx="157">
                  <c:v>56.720001</c:v>
                </c:pt>
                <c:pt idx="158">
                  <c:v>56.84</c:v>
                </c:pt>
                <c:pt idx="159">
                  <c:v>56.810001</c:v>
                </c:pt>
                <c:pt idx="160">
                  <c:v>57.009998</c:v>
                </c:pt>
                <c:pt idx="161">
                  <c:v>57.189999</c:v>
                </c:pt>
                <c:pt idx="162">
                  <c:v>57.75</c:v>
                </c:pt>
                <c:pt idx="163">
                  <c:v>58.07</c:v>
                </c:pt>
                <c:pt idx="164">
                  <c:v>57.790001</c:v>
                </c:pt>
                <c:pt idx="165">
                  <c:v>57.599998</c:v>
                </c:pt>
                <c:pt idx="166">
                  <c:v>57.439999</c:v>
                </c:pt>
                <c:pt idx="167">
                  <c:v>56.84</c:v>
                </c:pt>
                <c:pt idx="168">
                  <c:v>56.959999</c:v>
                </c:pt>
                <c:pt idx="169">
                  <c:v>57.09</c:v>
                </c:pt>
                <c:pt idx="170">
                  <c:v>57</c:v>
                </c:pt>
                <c:pt idx="171">
                  <c:v>56.490002</c:v>
                </c:pt>
                <c:pt idx="172">
                  <c:v>55.790001</c:v>
                </c:pt>
                <c:pt idx="173">
                  <c:v>55.740002</c:v>
                </c:pt>
                <c:pt idx="174">
                  <c:v>56.110001</c:v>
                </c:pt>
                <c:pt idx="175">
                  <c:v>55.720001</c:v>
                </c:pt>
                <c:pt idx="176">
                  <c:v>55.830002</c:v>
                </c:pt>
                <c:pt idx="177">
                  <c:v>55.439999</c:v>
                </c:pt>
                <c:pt idx="178">
                  <c:v>55.220001</c:v>
                </c:pt>
                <c:pt idx="179">
                  <c:v>55.110001</c:v>
                </c:pt>
                <c:pt idx="180">
                  <c:v>53.860001</c:v>
                </c:pt>
                <c:pt idx="181">
                  <c:v>54.009998</c:v>
                </c:pt>
                <c:pt idx="182">
                  <c:v>54.57</c:v>
                </c:pt>
                <c:pt idx="183">
                  <c:v>54.360001</c:v>
                </c:pt>
                <c:pt idx="184">
                  <c:v>53.900002</c:v>
                </c:pt>
                <c:pt idx="185">
                  <c:v>53.060001</c:v>
                </c:pt>
                <c:pt idx="186">
                  <c:v>52.939999</c:v>
                </c:pt>
                <c:pt idx="187">
                  <c:v>52.48</c:v>
                </c:pt>
                <c:pt idx="188">
                  <c:v>52.619999</c:v>
                </c:pt>
                <c:pt idx="189">
                  <c:v>53.52</c:v>
                </c:pt>
                <c:pt idx="190">
                  <c:v>53.360001</c:v>
                </c:pt>
                <c:pt idx="191">
                  <c:v>52.990002</c:v>
                </c:pt>
                <c:pt idx="192">
                  <c:v>53.389999</c:v>
                </c:pt>
                <c:pt idx="193">
                  <c:v>53.720001</c:v>
                </c:pt>
                <c:pt idx="194">
                  <c:v>54.029999</c:v>
                </c:pt>
                <c:pt idx="195">
                  <c:v>54.139999</c:v>
                </c:pt>
                <c:pt idx="196">
                  <c:v>54.220001</c:v>
                </c:pt>
                <c:pt idx="197">
                  <c:v>54.150002</c:v>
                </c:pt>
                <c:pt idx="198">
                  <c:v>54.57</c:v>
                </c:pt>
                <c:pt idx="199">
                  <c:v>54.860001</c:v>
                </c:pt>
                <c:pt idx="200">
                  <c:v>54.630001</c:v>
                </c:pt>
                <c:pt idx="201">
                  <c:v>54.349998</c:v>
                </c:pt>
                <c:pt idx="202">
                  <c:v>54.25</c:v>
                </c:pt>
                <c:pt idx="203">
                  <c:v>53.860001</c:v>
                </c:pt>
                <c:pt idx="204">
                  <c:v>53.720001</c:v>
                </c:pt>
                <c:pt idx="205">
                  <c:v>52.700001</c:v>
                </c:pt>
                <c:pt idx="206">
                  <c:v>52.200001</c:v>
                </c:pt>
                <c:pt idx="207">
                  <c:v>53.049999</c:v>
                </c:pt>
                <c:pt idx="208">
                  <c:v>53.619999</c:v>
                </c:pt>
                <c:pt idx="209">
                  <c:v>53.41</c:v>
                </c:pt>
                <c:pt idx="210">
                  <c:v>53.389999</c:v>
                </c:pt>
                <c:pt idx="211">
                  <c:v>53.939999</c:v>
                </c:pt>
                <c:pt idx="212">
                  <c:v>54.220001</c:v>
                </c:pt>
                <c:pt idx="213">
                  <c:v>54.43</c:v>
                </c:pt>
                <c:pt idx="214">
                  <c:v>54.900002</c:v>
                </c:pt>
                <c:pt idx="215">
                  <c:v>55.110001</c:v>
                </c:pt>
                <c:pt idx="216">
                  <c:v>55.349998</c:v>
                </c:pt>
                <c:pt idx="217">
                  <c:v>56.43</c:v>
                </c:pt>
                <c:pt idx="218">
                  <c:v>55.869999</c:v>
                </c:pt>
                <c:pt idx="219">
                  <c:v>55.59</c:v>
                </c:pt>
                <c:pt idx="220">
                  <c:v>55.810001</c:v>
                </c:pt>
                <c:pt idx="221">
                  <c:v>55.700001</c:v>
                </c:pt>
                <c:pt idx="222">
                  <c:v>55.549999</c:v>
                </c:pt>
                <c:pt idx="223">
                  <c:v>55.82</c:v>
                </c:pt>
                <c:pt idx="224">
                  <c:v>55.93</c:v>
                </c:pt>
                <c:pt idx="225">
                  <c:v>55.720001</c:v>
                </c:pt>
                <c:pt idx="226">
                  <c:v>55.799999</c:v>
                </c:pt>
                <c:pt idx="227">
                  <c:v>56.130001</c:v>
                </c:pt>
                <c:pt idx="228">
                  <c:v>56.029999</c:v>
                </c:pt>
                <c:pt idx="229">
                  <c:v>55.830002</c:v>
                </c:pt>
                <c:pt idx="230">
                  <c:v>55.540001</c:v>
                </c:pt>
                <c:pt idx="231">
                  <c:v>55.299999</c:v>
                </c:pt>
                <c:pt idx="232">
                  <c:v>55.389999</c:v>
                </c:pt>
                <c:pt idx="233">
                  <c:v>55.310001</c:v>
                </c:pt>
                <c:pt idx="234">
                  <c:v>55.470001</c:v>
                </c:pt>
                <c:pt idx="235">
                  <c:v>56.02</c:v>
                </c:pt>
                <c:pt idx="236">
                  <c:v>56.150002</c:v>
                </c:pt>
                <c:pt idx="237">
                  <c:v>56.650002</c:v>
                </c:pt>
                <c:pt idx="238">
                  <c:v>56.849998</c:v>
                </c:pt>
                <c:pt idx="239">
                  <c:v>56.880001</c:v>
                </c:pt>
                <c:pt idx="240">
                  <c:v>56.84</c:v>
                </c:pt>
                <c:pt idx="241">
                  <c:v>56.68</c:v>
                </c:pt>
                <c:pt idx="242">
                  <c:v>57.200001</c:v>
                </c:pt>
                <c:pt idx="243">
                  <c:v>57.130001</c:v>
                </c:pt>
                <c:pt idx="244">
                  <c:v>57.09</c:v>
                </c:pt>
                <c:pt idx="245">
                  <c:v>57.549999</c:v>
                </c:pt>
                <c:pt idx="246">
                  <c:v>57.389999</c:v>
                </c:pt>
                <c:pt idx="247">
                  <c:v>57.439999</c:v>
                </c:pt>
                <c:pt idx="248">
                  <c:v>57.52</c:v>
                </c:pt>
                <c:pt idx="249">
                  <c:v>57.779999</c:v>
                </c:pt>
                <c:pt idx="250">
                  <c:v>58.049999</c:v>
                </c:pt>
                <c:pt idx="251">
                  <c:v>58.110001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8143058"/>
        <c:axId val="634292620"/>
      </c:lineChart>
      <c:dateAx>
        <c:axId val="47814305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292620"/>
        <c:crosses val="autoZero"/>
        <c:auto val="1"/>
        <c:lblOffset val="100"/>
        <c:baseTimeUnit val="days"/>
      </c:dateAx>
      <c:valAx>
        <c:axId val="634292620"/>
        <c:scaling>
          <c:orientation val="minMax"/>
          <c:min val="5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1430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2000 Act</a:t>
            </a:r>
          </a:p>
        </c:rich>
      </c:tx>
      <c:layout>
        <c:manualLayout>
          <c:xMode val="edge"/>
          <c:yMode val="edge"/>
          <c:x val="0.42841318194406"/>
          <c:y val="0.021759259259259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'2020 Daily '!$S$2:$S$253</c:f>
              <c:numCache>
                <c:formatCode>m/d/yyyy</c:formatCode>
                <c:ptCount val="252"/>
                <c:pt idx="0" c:formatCode="m/d/yyyy">
                  <c:v>36528</c:v>
                </c:pt>
                <c:pt idx="1" c:formatCode="m/d/yyyy">
                  <c:v>36529</c:v>
                </c:pt>
                <c:pt idx="2" c:formatCode="m/d/yyyy">
                  <c:v>36530</c:v>
                </c:pt>
                <c:pt idx="3" c:formatCode="m/d/yyyy">
                  <c:v>36531</c:v>
                </c:pt>
                <c:pt idx="4" c:formatCode="m/d/yyyy">
                  <c:v>36532</c:v>
                </c:pt>
                <c:pt idx="5" c:formatCode="m/d/yyyy">
                  <c:v>36535</c:v>
                </c:pt>
                <c:pt idx="6" c:formatCode="m/d/yyyy">
                  <c:v>36536</c:v>
                </c:pt>
                <c:pt idx="7" c:formatCode="m/d/yyyy">
                  <c:v>36537</c:v>
                </c:pt>
                <c:pt idx="8" c:formatCode="m/d/yyyy">
                  <c:v>36538</c:v>
                </c:pt>
                <c:pt idx="9" c:formatCode="m/d/yyyy">
                  <c:v>36539</c:v>
                </c:pt>
                <c:pt idx="10" c:formatCode="m/d/yyyy">
                  <c:v>36543</c:v>
                </c:pt>
                <c:pt idx="11" c:formatCode="m/d/yyyy">
                  <c:v>36544</c:v>
                </c:pt>
                <c:pt idx="12" c:formatCode="m/d/yyyy">
                  <c:v>36545</c:v>
                </c:pt>
                <c:pt idx="13" c:formatCode="m/d/yyyy">
                  <c:v>36546</c:v>
                </c:pt>
                <c:pt idx="14" c:formatCode="m/d/yyyy">
                  <c:v>36549</c:v>
                </c:pt>
                <c:pt idx="15" c:formatCode="m/d/yyyy">
                  <c:v>36550</c:v>
                </c:pt>
                <c:pt idx="16" c:formatCode="m/d/yyyy">
                  <c:v>36551</c:v>
                </c:pt>
                <c:pt idx="17" c:formatCode="m/d/yyyy">
                  <c:v>36552</c:v>
                </c:pt>
                <c:pt idx="18" c:formatCode="m/d/yyyy">
                  <c:v>36553</c:v>
                </c:pt>
                <c:pt idx="19" c:formatCode="m/d/yyyy">
                  <c:v>36556</c:v>
                </c:pt>
                <c:pt idx="20" c:formatCode="m/d/yyyy">
                  <c:v>36557</c:v>
                </c:pt>
                <c:pt idx="21" c:formatCode="m/d/yyyy">
                  <c:v>36558</c:v>
                </c:pt>
                <c:pt idx="22" c:formatCode="m/d/yyyy">
                  <c:v>36559</c:v>
                </c:pt>
                <c:pt idx="23" c:formatCode="m/d/yyyy">
                  <c:v>36560</c:v>
                </c:pt>
                <c:pt idx="24" c:formatCode="m/d/yyyy">
                  <c:v>36563</c:v>
                </c:pt>
                <c:pt idx="25" c:formatCode="m/d/yyyy">
                  <c:v>36564</c:v>
                </c:pt>
                <c:pt idx="26" c:formatCode="m/d/yyyy">
                  <c:v>36565</c:v>
                </c:pt>
                <c:pt idx="27" c:formatCode="m/d/yyyy">
                  <c:v>36566</c:v>
                </c:pt>
                <c:pt idx="28" c:formatCode="m/d/yyyy">
                  <c:v>36567</c:v>
                </c:pt>
                <c:pt idx="29" c:formatCode="m/d/yyyy">
                  <c:v>36570</c:v>
                </c:pt>
                <c:pt idx="30" c:formatCode="m/d/yyyy">
                  <c:v>36571</c:v>
                </c:pt>
                <c:pt idx="31" c:formatCode="m/d/yyyy">
                  <c:v>36572</c:v>
                </c:pt>
                <c:pt idx="32" c:formatCode="m/d/yyyy">
                  <c:v>36573</c:v>
                </c:pt>
                <c:pt idx="33" c:formatCode="m/d/yyyy">
                  <c:v>36574</c:v>
                </c:pt>
                <c:pt idx="34" c:formatCode="m/d/yyyy">
                  <c:v>36578</c:v>
                </c:pt>
                <c:pt idx="35" c:formatCode="m/d/yyyy">
                  <c:v>36579</c:v>
                </c:pt>
                <c:pt idx="36" c:formatCode="m/d/yyyy">
                  <c:v>36580</c:v>
                </c:pt>
                <c:pt idx="37" c:formatCode="m/d/yyyy">
                  <c:v>36581</c:v>
                </c:pt>
                <c:pt idx="38" c:formatCode="m/d/yyyy">
                  <c:v>36584</c:v>
                </c:pt>
                <c:pt idx="39" c:formatCode="m/d/yyyy">
                  <c:v>36585</c:v>
                </c:pt>
                <c:pt idx="40" c:formatCode="m/d/yyyy">
                  <c:v>36586</c:v>
                </c:pt>
                <c:pt idx="41" c:formatCode="m/d/yyyy">
                  <c:v>36587</c:v>
                </c:pt>
                <c:pt idx="42" c:formatCode="m/d/yyyy">
                  <c:v>36588</c:v>
                </c:pt>
                <c:pt idx="43" c:formatCode="m/d/yyyy">
                  <c:v>36591</c:v>
                </c:pt>
                <c:pt idx="44" c:formatCode="m/d/yyyy">
                  <c:v>36592</c:v>
                </c:pt>
                <c:pt idx="45" c:formatCode="m/d/yyyy">
                  <c:v>36593</c:v>
                </c:pt>
                <c:pt idx="46" c:formatCode="m/d/yyyy">
                  <c:v>36594</c:v>
                </c:pt>
                <c:pt idx="47" c:formatCode="m/d/yyyy">
                  <c:v>36595</c:v>
                </c:pt>
                <c:pt idx="48" c:formatCode="m/d/yyyy">
                  <c:v>36598</c:v>
                </c:pt>
                <c:pt idx="49" c:formatCode="m/d/yyyy">
                  <c:v>36599</c:v>
                </c:pt>
                <c:pt idx="50" c:formatCode="m/d/yyyy">
                  <c:v>36600</c:v>
                </c:pt>
                <c:pt idx="51" c:formatCode="m/d/yyyy">
                  <c:v>36601</c:v>
                </c:pt>
                <c:pt idx="52" c:formatCode="m/d/yyyy">
                  <c:v>36602</c:v>
                </c:pt>
                <c:pt idx="53" c:formatCode="m/d/yyyy">
                  <c:v>36605</c:v>
                </c:pt>
                <c:pt idx="54" c:formatCode="m/d/yyyy">
                  <c:v>36606</c:v>
                </c:pt>
                <c:pt idx="55" c:formatCode="m/d/yyyy">
                  <c:v>36607</c:v>
                </c:pt>
                <c:pt idx="56" c:formatCode="m/d/yyyy">
                  <c:v>36608</c:v>
                </c:pt>
                <c:pt idx="57" c:formatCode="m/d/yyyy">
                  <c:v>36609</c:v>
                </c:pt>
                <c:pt idx="58" c:formatCode="m/d/yyyy">
                  <c:v>36612</c:v>
                </c:pt>
                <c:pt idx="59" c:formatCode="m/d/yyyy">
                  <c:v>36613</c:v>
                </c:pt>
                <c:pt idx="60" c:formatCode="m/d/yyyy">
                  <c:v>36614</c:v>
                </c:pt>
                <c:pt idx="61" c:formatCode="m/d/yyyy">
                  <c:v>36615</c:v>
                </c:pt>
                <c:pt idx="62" c:formatCode="m/d/yyyy">
                  <c:v>36616</c:v>
                </c:pt>
                <c:pt idx="63" c:formatCode="m/d/yyyy">
                  <c:v>36619</c:v>
                </c:pt>
                <c:pt idx="64" c:formatCode="m/d/yyyy">
                  <c:v>36620</c:v>
                </c:pt>
                <c:pt idx="65" c:formatCode="m/d/yyyy">
                  <c:v>36621</c:v>
                </c:pt>
                <c:pt idx="66" c:formatCode="m/d/yyyy">
                  <c:v>36622</c:v>
                </c:pt>
                <c:pt idx="67" c:formatCode="m/d/yyyy">
                  <c:v>36623</c:v>
                </c:pt>
                <c:pt idx="68" c:formatCode="m/d/yyyy">
                  <c:v>36626</c:v>
                </c:pt>
                <c:pt idx="69" c:formatCode="m/d/yyyy">
                  <c:v>36627</c:v>
                </c:pt>
                <c:pt idx="70" c:formatCode="m/d/yyyy">
                  <c:v>36628</c:v>
                </c:pt>
                <c:pt idx="71" c:formatCode="m/d/yyyy">
                  <c:v>36629</c:v>
                </c:pt>
                <c:pt idx="72" c:formatCode="m/d/yyyy">
                  <c:v>36630</c:v>
                </c:pt>
                <c:pt idx="73" c:formatCode="m/d/yyyy">
                  <c:v>36633</c:v>
                </c:pt>
                <c:pt idx="74" c:formatCode="m/d/yyyy">
                  <c:v>36634</c:v>
                </c:pt>
                <c:pt idx="75" c:formatCode="m/d/yyyy">
                  <c:v>36635</c:v>
                </c:pt>
                <c:pt idx="76" c:formatCode="m/d/yyyy">
                  <c:v>36636</c:v>
                </c:pt>
                <c:pt idx="77" c:formatCode="m/d/yyyy">
                  <c:v>36640</c:v>
                </c:pt>
                <c:pt idx="78" c:formatCode="m/d/yyyy">
                  <c:v>36641</c:v>
                </c:pt>
                <c:pt idx="79" c:formatCode="m/d/yyyy">
                  <c:v>36642</c:v>
                </c:pt>
                <c:pt idx="80" c:formatCode="m/d/yyyy">
                  <c:v>36643</c:v>
                </c:pt>
                <c:pt idx="81" c:formatCode="m/d/yyyy">
                  <c:v>36644</c:v>
                </c:pt>
                <c:pt idx="82" c:formatCode="m/d/yyyy">
                  <c:v>36647</c:v>
                </c:pt>
                <c:pt idx="83" c:formatCode="m/d/yyyy">
                  <c:v>36648</c:v>
                </c:pt>
                <c:pt idx="84" c:formatCode="m/d/yyyy">
                  <c:v>36649</c:v>
                </c:pt>
                <c:pt idx="85" c:formatCode="m/d/yyyy">
                  <c:v>36650</c:v>
                </c:pt>
                <c:pt idx="86" c:formatCode="m/d/yyyy">
                  <c:v>36651</c:v>
                </c:pt>
                <c:pt idx="87" c:formatCode="m/d/yyyy">
                  <c:v>36654</c:v>
                </c:pt>
                <c:pt idx="88" c:formatCode="m/d/yyyy">
                  <c:v>36655</c:v>
                </c:pt>
                <c:pt idx="89" c:formatCode="m/d/yyyy">
                  <c:v>36656</c:v>
                </c:pt>
                <c:pt idx="90" c:formatCode="m/d/yyyy">
                  <c:v>36657</c:v>
                </c:pt>
                <c:pt idx="91" c:formatCode="m/d/yyyy">
                  <c:v>36658</c:v>
                </c:pt>
                <c:pt idx="92" c:formatCode="m/d/yyyy">
                  <c:v>36661</c:v>
                </c:pt>
                <c:pt idx="93" c:formatCode="m/d/yyyy">
                  <c:v>36662</c:v>
                </c:pt>
                <c:pt idx="94" c:formatCode="m/d/yyyy">
                  <c:v>36663</c:v>
                </c:pt>
                <c:pt idx="95" c:formatCode="m/d/yyyy">
                  <c:v>36664</c:v>
                </c:pt>
                <c:pt idx="96" c:formatCode="m/d/yyyy">
                  <c:v>36665</c:v>
                </c:pt>
                <c:pt idx="97" c:formatCode="m/d/yyyy">
                  <c:v>36668</c:v>
                </c:pt>
                <c:pt idx="98" c:formatCode="m/d/yyyy">
                  <c:v>36669</c:v>
                </c:pt>
                <c:pt idx="99" c:formatCode="m/d/yyyy">
                  <c:v>36670</c:v>
                </c:pt>
                <c:pt idx="100" c:formatCode="m/d/yyyy">
                  <c:v>36671</c:v>
                </c:pt>
                <c:pt idx="101" c:formatCode="m/d/yyyy">
                  <c:v>36672</c:v>
                </c:pt>
                <c:pt idx="102" c:formatCode="m/d/yyyy">
                  <c:v>36676</c:v>
                </c:pt>
                <c:pt idx="103" c:formatCode="m/d/yyyy">
                  <c:v>36677</c:v>
                </c:pt>
                <c:pt idx="104" c:formatCode="m/d/yyyy">
                  <c:v>36678</c:v>
                </c:pt>
                <c:pt idx="105" c:formatCode="m/d/yyyy">
                  <c:v>36679</c:v>
                </c:pt>
                <c:pt idx="106" c:formatCode="m/d/yyyy">
                  <c:v>36682</c:v>
                </c:pt>
                <c:pt idx="107" c:formatCode="m/d/yyyy">
                  <c:v>36683</c:v>
                </c:pt>
                <c:pt idx="108" c:formatCode="m/d/yyyy">
                  <c:v>36684</c:v>
                </c:pt>
                <c:pt idx="109" c:formatCode="m/d/yyyy">
                  <c:v>36685</c:v>
                </c:pt>
                <c:pt idx="110" c:formatCode="m/d/yyyy">
                  <c:v>36686</c:v>
                </c:pt>
                <c:pt idx="111" c:formatCode="m/d/yyyy">
                  <c:v>36689</c:v>
                </c:pt>
                <c:pt idx="112" c:formatCode="m/d/yyyy">
                  <c:v>36690</c:v>
                </c:pt>
                <c:pt idx="113" c:formatCode="m/d/yyyy">
                  <c:v>36691</c:v>
                </c:pt>
                <c:pt idx="114" c:formatCode="m/d/yyyy">
                  <c:v>36692</c:v>
                </c:pt>
                <c:pt idx="115" c:formatCode="m/d/yyyy">
                  <c:v>36693</c:v>
                </c:pt>
                <c:pt idx="116" c:formatCode="m/d/yyyy">
                  <c:v>36696</c:v>
                </c:pt>
                <c:pt idx="117" c:formatCode="m/d/yyyy">
                  <c:v>36697</c:v>
                </c:pt>
                <c:pt idx="118" c:formatCode="m/d/yyyy">
                  <c:v>36698</c:v>
                </c:pt>
                <c:pt idx="119" c:formatCode="m/d/yyyy">
                  <c:v>36699</c:v>
                </c:pt>
                <c:pt idx="120" c:formatCode="m/d/yyyy">
                  <c:v>36700</c:v>
                </c:pt>
                <c:pt idx="121" c:formatCode="m/d/yyyy">
                  <c:v>36703</c:v>
                </c:pt>
                <c:pt idx="122" c:formatCode="m/d/yyyy">
                  <c:v>36704</c:v>
                </c:pt>
                <c:pt idx="123" c:formatCode="m/d/yyyy">
                  <c:v>36705</c:v>
                </c:pt>
                <c:pt idx="124" c:formatCode="m/d/yyyy">
                  <c:v>36706</c:v>
                </c:pt>
                <c:pt idx="125" c:formatCode="m/d/yyyy">
                  <c:v>36707</c:v>
                </c:pt>
                <c:pt idx="126" c:formatCode="m/d/yyyy">
                  <c:v>36710</c:v>
                </c:pt>
                <c:pt idx="127" c:formatCode="m/d/yyyy">
                  <c:v>36712</c:v>
                </c:pt>
                <c:pt idx="128" c:formatCode="m/d/yyyy">
                  <c:v>36713</c:v>
                </c:pt>
                <c:pt idx="129" c:formatCode="m/d/yyyy">
                  <c:v>36714</c:v>
                </c:pt>
                <c:pt idx="130" c:formatCode="m/d/yyyy">
                  <c:v>36717</c:v>
                </c:pt>
                <c:pt idx="131" c:formatCode="m/d/yyyy">
                  <c:v>36718</c:v>
                </c:pt>
                <c:pt idx="132" c:formatCode="m/d/yyyy">
                  <c:v>36719</c:v>
                </c:pt>
                <c:pt idx="133" c:formatCode="m/d/yyyy">
                  <c:v>36720</c:v>
                </c:pt>
                <c:pt idx="134" c:formatCode="m/d/yyyy">
                  <c:v>36721</c:v>
                </c:pt>
                <c:pt idx="135" c:formatCode="m/d/yyyy">
                  <c:v>36724</c:v>
                </c:pt>
                <c:pt idx="136" c:formatCode="m/d/yyyy">
                  <c:v>36725</c:v>
                </c:pt>
                <c:pt idx="137" c:formatCode="m/d/yyyy">
                  <c:v>36726</c:v>
                </c:pt>
                <c:pt idx="138" c:formatCode="m/d/yyyy">
                  <c:v>36727</c:v>
                </c:pt>
                <c:pt idx="139" c:formatCode="m/d/yyyy">
                  <c:v>36728</c:v>
                </c:pt>
                <c:pt idx="140" c:formatCode="m/d/yyyy">
                  <c:v>36731</c:v>
                </c:pt>
                <c:pt idx="141" c:formatCode="m/d/yyyy">
                  <c:v>36732</c:v>
                </c:pt>
                <c:pt idx="142" c:formatCode="m/d/yyyy">
                  <c:v>36733</c:v>
                </c:pt>
                <c:pt idx="143" c:formatCode="m/d/yyyy">
                  <c:v>36734</c:v>
                </c:pt>
                <c:pt idx="144" c:formatCode="m/d/yyyy">
                  <c:v>36735</c:v>
                </c:pt>
                <c:pt idx="145" c:formatCode="m/d/yyyy">
                  <c:v>36738</c:v>
                </c:pt>
                <c:pt idx="146" c:formatCode="m/d/yyyy">
                  <c:v>36739</c:v>
                </c:pt>
                <c:pt idx="147" c:formatCode="m/d/yyyy">
                  <c:v>36740</c:v>
                </c:pt>
                <c:pt idx="148" c:formatCode="m/d/yyyy">
                  <c:v>36741</c:v>
                </c:pt>
                <c:pt idx="149" c:formatCode="m/d/yyyy">
                  <c:v>36742</c:v>
                </c:pt>
                <c:pt idx="150" c:formatCode="m/d/yyyy">
                  <c:v>36745</c:v>
                </c:pt>
                <c:pt idx="151" c:formatCode="m/d/yyyy">
                  <c:v>36746</c:v>
                </c:pt>
                <c:pt idx="152" c:formatCode="m/d/yyyy">
                  <c:v>36747</c:v>
                </c:pt>
                <c:pt idx="153" c:formatCode="m/d/yyyy">
                  <c:v>36748</c:v>
                </c:pt>
                <c:pt idx="154" c:formatCode="m/d/yyyy">
                  <c:v>36749</c:v>
                </c:pt>
                <c:pt idx="155" c:formatCode="m/d/yyyy">
                  <c:v>36752</c:v>
                </c:pt>
                <c:pt idx="156" c:formatCode="m/d/yyyy">
                  <c:v>36753</c:v>
                </c:pt>
                <c:pt idx="157" c:formatCode="m/d/yyyy">
                  <c:v>36754</c:v>
                </c:pt>
                <c:pt idx="158" c:formatCode="m/d/yyyy">
                  <c:v>36755</c:v>
                </c:pt>
                <c:pt idx="159" c:formatCode="m/d/yyyy">
                  <c:v>36756</c:v>
                </c:pt>
                <c:pt idx="160" c:formatCode="m/d/yyyy">
                  <c:v>36759</c:v>
                </c:pt>
                <c:pt idx="161" c:formatCode="m/d/yyyy">
                  <c:v>36760</c:v>
                </c:pt>
                <c:pt idx="162" c:formatCode="m/d/yyyy">
                  <c:v>36761</c:v>
                </c:pt>
                <c:pt idx="163" c:formatCode="m/d/yyyy">
                  <c:v>36762</c:v>
                </c:pt>
                <c:pt idx="164" c:formatCode="m/d/yyyy">
                  <c:v>36763</c:v>
                </c:pt>
                <c:pt idx="165" c:formatCode="m/d/yyyy">
                  <c:v>36766</c:v>
                </c:pt>
                <c:pt idx="166" c:formatCode="m/d/yyyy">
                  <c:v>36767</c:v>
                </c:pt>
                <c:pt idx="167" c:formatCode="m/d/yyyy">
                  <c:v>36768</c:v>
                </c:pt>
                <c:pt idx="168" c:formatCode="m/d/yyyy">
                  <c:v>36769</c:v>
                </c:pt>
                <c:pt idx="169" c:formatCode="m/d/yyyy">
                  <c:v>36770</c:v>
                </c:pt>
                <c:pt idx="170" c:formatCode="m/d/yyyy">
                  <c:v>36774</c:v>
                </c:pt>
                <c:pt idx="171" c:formatCode="m/d/yyyy">
                  <c:v>36775</c:v>
                </c:pt>
                <c:pt idx="172" c:formatCode="m/d/yyyy">
                  <c:v>36776</c:v>
                </c:pt>
                <c:pt idx="173" c:formatCode="m/d/yyyy">
                  <c:v>36777</c:v>
                </c:pt>
                <c:pt idx="174" c:formatCode="m/d/yyyy">
                  <c:v>36780</c:v>
                </c:pt>
                <c:pt idx="175" c:formatCode="m/d/yyyy">
                  <c:v>36781</c:v>
                </c:pt>
                <c:pt idx="176" c:formatCode="m/d/yyyy">
                  <c:v>36782</c:v>
                </c:pt>
                <c:pt idx="177" c:formatCode="m/d/yyyy">
                  <c:v>36783</c:v>
                </c:pt>
                <c:pt idx="178" c:formatCode="m/d/yyyy">
                  <c:v>36784</c:v>
                </c:pt>
                <c:pt idx="179" c:formatCode="m/d/yyyy">
                  <c:v>36787</c:v>
                </c:pt>
                <c:pt idx="180" c:formatCode="m/d/yyyy">
                  <c:v>36788</c:v>
                </c:pt>
                <c:pt idx="181" c:formatCode="m/d/yyyy">
                  <c:v>36789</c:v>
                </c:pt>
                <c:pt idx="182" c:formatCode="m/d/yyyy">
                  <c:v>36790</c:v>
                </c:pt>
                <c:pt idx="183" c:formatCode="m/d/yyyy">
                  <c:v>36791</c:v>
                </c:pt>
                <c:pt idx="184" c:formatCode="m/d/yyyy">
                  <c:v>36794</c:v>
                </c:pt>
                <c:pt idx="185" c:formatCode="m/d/yyyy">
                  <c:v>36795</c:v>
                </c:pt>
                <c:pt idx="186" c:formatCode="m/d/yyyy">
                  <c:v>36796</c:v>
                </c:pt>
                <c:pt idx="187" c:formatCode="m/d/yyyy">
                  <c:v>36797</c:v>
                </c:pt>
                <c:pt idx="188" c:formatCode="m/d/yyyy">
                  <c:v>36798</c:v>
                </c:pt>
                <c:pt idx="189" c:formatCode="m/d/yyyy">
                  <c:v>36801</c:v>
                </c:pt>
                <c:pt idx="190" c:formatCode="m/d/yyyy">
                  <c:v>36802</c:v>
                </c:pt>
                <c:pt idx="191" c:formatCode="m/d/yyyy">
                  <c:v>36803</c:v>
                </c:pt>
                <c:pt idx="192" c:formatCode="m/d/yyyy">
                  <c:v>36804</c:v>
                </c:pt>
                <c:pt idx="193" c:formatCode="m/d/yyyy">
                  <c:v>36805</c:v>
                </c:pt>
                <c:pt idx="194" c:formatCode="m/d/yyyy">
                  <c:v>36808</c:v>
                </c:pt>
                <c:pt idx="195" c:formatCode="m/d/yyyy">
                  <c:v>36809</c:v>
                </c:pt>
                <c:pt idx="196" c:formatCode="m/d/yyyy">
                  <c:v>36810</c:v>
                </c:pt>
                <c:pt idx="197" c:formatCode="m/d/yyyy">
                  <c:v>36811</c:v>
                </c:pt>
                <c:pt idx="198" c:formatCode="m/d/yyyy">
                  <c:v>36812</c:v>
                </c:pt>
                <c:pt idx="199" c:formatCode="m/d/yyyy">
                  <c:v>36815</c:v>
                </c:pt>
                <c:pt idx="200" c:formatCode="m/d/yyyy">
                  <c:v>36816</c:v>
                </c:pt>
                <c:pt idx="201" c:formatCode="m/d/yyyy">
                  <c:v>36817</c:v>
                </c:pt>
                <c:pt idx="202" c:formatCode="m/d/yyyy">
                  <c:v>36818</c:v>
                </c:pt>
                <c:pt idx="203" c:formatCode="m/d/yyyy">
                  <c:v>36819</c:v>
                </c:pt>
                <c:pt idx="204" c:formatCode="m/d/yyyy">
                  <c:v>36822</c:v>
                </c:pt>
                <c:pt idx="205" c:formatCode="m/d/yyyy">
                  <c:v>36823</c:v>
                </c:pt>
                <c:pt idx="206" c:formatCode="m/d/yyyy">
                  <c:v>36824</c:v>
                </c:pt>
                <c:pt idx="207" c:formatCode="m/d/yyyy">
                  <c:v>36825</c:v>
                </c:pt>
                <c:pt idx="208" c:formatCode="m/d/yyyy">
                  <c:v>36826</c:v>
                </c:pt>
                <c:pt idx="209" c:formatCode="m/d/yyyy">
                  <c:v>36829</c:v>
                </c:pt>
                <c:pt idx="210" c:formatCode="m/d/yyyy">
                  <c:v>36830</c:v>
                </c:pt>
                <c:pt idx="211" c:formatCode="m/d/yyyy">
                  <c:v>36831</c:v>
                </c:pt>
                <c:pt idx="212" c:formatCode="m/d/yyyy">
                  <c:v>36832</c:v>
                </c:pt>
                <c:pt idx="213" c:formatCode="m/d/yyyy">
                  <c:v>36833</c:v>
                </c:pt>
                <c:pt idx="214" c:formatCode="m/d/yyyy">
                  <c:v>36836</c:v>
                </c:pt>
                <c:pt idx="215" c:formatCode="m/d/yyyy">
                  <c:v>36837</c:v>
                </c:pt>
                <c:pt idx="216" c:formatCode="m/d/yyyy">
                  <c:v>36838</c:v>
                </c:pt>
                <c:pt idx="217" c:formatCode="m/d/yyyy">
                  <c:v>36839</c:v>
                </c:pt>
                <c:pt idx="218" c:formatCode="m/d/yyyy">
                  <c:v>36840</c:v>
                </c:pt>
                <c:pt idx="219" c:formatCode="m/d/yyyy">
                  <c:v>36843</c:v>
                </c:pt>
                <c:pt idx="220" c:formatCode="m/d/yyyy">
                  <c:v>36844</c:v>
                </c:pt>
                <c:pt idx="221" c:formatCode="m/d/yyyy">
                  <c:v>36845</c:v>
                </c:pt>
                <c:pt idx="222" c:formatCode="m/d/yyyy">
                  <c:v>36846</c:v>
                </c:pt>
                <c:pt idx="223" c:formatCode="m/d/yyyy">
                  <c:v>36847</c:v>
                </c:pt>
                <c:pt idx="224" c:formatCode="m/d/yyyy">
                  <c:v>36850</c:v>
                </c:pt>
                <c:pt idx="225" c:formatCode="m/d/yyyy">
                  <c:v>36851</c:v>
                </c:pt>
                <c:pt idx="226" c:formatCode="m/d/yyyy">
                  <c:v>36852</c:v>
                </c:pt>
                <c:pt idx="227" c:formatCode="m/d/yyyy">
                  <c:v>36854</c:v>
                </c:pt>
                <c:pt idx="228" c:formatCode="m/d/yyyy">
                  <c:v>36857</c:v>
                </c:pt>
                <c:pt idx="229" c:formatCode="m/d/yyyy">
                  <c:v>36858</c:v>
                </c:pt>
                <c:pt idx="230" c:formatCode="m/d/yyyy">
                  <c:v>36859</c:v>
                </c:pt>
                <c:pt idx="231" c:formatCode="m/d/yyyy">
                  <c:v>36860</c:v>
                </c:pt>
                <c:pt idx="232" c:formatCode="m/d/yyyy">
                  <c:v>36861</c:v>
                </c:pt>
                <c:pt idx="233" c:formatCode="m/d/yyyy">
                  <c:v>36864</c:v>
                </c:pt>
                <c:pt idx="234" c:formatCode="m/d/yyyy">
                  <c:v>36865</c:v>
                </c:pt>
                <c:pt idx="235" c:formatCode="m/d/yyyy">
                  <c:v>36866</c:v>
                </c:pt>
                <c:pt idx="236" c:formatCode="m/d/yyyy">
                  <c:v>36867</c:v>
                </c:pt>
                <c:pt idx="237" c:formatCode="m/d/yyyy">
                  <c:v>36868</c:v>
                </c:pt>
                <c:pt idx="238" c:formatCode="m/d/yyyy">
                  <c:v>36871</c:v>
                </c:pt>
                <c:pt idx="239" c:formatCode="m/d/yyyy">
                  <c:v>36872</c:v>
                </c:pt>
                <c:pt idx="240" c:formatCode="m/d/yyyy">
                  <c:v>36873</c:v>
                </c:pt>
                <c:pt idx="241" c:formatCode="m/d/yyyy">
                  <c:v>36874</c:v>
                </c:pt>
                <c:pt idx="242" c:formatCode="m/d/yyyy">
                  <c:v>36875</c:v>
                </c:pt>
                <c:pt idx="243" c:formatCode="m/d/yyyy">
                  <c:v>36878</c:v>
                </c:pt>
                <c:pt idx="244" c:formatCode="m/d/yyyy">
                  <c:v>36879</c:v>
                </c:pt>
                <c:pt idx="245" c:formatCode="m/d/yyyy">
                  <c:v>36880</c:v>
                </c:pt>
                <c:pt idx="246" c:formatCode="m/d/yyyy">
                  <c:v>36881</c:v>
                </c:pt>
                <c:pt idx="247" c:formatCode="m/d/yyyy">
                  <c:v>36882</c:v>
                </c:pt>
                <c:pt idx="248" c:formatCode="m/d/yyyy">
                  <c:v>36886</c:v>
                </c:pt>
                <c:pt idx="249" c:formatCode="m/d/yyyy">
                  <c:v>36887</c:v>
                </c:pt>
                <c:pt idx="250" c:formatCode="m/d/yyyy">
                  <c:v>36888</c:v>
                </c:pt>
                <c:pt idx="251" c:formatCode="m/d/yyyy">
                  <c:v>36889</c:v>
                </c:pt>
              </c:numCache>
            </c:numRef>
          </c:cat>
          <c:val>
            <c:numRef>
              <c:f>'2020 Daily '!$X$2:$X$253</c:f>
              <c:numCache>
                <c:formatCode>General</c:formatCode>
                <c:ptCount val="252"/>
                <c:pt idx="0">
                  <c:v>1455.219971</c:v>
                </c:pt>
                <c:pt idx="1">
                  <c:v>1399.420044</c:v>
                </c:pt>
                <c:pt idx="2">
                  <c:v>1402.109985</c:v>
                </c:pt>
                <c:pt idx="3">
                  <c:v>1403.449951</c:v>
                </c:pt>
                <c:pt idx="4">
                  <c:v>1441.469971</c:v>
                </c:pt>
                <c:pt idx="5">
                  <c:v>1457.599976</c:v>
                </c:pt>
                <c:pt idx="6">
                  <c:v>1438.560059</c:v>
                </c:pt>
                <c:pt idx="7">
                  <c:v>1432.25</c:v>
                </c:pt>
                <c:pt idx="8">
                  <c:v>1449.680054</c:v>
                </c:pt>
                <c:pt idx="9">
                  <c:v>1465.150024</c:v>
                </c:pt>
                <c:pt idx="10">
                  <c:v>1455.140015</c:v>
                </c:pt>
                <c:pt idx="11">
                  <c:v>1455.900024</c:v>
                </c:pt>
                <c:pt idx="12">
                  <c:v>1445.569946</c:v>
                </c:pt>
                <c:pt idx="13">
                  <c:v>1441.359985</c:v>
                </c:pt>
                <c:pt idx="14">
                  <c:v>1401.530029</c:v>
                </c:pt>
                <c:pt idx="15">
                  <c:v>1410.030029</c:v>
                </c:pt>
                <c:pt idx="16">
                  <c:v>1404.089966</c:v>
                </c:pt>
                <c:pt idx="17">
                  <c:v>1398.560059</c:v>
                </c:pt>
                <c:pt idx="18">
                  <c:v>1360.160034</c:v>
                </c:pt>
                <c:pt idx="19">
                  <c:v>1394.459961</c:v>
                </c:pt>
                <c:pt idx="20">
                  <c:v>1409.280029</c:v>
                </c:pt>
                <c:pt idx="21">
                  <c:v>1409.119995</c:v>
                </c:pt>
                <c:pt idx="22">
                  <c:v>1424.969971</c:v>
                </c:pt>
                <c:pt idx="23">
                  <c:v>1424.369995</c:v>
                </c:pt>
                <c:pt idx="24">
                  <c:v>1424.23999</c:v>
                </c:pt>
                <c:pt idx="25">
                  <c:v>1441.719971</c:v>
                </c:pt>
                <c:pt idx="26">
                  <c:v>1411.709961</c:v>
                </c:pt>
                <c:pt idx="27">
                  <c:v>1416.829956</c:v>
                </c:pt>
                <c:pt idx="28">
                  <c:v>1387.119995</c:v>
                </c:pt>
                <c:pt idx="29">
                  <c:v>1389.939941</c:v>
                </c:pt>
                <c:pt idx="30">
                  <c:v>1402.050049</c:v>
                </c:pt>
                <c:pt idx="31">
                  <c:v>1387.670044</c:v>
                </c:pt>
                <c:pt idx="32">
                  <c:v>1388.26001</c:v>
                </c:pt>
                <c:pt idx="33">
                  <c:v>1346.089966</c:v>
                </c:pt>
                <c:pt idx="34">
                  <c:v>1352.170044</c:v>
                </c:pt>
                <c:pt idx="35">
                  <c:v>1360.689941</c:v>
                </c:pt>
                <c:pt idx="36">
                  <c:v>1353.430054</c:v>
                </c:pt>
                <c:pt idx="37">
                  <c:v>1333.359985</c:v>
                </c:pt>
                <c:pt idx="38">
                  <c:v>1348.050049</c:v>
                </c:pt>
                <c:pt idx="39">
                  <c:v>1366.420044</c:v>
                </c:pt>
                <c:pt idx="40">
                  <c:v>1379.189941</c:v>
                </c:pt>
                <c:pt idx="41">
                  <c:v>1381.76001</c:v>
                </c:pt>
                <c:pt idx="42">
                  <c:v>1409.170044</c:v>
                </c:pt>
                <c:pt idx="43">
                  <c:v>1391.280029</c:v>
                </c:pt>
                <c:pt idx="44">
                  <c:v>1355.619995</c:v>
                </c:pt>
                <c:pt idx="45">
                  <c:v>1366.699951</c:v>
                </c:pt>
                <c:pt idx="46">
                  <c:v>1401.689941</c:v>
                </c:pt>
                <c:pt idx="47">
                  <c:v>1395.069946</c:v>
                </c:pt>
                <c:pt idx="48">
                  <c:v>1383.619995</c:v>
                </c:pt>
                <c:pt idx="49">
                  <c:v>1359.150024</c:v>
                </c:pt>
                <c:pt idx="50">
                  <c:v>1392.140015</c:v>
                </c:pt>
                <c:pt idx="51">
                  <c:v>1458.469971</c:v>
                </c:pt>
                <c:pt idx="52">
                  <c:v>1464.469971</c:v>
                </c:pt>
                <c:pt idx="53">
                  <c:v>1456.630005</c:v>
                </c:pt>
                <c:pt idx="54">
                  <c:v>1493.869995</c:v>
                </c:pt>
                <c:pt idx="55">
                  <c:v>1500.640015</c:v>
                </c:pt>
                <c:pt idx="56">
                  <c:v>1527.349976</c:v>
                </c:pt>
                <c:pt idx="57">
                  <c:v>1527.459961</c:v>
                </c:pt>
                <c:pt idx="58">
                  <c:v>1523.859985</c:v>
                </c:pt>
                <c:pt idx="59">
                  <c:v>1507.72998</c:v>
                </c:pt>
                <c:pt idx="60">
                  <c:v>1508.52002</c:v>
                </c:pt>
                <c:pt idx="61">
                  <c:v>1487.920044</c:v>
                </c:pt>
                <c:pt idx="62">
                  <c:v>1498.579956</c:v>
                </c:pt>
                <c:pt idx="63">
                  <c:v>1505.969971</c:v>
                </c:pt>
                <c:pt idx="64">
                  <c:v>1494.72998</c:v>
                </c:pt>
                <c:pt idx="65">
                  <c:v>1487.369995</c:v>
                </c:pt>
                <c:pt idx="66">
                  <c:v>1501.339966</c:v>
                </c:pt>
                <c:pt idx="67">
                  <c:v>1516.349976</c:v>
                </c:pt>
                <c:pt idx="68">
                  <c:v>1504.459961</c:v>
                </c:pt>
                <c:pt idx="69">
                  <c:v>1500.589966</c:v>
                </c:pt>
                <c:pt idx="70">
                  <c:v>1467.170044</c:v>
                </c:pt>
                <c:pt idx="71">
                  <c:v>1440.51001</c:v>
                </c:pt>
                <c:pt idx="72">
                  <c:v>1356.560059</c:v>
                </c:pt>
                <c:pt idx="73">
                  <c:v>1401.439941</c:v>
                </c:pt>
                <c:pt idx="74">
                  <c:v>1441.609985</c:v>
                </c:pt>
                <c:pt idx="75">
                  <c:v>1427.469971</c:v>
                </c:pt>
                <c:pt idx="76">
                  <c:v>1434.540039</c:v>
                </c:pt>
                <c:pt idx="77">
                  <c:v>1429.859985</c:v>
                </c:pt>
                <c:pt idx="78">
                  <c:v>1477.439941</c:v>
                </c:pt>
                <c:pt idx="79">
                  <c:v>1460.98999</c:v>
                </c:pt>
                <c:pt idx="80">
                  <c:v>1464.920044</c:v>
                </c:pt>
                <c:pt idx="81">
                  <c:v>1452.430054</c:v>
                </c:pt>
                <c:pt idx="82">
                  <c:v>1468.25</c:v>
                </c:pt>
                <c:pt idx="83">
                  <c:v>1446.290039</c:v>
                </c:pt>
                <c:pt idx="84">
                  <c:v>1415.099976</c:v>
                </c:pt>
                <c:pt idx="85">
                  <c:v>1409.569946</c:v>
                </c:pt>
                <c:pt idx="86">
                  <c:v>1432.630005</c:v>
                </c:pt>
                <c:pt idx="87">
                  <c:v>1424.170044</c:v>
                </c:pt>
                <c:pt idx="88">
                  <c:v>1412.140015</c:v>
                </c:pt>
                <c:pt idx="89">
                  <c:v>1383.050049</c:v>
                </c:pt>
                <c:pt idx="90">
                  <c:v>1407.810059</c:v>
                </c:pt>
                <c:pt idx="91">
                  <c:v>1420.959961</c:v>
                </c:pt>
                <c:pt idx="92">
                  <c:v>1452.359985</c:v>
                </c:pt>
                <c:pt idx="93">
                  <c:v>1466.040039</c:v>
                </c:pt>
                <c:pt idx="94">
                  <c:v>1447.800049</c:v>
                </c:pt>
                <c:pt idx="95">
                  <c:v>1437.209961</c:v>
                </c:pt>
                <c:pt idx="96">
                  <c:v>1406.949951</c:v>
                </c:pt>
                <c:pt idx="97">
                  <c:v>1400.719971</c:v>
                </c:pt>
                <c:pt idx="98">
                  <c:v>1373.859985</c:v>
                </c:pt>
                <c:pt idx="99">
                  <c:v>1399.050049</c:v>
                </c:pt>
                <c:pt idx="100">
                  <c:v>1381.52002</c:v>
                </c:pt>
                <c:pt idx="101">
                  <c:v>1378.02002</c:v>
                </c:pt>
                <c:pt idx="102">
                  <c:v>1422.449951</c:v>
                </c:pt>
                <c:pt idx="103">
                  <c:v>1420.599976</c:v>
                </c:pt>
                <c:pt idx="104">
                  <c:v>1448.810059</c:v>
                </c:pt>
                <c:pt idx="105">
                  <c:v>1477.26001</c:v>
                </c:pt>
                <c:pt idx="106">
                  <c:v>1467.630005</c:v>
                </c:pt>
                <c:pt idx="107">
                  <c:v>1457.839966</c:v>
                </c:pt>
                <c:pt idx="108">
                  <c:v>1471.359985</c:v>
                </c:pt>
                <c:pt idx="109">
                  <c:v>1461.670044</c:v>
                </c:pt>
                <c:pt idx="110">
                  <c:v>1456.949951</c:v>
                </c:pt>
                <c:pt idx="111">
                  <c:v>1446</c:v>
                </c:pt>
                <c:pt idx="112">
                  <c:v>1469.439941</c:v>
                </c:pt>
                <c:pt idx="113">
                  <c:v>1470.540039</c:v>
                </c:pt>
                <c:pt idx="114">
                  <c:v>1478.72998</c:v>
                </c:pt>
                <c:pt idx="115">
                  <c:v>1464.459961</c:v>
                </c:pt>
                <c:pt idx="116">
                  <c:v>1486</c:v>
                </c:pt>
                <c:pt idx="117">
                  <c:v>1475.949951</c:v>
                </c:pt>
                <c:pt idx="118">
                  <c:v>1479.130005</c:v>
                </c:pt>
                <c:pt idx="119">
                  <c:v>1452.180054</c:v>
                </c:pt>
                <c:pt idx="120">
                  <c:v>1441.47998</c:v>
                </c:pt>
                <c:pt idx="121">
                  <c:v>1455.310059</c:v>
                </c:pt>
                <c:pt idx="122">
                  <c:v>1450.550049</c:v>
                </c:pt>
                <c:pt idx="123">
                  <c:v>1454.819946</c:v>
                </c:pt>
                <c:pt idx="124">
                  <c:v>1442.390015</c:v>
                </c:pt>
                <c:pt idx="125">
                  <c:v>1454.599976</c:v>
                </c:pt>
                <c:pt idx="126">
                  <c:v>1469.540039</c:v>
                </c:pt>
                <c:pt idx="127">
                  <c:v>1446.22998</c:v>
                </c:pt>
                <c:pt idx="128">
                  <c:v>1456.670044</c:v>
                </c:pt>
                <c:pt idx="129">
                  <c:v>1478.900024</c:v>
                </c:pt>
                <c:pt idx="130">
                  <c:v>1475.619995</c:v>
                </c:pt>
                <c:pt idx="131">
                  <c:v>1480.880005</c:v>
                </c:pt>
                <c:pt idx="132">
                  <c:v>1492.920044</c:v>
                </c:pt>
                <c:pt idx="133">
                  <c:v>1495.839966</c:v>
                </c:pt>
                <c:pt idx="134">
                  <c:v>1509.97998</c:v>
                </c:pt>
                <c:pt idx="135">
                  <c:v>1510.48999</c:v>
                </c:pt>
                <c:pt idx="136">
                  <c:v>1493.73999</c:v>
                </c:pt>
                <c:pt idx="137">
                  <c:v>1481.959961</c:v>
                </c:pt>
                <c:pt idx="138">
                  <c:v>1495.569946</c:v>
                </c:pt>
                <c:pt idx="139">
                  <c:v>1480.189941</c:v>
                </c:pt>
                <c:pt idx="140">
                  <c:v>1464.290039</c:v>
                </c:pt>
                <c:pt idx="141">
                  <c:v>1474.469971</c:v>
                </c:pt>
                <c:pt idx="142">
                  <c:v>1452.420044</c:v>
                </c:pt>
                <c:pt idx="143">
                  <c:v>1449.619995</c:v>
                </c:pt>
                <c:pt idx="144">
                  <c:v>1419.890015</c:v>
                </c:pt>
                <c:pt idx="145">
                  <c:v>1430.829956</c:v>
                </c:pt>
                <c:pt idx="146">
                  <c:v>1438.099976</c:v>
                </c:pt>
                <c:pt idx="147">
                  <c:v>1438.699951</c:v>
                </c:pt>
                <c:pt idx="148">
                  <c:v>1452.560059</c:v>
                </c:pt>
                <c:pt idx="149">
                  <c:v>1462.930054</c:v>
                </c:pt>
                <c:pt idx="150">
                  <c:v>1479.319946</c:v>
                </c:pt>
                <c:pt idx="151">
                  <c:v>1482.800049</c:v>
                </c:pt>
                <c:pt idx="152">
                  <c:v>1472.869995</c:v>
                </c:pt>
                <c:pt idx="153">
                  <c:v>1460.25</c:v>
                </c:pt>
                <c:pt idx="154">
                  <c:v>1471.839966</c:v>
                </c:pt>
                <c:pt idx="155">
                  <c:v>1491.560059</c:v>
                </c:pt>
                <c:pt idx="156">
                  <c:v>1484.430054</c:v>
                </c:pt>
                <c:pt idx="157">
                  <c:v>1479.849976</c:v>
                </c:pt>
                <c:pt idx="158">
                  <c:v>1496.069946</c:v>
                </c:pt>
                <c:pt idx="159">
                  <c:v>1491.719971</c:v>
                </c:pt>
                <c:pt idx="160">
                  <c:v>1499.47998</c:v>
                </c:pt>
                <c:pt idx="161">
                  <c:v>1498.130005</c:v>
                </c:pt>
                <c:pt idx="162">
                  <c:v>1505.969971</c:v>
                </c:pt>
                <c:pt idx="163">
                  <c:v>1508.310059</c:v>
                </c:pt>
                <c:pt idx="164">
                  <c:v>1506.449951</c:v>
                </c:pt>
                <c:pt idx="165">
                  <c:v>1514.089966</c:v>
                </c:pt>
                <c:pt idx="166">
                  <c:v>1509.839966</c:v>
                </c:pt>
                <c:pt idx="167">
                  <c:v>1502.589966</c:v>
                </c:pt>
                <c:pt idx="168">
                  <c:v>1517.680054</c:v>
                </c:pt>
                <c:pt idx="169">
                  <c:v>1520.77002</c:v>
                </c:pt>
                <c:pt idx="170">
                  <c:v>1507.079956</c:v>
                </c:pt>
                <c:pt idx="171">
                  <c:v>1492.25</c:v>
                </c:pt>
                <c:pt idx="172">
                  <c:v>1502.51001</c:v>
                </c:pt>
                <c:pt idx="173">
                  <c:v>1494.5</c:v>
                </c:pt>
                <c:pt idx="174">
                  <c:v>1489.26001</c:v>
                </c:pt>
                <c:pt idx="175">
                  <c:v>1481.98999</c:v>
                </c:pt>
                <c:pt idx="176">
                  <c:v>1484.910034</c:v>
                </c:pt>
                <c:pt idx="177">
                  <c:v>1480.869995</c:v>
                </c:pt>
                <c:pt idx="178">
                  <c:v>1465.810059</c:v>
                </c:pt>
                <c:pt idx="179">
                  <c:v>1444.51001</c:v>
                </c:pt>
                <c:pt idx="180">
                  <c:v>1459.900024</c:v>
                </c:pt>
                <c:pt idx="181">
                  <c:v>1451.339966</c:v>
                </c:pt>
                <c:pt idx="182">
                  <c:v>1449.050049</c:v>
                </c:pt>
                <c:pt idx="183">
                  <c:v>1448.719971</c:v>
                </c:pt>
                <c:pt idx="184">
                  <c:v>1439.030029</c:v>
                </c:pt>
                <c:pt idx="185">
                  <c:v>1427.209961</c:v>
                </c:pt>
                <c:pt idx="186">
                  <c:v>1426.569946</c:v>
                </c:pt>
                <c:pt idx="187">
                  <c:v>1458.290039</c:v>
                </c:pt>
                <c:pt idx="188">
                  <c:v>1436.51001</c:v>
                </c:pt>
                <c:pt idx="189">
                  <c:v>1436.22998</c:v>
                </c:pt>
                <c:pt idx="190">
                  <c:v>1426.459961</c:v>
                </c:pt>
                <c:pt idx="191">
                  <c:v>1434.319946</c:v>
                </c:pt>
                <c:pt idx="192">
                  <c:v>1436.280029</c:v>
                </c:pt>
                <c:pt idx="193">
                  <c:v>1408.98999</c:v>
                </c:pt>
                <c:pt idx="194">
                  <c:v>1402.030029</c:v>
                </c:pt>
                <c:pt idx="195">
                  <c:v>1387.02002</c:v>
                </c:pt>
                <c:pt idx="196">
                  <c:v>1364.589966</c:v>
                </c:pt>
                <c:pt idx="197">
                  <c:v>1329.780029</c:v>
                </c:pt>
                <c:pt idx="198">
                  <c:v>1374.170044</c:v>
                </c:pt>
                <c:pt idx="199">
                  <c:v>1374.619995</c:v>
                </c:pt>
                <c:pt idx="200">
                  <c:v>1349.969971</c:v>
                </c:pt>
                <c:pt idx="201">
                  <c:v>1342.130005</c:v>
                </c:pt>
                <c:pt idx="202">
                  <c:v>1388.76001</c:v>
                </c:pt>
                <c:pt idx="203">
                  <c:v>1396.930054</c:v>
                </c:pt>
                <c:pt idx="204">
                  <c:v>1395.780029</c:v>
                </c:pt>
                <c:pt idx="205">
                  <c:v>1398.130005</c:v>
                </c:pt>
                <c:pt idx="206">
                  <c:v>1364.900024</c:v>
                </c:pt>
                <c:pt idx="207">
                  <c:v>1364.439941</c:v>
                </c:pt>
                <c:pt idx="208">
                  <c:v>1379.579956</c:v>
                </c:pt>
                <c:pt idx="209">
                  <c:v>1398.660034</c:v>
                </c:pt>
                <c:pt idx="210">
                  <c:v>1429.400024</c:v>
                </c:pt>
                <c:pt idx="211">
                  <c:v>1421.219971</c:v>
                </c:pt>
                <c:pt idx="212">
                  <c:v>1428.319946</c:v>
                </c:pt>
                <c:pt idx="213">
                  <c:v>1426.689941</c:v>
                </c:pt>
                <c:pt idx="214">
                  <c:v>1432.189941</c:v>
                </c:pt>
                <c:pt idx="215">
                  <c:v>1431.869995</c:v>
                </c:pt>
                <c:pt idx="216">
                  <c:v>1409.280029</c:v>
                </c:pt>
                <c:pt idx="217">
                  <c:v>1400.140015</c:v>
                </c:pt>
                <c:pt idx="218">
                  <c:v>1365.97998</c:v>
                </c:pt>
                <c:pt idx="219">
                  <c:v>1351.26001</c:v>
                </c:pt>
                <c:pt idx="220">
                  <c:v>1382.949951</c:v>
                </c:pt>
                <c:pt idx="221">
                  <c:v>1389.810059</c:v>
                </c:pt>
                <c:pt idx="222">
                  <c:v>1372.319946</c:v>
                </c:pt>
                <c:pt idx="223">
                  <c:v>1367.719971</c:v>
                </c:pt>
                <c:pt idx="224">
                  <c:v>1342.619995</c:v>
                </c:pt>
                <c:pt idx="225">
                  <c:v>1347.349976</c:v>
                </c:pt>
                <c:pt idx="226">
                  <c:v>1322.359985</c:v>
                </c:pt>
                <c:pt idx="227">
                  <c:v>1341.77002</c:v>
                </c:pt>
                <c:pt idx="228">
                  <c:v>1348.969971</c:v>
                </c:pt>
                <c:pt idx="229">
                  <c:v>1336.089966</c:v>
                </c:pt>
                <c:pt idx="230">
                  <c:v>1341.930054</c:v>
                </c:pt>
                <c:pt idx="231">
                  <c:v>1314.949951</c:v>
                </c:pt>
                <c:pt idx="232">
                  <c:v>1315.22998</c:v>
                </c:pt>
                <c:pt idx="233">
                  <c:v>1324.969971</c:v>
                </c:pt>
                <c:pt idx="234">
                  <c:v>1376.540039</c:v>
                </c:pt>
                <c:pt idx="235">
                  <c:v>1351.459961</c:v>
                </c:pt>
                <c:pt idx="236">
                  <c:v>1343.550049</c:v>
                </c:pt>
                <c:pt idx="237">
                  <c:v>1369.890015</c:v>
                </c:pt>
                <c:pt idx="238">
                  <c:v>1380.199951</c:v>
                </c:pt>
                <c:pt idx="239">
                  <c:v>1371.180054</c:v>
                </c:pt>
                <c:pt idx="240">
                  <c:v>1359.98999</c:v>
                </c:pt>
                <c:pt idx="241">
                  <c:v>1340.930054</c:v>
                </c:pt>
                <c:pt idx="242">
                  <c:v>1312.150024</c:v>
                </c:pt>
                <c:pt idx="243">
                  <c:v>1322.73999</c:v>
                </c:pt>
                <c:pt idx="244">
                  <c:v>1305.599976</c:v>
                </c:pt>
                <c:pt idx="245">
                  <c:v>1264.73999</c:v>
                </c:pt>
                <c:pt idx="246">
                  <c:v>1274.859985</c:v>
                </c:pt>
                <c:pt idx="247">
                  <c:v>1305.949951</c:v>
                </c:pt>
                <c:pt idx="248">
                  <c:v>1315.189941</c:v>
                </c:pt>
                <c:pt idx="249">
                  <c:v>1328.920044</c:v>
                </c:pt>
                <c:pt idx="250">
                  <c:v>1334.219971</c:v>
                </c:pt>
                <c:pt idx="251">
                  <c:v>1320.280029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2252243"/>
        <c:axId val="593868971"/>
      </c:lineChart>
      <c:dateAx>
        <c:axId val="8222522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868971"/>
        <c:crosses val="autoZero"/>
        <c:auto val="1"/>
        <c:lblOffset val="100"/>
        <c:baseTimeUnit val="days"/>
      </c:dateAx>
      <c:valAx>
        <c:axId val="593868971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2522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2010 Act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'2020 Daily '!$AB$2:$AB$253</c:f>
              <c:numCache>
                <c:formatCode>m/d/yyyy</c:formatCode>
                <c:ptCount val="252"/>
                <c:pt idx="0" c:formatCode="m/d/yyyy">
                  <c:v>40182</c:v>
                </c:pt>
                <c:pt idx="1" c:formatCode="m/d/yyyy">
                  <c:v>40183</c:v>
                </c:pt>
                <c:pt idx="2" c:formatCode="m/d/yyyy">
                  <c:v>40184</c:v>
                </c:pt>
                <c:pt idx="3" c:formatCode="m/d/yyyy">
                  <c:v>40185</c:v>
                </c:pt>
                <c:pt idx="4" c:formatCode="m/d/yyyy">
                  <c:v>40186</c:v>
                </c:pt>
                <c:pt idx="5" c:formatCode="m/d/yyyy">
                  <c:v>40189</c:v>
                </c:pt>
                <c:pt idx="6" c:formatCode="m/d/yyyy">
                  <c:v>40190</c:v>
                </c:pt>
                <c:pt idx="7" c:formatCode="m/d/yyyy">
                  <c:v>40191</c:v>
                </c:pt>
                <c:pt idx="8" c:formatCode="m/d/yyyy">
                  <c:v>40192</c:v>
                </c:pt>
                <c:pt idx="9" c:formatCode="m/d/yyyy">
                  <c:v>40193</c:v>
                </c:pt>
                <c:pt idx="10" c:formatCode="m/d/yyyy">
                  <c:v>40197</c:v>
                </c:pt>
                <c:pt idx="11" c:formatCode="m/d/yyyy">
                  <c:v>40198</c:v>
                </c:pt>
                <c:pt idx="12" c:formatCode="m/d/yyyy">
                  <c:v>40199</c:v>
                </c:pt>
                <c:pt idx="13" c:formatCode="m/d/yyyy">
                  <c:v>40200</c:v>
                </c:pt>
                <c:pt idx="14" c:formatCode="m/d/yyyy">
                  <c:v>40203</c:v>
                </c:pt>
                <c:pt idx="15" c:formatCode="m/d/yyyy">
                  <c:v>40204</c:v>
                </c:pt>
                <c:pt idx="16" c:formatCode="m/d/yyyy">
                  <c:v>40205</c:v>
                </c:pt>
                <c:pt idx="17" c:formatCode="m/d/yyyy">
                  <c:v>40206</c:v>
                </c:pt>
                <c:pt idx="18" c:formatCode="m/d/yyyy">
                  <c:v>40207</c:v>
                </c:pt>
                <c:pt idx="19" c:formatCode="m/d/yyyy">
                  <c:v>40210</c:v>
                </c:pt>
                <c:pt idx="20" c:formatCode="m/d/yyyy">
                  <c:v>40211</c:v>
                </c:pt>
                <c:pt idx="21" c:formatCode="m/d/yyyy">
                  <c:v>40212</c:v>
                </c:pt>
                <c:pt idx="22" c:formatCode="m/d/yyyy">
                  <c:v>40213</c:v>
                </c:pt>
                <c:pt idx="23" c:formatCode="m/d/yyyy">
                  <c:v>40214</c:v>
                </c:pt>
                <c:pt idx="24" c:formatCode="m/d/yyyy">
                  <c:v>40217</c:v>
                </c:pt>
                <c:pt idx="25" c:formatCode="m/d/yyyy">
                  <c:v>40218</c:v>
                </c:pt>
                <c:pt idx="26" c:formatCode="m/d/yyyy">
                  <c:v>40219</c:v>
                </c:pt>
                <c:pt idx="27" c:formatCode="m/d/yyyy">
                  <c:v>40220</c:v>
                </c:pt>
                <c:pt idx="28" c:formatCode="m/d/yyyy">
                  <c:v>40221</c:v>
                </c:pt>
                <c:pt idx="29" c:formatCode="m/d/yyyy">
                  <c:v>40225</c:v>
                </c:pt>
                <c:pt idx="30" c:formatCode="m/d/yyyy">
                  <c:v>40226</c:v>
                </c:pt>
                <c:pt idx="31" c:formatCode="m/d/yyyy">
                  <c:v>40227</c:v>
                </c:pt>
                <c:pt idx="32" c:formatCode="m/d/yyyy">
                  <c:v>40228</c:v>
                </c:pt>
                <c:pt idx="33" c:formatCode="m/d/yyyy">
                  <c:v>40231</c:v>
                </c:pt>
                <c:pt idx="34" c:formatCode="m/d/yyyy">
                  <c:v>40232</c:v>
                </c:pt>
                <c:pt idx="35" c:formatCode="m/d/yyyy">
                  <c:v>40233</c:v>
                </c:pt>
                <c:pt idx="36" c:formatCode="m/d/yyyy">
                  <c:v>40234</c:v>
                </c:pt>
                <c:pt idx="37" c:formatCode="m/d/yyyy">
                  <c:v>40235</c:v>
                </c:pt>
                <c:pt idx="38" c:formatCode="m/d/yyyy">
                  <c:v>40238</c:v>
                </c:pt>
                <c:pt idx="39" c:formatCode="m/d/yyyy">
                  <c:v>40239</c:v>
                </c:pt>
                <c:pt idx="40" c:formatCode="m/d/yyyy">
                  <c:v>40240</c:v>
                </c:pt>
                <c:pt idx="41" c:formatCode="m/d/yyyy">
                  <c:v>40241</c:v>
                </c:pt>
                <c:pt idx="42" c:formatCode="m/d/yyyy">
                  <c:v>40242</c:v>
                </c:pt>
                <c:pt idx="43" c:formatCode="m/d/yyyy">
                  <c:v>40245</c:v>
                </c:pt>
                <c:pt idx="44" c:formatCode="m/d/yyyy">
                  <c:v>40246</c:v>
                </c:pt>
                <c:pt idx="45" c:formatCode="m/d/yyyy">
                  <c:v>40247</c:v>
                </c:pt>
                <c:pt idx="46" c:formatCode="m/d/yyyy">
                  <c:v>40248</c:v>
                </c:pt>
                <c:pt idx="47" c:formatCode="m/d/yyyy">
                  <c:v>40249</c:v>
                </c:pt>
                <c:pt idx="48" c:formatCode="m/d/yyyy">
                  <c:v>40252</c:v>
                </c:pt>
                <c:pt idx="49" c:formatCode="m/d/yyyy">
                  <c:v>40253</c:v>
                </c:pt>
                <c:pt idx="50" c:formatCode="m/d/yyyy">
                  <c:v>40254</c:v>
                </c:pt>
                <c:pt idx="51" c:formatCode="m/d/yyyy">
                  <c:v>40255</c:v>
                </c:pt>
                <c:pt idx="52" c:formatCode="m/d/yyyy">
                  <c:v>40256</c:v>
                </c:pt>
                <c:pt idx="53" c:formatCode="m/d/yyyy">
                  <c:v>40259</c:v>
                </c:pt>
                <c:pt idx="54" c:formatCode="m/d/yyyy">
                  <c:v>40260</c:v>
                </c:pt>
                <c:pt idx="55" c:formatCode="m/d/yyyy">
                  <c:v>40261</c:v>
                </c:pt>
                <c:pt idx="56" c:formatCode="m/d/yyyy">
                  <c:v>40262</c:v>
                </c:pt>
                <c:pt idx="57" c:formatCode="m/d/yyyy">
                  <c:v>40263</c:v>
                </c:pt>
                <c:pt idx="58" c:formatCode="m/d/yyyy">
                  <c:v>40266</c:v>
                </c:pt>
                <c:pt idx="59" c:formatCode="m/d/yyyy">
                  <c:v>40267</c:v>
                </c:pt>
                <c:pt idx="60" c:formatCode="m/d/yyyy">
                  <c:v>40268</c:v>
                </c:pt>
                <c:pt idx="61" c:formatCode="m/d/yyyy">
                  <c:v>40269</c:v>
                </c:pt>
                <c:pt idx="62" c:formatCode="m/d/yyyy">
                  <c:v>40273</c:v>
                </c:pt>
                <c:pt idx="63" c:formatCode="m/d/yyyy">
                  <c:v>40274</c:v>
                </c:pt>
                <c:pt idx="64" c:formatCode="m/d/yyyy">
                  <c:v>40275</c:v>
                </c:pt>
                <c:pt idx="65" c:formatCode="m/d/yyyy">
                  <c:v>40276</c:v>
                </c:pt>
                <c:pt idx="66" c:formatCode="m/d/yyyy">
                  <c:v>40277</c:v>
                </c:pt>
                <c:pt idx="67" c:formatCode="m/d/yyyy">
                  <c:v>40280</c:v>
                </c:pt>
                <c:pt idx="68" c:formatCode="m/d/yyyy">
                  <c:v>40281</c:v>
                </c:pt>
                <c:pt idx="69" c:formatCode="m/d/yyyy">
                  <c:v>40282</c:v>
                </c:pt>
                <c:pt idx="70" c:formatCode="m/d/yyyy">
                  <c:v>40283</c:v>
                </c:pt>
                <c:pt idx="71" c:formatCode="m/d/yyyy">
                  <c:v>40284</c:v>
                </c:pt>
                <c:pt idx="72" c:formatCode="m/d/yyyy">
                  <c:v>40287</c:v>
                </c:pt>
                <c:pt idx="73" c:formatCode="m/d/yyyy">
                  <c:v>40288</c:v>
                </c:pt>
                <c:pt idx="74" c:formatCode="m/d/yyyy">
                  <c:v>40289</c:v>
                </c:pt>
                <c:pt idx="75" c:formatCode="m/d/yyyy">
                  <c:v>40290</c:v>
                </c:pt>
                <c:pt idx="76" c:formatCode="m/d/yyyy">
                  <c:v>40291</c:v>
                </c:pt>
                <c:pt idx="77" c:formatCode="m/d/yyyy">
                  <c:v>40294</c:v>
                </c:pt>
                <c:pt idx="78" c:formatCode="m/d/yyyy">
                  <c:v>40295</c:v>
                </c:pt>
                <c:pt idx="79" c:formatCode="m/d/yyyy">
                  <c:v>40296</c:v>
                </c:pt>
                <c:pt idx="80" c:formatCode="m/d/yyyy">
                  <c:v>40297</c:v>
                </c:pt>
                <c:pt idx="81" c:formatCode="m/d/yyyy">
                  <c:v>40298</c:v>
                </c:pt>
                <c:pt idx="82" c:formatCode="m/d/yyyy">
                  <c:v>40301</c:v>
                </c:pt>
                <c:pt idx="83" c:formatCode="m/d/yyyy">
                  <c:v>40302</c:v>
                </c:pt>
                <c:pt idx="84" c:formatCode="m/d/yyyy">
                  <c:v>40303</c:v>
                </c:pt>
                <c:pt idx="85" c:formatCode="m/d/yyyy">
                  <c:v>40304</c:v>
                </c:pt>
                <c:pt idx="86" c:formatCode="m/d/yyyy">
                  <c:v>40305</c:v>
                </c:pt>
                <c:pt idx="87" c:formatCode="m/d/yyyy">
                  <c:v>40308</c:v>
                </c:pt>
                <c:pt idx="88" c:formatCode="m/d/yyyy">
                  <c:v>40309</c:v>
                </c:pt>
                <c:pt idx="89" c:formatCode="m/d/yyyy">
                  <c:v>40310</c:v>
                </c:pt>
                <c:pt idx="90" c:formatCode="m/d/yyyy">
                  <c:v>40311</c:v>
                </c:pt>
                <c:pt idx="91" c:formatCode="m/d/yyyy">
                  <c:v>40312</c:v>
                </c:pt>
                <c:pt idx="92" c:formatCode="m/d/yyyy">
                  <c:v>40315</c:v>
                </c:pt>
                <c:pt idx="93" c:formatCode="m/d/yyyy">
                  <c:v>40316</c:v>
                </c:pt>
                <c:pt idx="94" c:formatCode="m/d/yyyy">
                  <c:v>40317</c:v>
                </c:pt>
                <c:pt idx="95" c:formatCode="m/d/yyyy">
                  <c:v>40318</c:v>
                </c:pt>
                <c:pt idx="96" c:formatCode="m/d/yyyy">
                  <c:v>40319</c:v>
                </c:pt>
                <c:pt idx="97" c:formatCode="m/d/yyyy">
                  <c:v>40322</c:v>
                </c:pt>
                <c:pt idx="98" c:formatCode="m/d/yyyy">
                  <c:v>40323</c:v>
                </c:pt>
                <c:pt idx="99" c:formatCode="m/d/yyyy">
                  <c:v>40324</c:v>
                </c:pt>
                <c:pt idx="100" c:formatCode="m/d/yyyy">
                  <c:v>40325</c:v>
                </c:pt>
                <c:pt idx="101" c:formatCode="m/d/yyyy">
                  <c:v>40326</c:v>
                </c:pt>
                <c:pt idx="102" c:formatCode="m/d/yyyy">
                  <c:v>40330</c:v>
                </c:pt>
                <c:pt idx="103" c:formatCode="m/d/yyyy">
                  <c:v>40331</c:v>
                </c:pt>
                <c:pt idx="104" c:formatCode="m/d/yyyy">
                  <c:v>40332</c:v>
                </c:pt>
                <c:pt idx="105" c:formatCode="m/d/yyyy">
                  <c:v>40333</c:v>
                </c:pt>
                <c:pt idx="106" c:formatCode="m/d/yyyy">
                  <c:v>40336</c:v>
                </c:pt>
                <c:pt idx="107" c:formatCode="m/d/yyyy">
                  <c:v>40337</c:v>
                </c:pt>
                <c:pt idx="108" c:formatCode="m/d/yyyy">
                  <c:v>40338</c:v>
                </c:pt>
                <c:pt idx="109" c:formatCode="m/d/yyyy">
                  <c:v>40339</c:v>
                </c:pt>
                <c:pt idx="110" c:formatCode="m/d/yyyy">
                  <c:v>40340</c:v>
                </c:pt>
                <c:pt idx="111" c:formatCode="m/d/yyyy">
                  <c:v>40343</c:v>
                </c:pt>
                <c:pt idx="112" c:formatCode="m/d/yyyy">
                  <c:v>40344</c:v>
                </c:pt>
                <c:pt idx="113" c:formatCode="m/d/yyyy">
                  <c:v>40345</c:v>
                </c:pt>
                <c:pt idx="114" c:formatCode="m/d/yyyy">
                  <c:v>40346</c:v>
                </c:pt>
                <c:pt idx="115" c:formatCode="m/d/yyyy">
                  <c:v>40347</c:v>
                </c:pt>
                <c:pt idx="116" c:formatCode="m/d/yyyy">
                  <c:v>40350</c:v>
                </c:pt>
                <c:pt idx="117" c:formatCode="m/d/yyyy">
                  <c:v>40351</c:v>
                </c:pt>
                <c:pt idx="118" c:formatCode="m/d/yyyy">
                  <c:v>40352</c:v>
                </c:pt>
                <c:pt idx="119" c:formatCode="m/d/yyyy">
                  <c:v>40353</c:v>
                </c:pt>
                <c:pt idx="120" c:formatCode="m/d/yyyy">
                  <c:v>40354</c:v>
                </c:pt>
                <c:pt idx="121" c:formatCode="m/d/yyyy">
                  <c:v>40357</c:v>
                </c:pt>
                <c:pt idx="122" c:formatCode="m/d/yyyy">
                  <c:v>40358</c:v>
                </c:pt>
                <c:pt idx="123" c:formatCode="m/d/yyyy">
                  <c:v>40359</c:v>
                </c:pt>
                <c:pt idx="124" c:formatCode="m/d/yyyy">
                  <c:v>40360</c:v>
                </c:pt>
                <c:pt idx="125" c:formatCode="m/d/yyyy">
                  <c:v>40361</c:v>
                </c:pt>
                <c:pt idx="126" c:formatCode="m/d/yyyy">
                  <c:v>40365</c:v>
                </c:pt>
                <c:pt idx="127" c:formatCode="m/d/yyyy">
                  <c:v>40366</c:v>
                </c:pt>
                <c:pt idx="128" c:formatCode="m/d/yyyy">
                  <c:v>40367</c:v>
                </c:pt>
                <c:pt idx="129" c:formatCode="m/d/yyyy">
                  <c:v>40368</c:v>
                </c:pt>
                <c:pt idx="130" c:formatCode="m/d/yyyy">
                  <c:v>40371</c:v>
                </c:pt>
                <c:pt idx="131" c:formatCode="m/d/yyyy">
                  <c:v>40372</c:v>
                </c:pt>
                <c:pt idx="132" c:formatCode="m/d/yyyy">
                  <c:v>40373</c:v>
                </c:pt>
                <c:pt idx="133" c:formatCode="m/d/yyyy">
                  <c:v>40374</c:v>
                </c:pt>
                <c:pt idx="134" c:formatCode="m/d/yyyy">
                  <c:v>40375</c:v>
                </c:pt>
                <c:pt idx="135" c:formatCode="m/d/yyyy">
                  <c:v>40378</c:v>
                </c:pt>
                <c:pt idx="136" c:formatCode="m/d/yyyy">
                  <c:v>40379</c:v>
                </c:pt>
                <c:pt idx="137" c:formatCode="m/d/yyyy">
                  <c:v>40380</c:v>
                </c:pt>
                <c:pt idx="138" c:formatCode="m/d/yyyy">
                  <c:v>40381</c:v>
                </c:pt>
                <c:pt idx="139" c:formatCode="m/d/yyyy">
                  <c:v>40382</c:v>
                </c:pt>
                <c:pt idx="140" c:formatCode="m/d/yyyy">
                  <c:v>40385</c:v>
                </c:pt>
                <c:pt idx="141" c:formatCode="m/d/yyyy">
                  <c:v>40386</c:v>
                </c:pt>
                <c:pt idx="142" c:formatCode="m/d/yyyy">
                  <c:v>40387</c:v>
                </c:pt>
                <c:pt idx="143" c:formatCode="m/d/yyyy">
                  <c:v>40388</c:v>
                </c:pt>
                <c:pt idx="144" c:formatCode="m/d/yyyy">
                  <c:v>40389</c:v>
                </c:pt>
                <c:pt idx="145" c:formatCode="m/d/yyyy">
                  <c:v>40392</c:v>
                </c:pt>
                <c:pt idx="146" c:formatCode="m/d/yyyy">
                  <c:v>40393</c:v>
                </c:pt>
                <c:pt idx="147" c:formatCode="m/d/yyyy">
                  <c:v>40394</c:v>
                </c:pt>
                <c:pt idx="148" c:formatCode="m/d/yyyy">
                  <c:v>40395</c:v>
                </c:pt>
                <c:pt idx="149" c:formatCode="m/d/yyyy">
                  <c:v>40396</c:v>
                </c:pt>
                <c:pt idx="150" c:formatCode="m/d/yyyy">
                  <c:v>40399</c:v>
                </c:pt>
                <c:pt idx="151" c:formatCode="m/d/yyyy">
                  <c:v>40400</c:v>
                </c:pt>
                <c:pt idx="152" c:formatCode="m/d/yyyy">
                  <c:v>40401</c:v>
                </c:pt>
                <c:pt idx="153" c:formatCode="m/d/yyyy">
                  <c:v>40402</c:v>
                </c:pt>
                <c:pt idx="154" c:formatCode="m/d/yyyy">
                  <c:v>40403</c:v>
                </c:pt>
                <c:pt idx="155" c:formatCode="m/d/yyyy">
                  <c:v>40406</c:v>
                </c:pt>
                <c:pt idx="156" c:formatCode="m/d/yyyy">
                  <c:v>40407</c:v>
                </c:pt>
                <c:pt idx="157" c:formatCode="m/d/yyyy">
                  <c:v>40408</c:v>
                </c:pt>
                <c:pt idx="158" c:formatCode="m/d/yyyy">
                  <c:v>40409</c:v>
                </c:pt>
                <c:pt idx="159" c:formatCode="m/d/yyyy">
                  <c:v>40410</c:v>
                </c:pt>
                <c:pt idx="160" c:formatCode="m/d/yyyy">
                  <c:v>40413</c:v>
                </c:pt>
                <c:pt idx="161" c:formatCode="m/d/yyyy">
                  <c:v>40414</c:v>
                </c:pt>
                <c:pt idx="162" c:formatCode="m/d/yyyy">
                  <c:v>40415</c:v>
                </c:pt>
                <c:pt idx="163" c:formatCode="m/d/yyyy">
                  <c:v>40416</c:v>
                </c:pt>
                <c:pt idx="164" c:formatCode="m/d/yyyy">
                  <c:v>40417</c:v>
                </c:pt>
                <c:pt idx="165" c:formatCode="m/d/yyyy">
                  <c:v>40420</c:v>
                </c:pt>
                <c:pt idx="166" c:formatCode="m/d/yyyy">
                  <c:v>40421</c:v>
                </c:pt>
                <c:pt idx="167" c:formatCode="m/d/yyyy">
                  <c:v>40422</c:v>
                </c:pt>
                <c:pt idx="168" c:formatCode="m/d/yyyy">
                  <c:v>40423</c:v>
                </c:pt>
                <c:pt idx="169" c:formatCode="m/d/yyyy">
                  <c:v>40424</c:v>
                </c:pt>
                <c:pt idx="170" c:formatCode="m/d/yyyy">
                  <c:v>40428</c:v>
                </c:pt>
                <c:pt idx="171" c:formatCode="m/d/yyyy">
                  <c:v>40429</c:v>
                </c:pt>
                <c:pt idx="172" c:formatCode="m/d/yyyy">
                  <c:v>40430</c:v>
                </c:pt>
                <c:pt idx="173" c:formatCode="m/d/yyyy">
                  <c:v>40431</c:v>
                </c:pt>
                <c:pt idx="174" c:formatCode="m/d/yyyy">
                  <c:v>40434</c:v>
                </c:pt>
                <c:pt idx="175" c:formatCode="m/d/yyyy">
                  <c:v>40435</c:v>
                </c:pt>
                <c:pt idx="176" c:formatCode="m/d/yyyy">
                  <c:v>40436</c:v>
                </c:pt>
                <c:pt idx="177" c:formatCode="m/d/yyyy">
                  <c:v>40437</c:v>
                </c:pt>
                <c:pt idx="178" c:formatCode="m/d/yyyy">
                  <c:v>40438</c:v>
                </c:pt>
                <c:pt idx="179" c:formatCode="m/d/yyyy">
                  <c:v>40441</c:v>
                </c:pt>
                <c:pt idx="180" c:formatCode="m/d/yyyy">
                  <c:v>40442</c:v>
                </c:pt>
                <c:pt idx="181" c:formatCode="m/d/yyyy">
                  <c:v>40443</c:v>
                </c:pt>
                <c:pt idx="182" c:formatCode="m/d/yyyy">
                  <c:v>40444</c:v>
                </c:pt>
                <c:pt idx="183" c:formatCode="m/d/yyyy">
                  <c:v>40445</c:v>
                </c:pt>
                <c:pt idx="184" c:formatCode="m/d/yyyy">
                  <c:v>40448</c:v>
                </c:pt>
                <c:pt idx="185" c:formatCode="m/d/yyyy">
                  <c:v>40449</c:v>
                </c:pt>
                <c:pt idx="186" c:formatCode="m/d/yyyy">
                  <c:v>40450</c:v>
                </c:pt>
                <c:pt idx="187" c:formatCode="m/d/yyyy">
                  <c:v>40451</c:v>
                </c:pt>
                <c:pt idx="188" c:formatCode="m/d/yyyy">
                  <c:v>40452</c:v>
                </c:pt>
                <c:pt idx="189" c:formatCode="m/d/yyyy">
                  <c:v>40455</c:v>
                </c:pt>
                <c:pt idx="190" c:formatCode="m/d/yyyy">
                  <c:v>40456</c:v>
                </c:pt>
                <c:pt idx="191" c:formatCode="m/d/yyyy">
                  <c:v>40457</c:v>
                </c:pt>
                <c:pt idx="192" c:formatCode="m/d/yyyy">
                  <c:v>40458</c:v>
                </c:pt>
                <c:pt idx="193" c:formatCode="m/d/yyyy">
                  <c:v>40459</c:v>
                </c:pt>
                <c:pt idx="194" c:formatCode="m/d/yyyy">
                  <c:v>40462</c:v>
                </c:pt>
                <c:pt idx="195" c:formatCode="m/d/yyyy">
                  <c:v>40463</c:v>
                </c:pt>
                <c:pt idx="196" c:formatCode="m/d/yyyy">
                  <c:v>40464</c:v>
                </c:pt>
                <c:pt idx="197" c:formatCode="m/d/yyyy">
                  <c:v>40465</c:v>
                </c:pt>
                <c:pt idx="198" c:formatCode="m/d/yyyy">
                  <c:v>40466</c:v>
                </c:pt>
                <c:pt idx="199" c:formatCode="m/d/yyyy">
                  <c:v>40469</c:v>
                </c:pt>
                <c:pt idx="200" c:formatCode="m/d/yyyy">
                  <c:v>40470</c:v>
                </c:pt>
                <c:pt idx="201" c:formatCode="m/d/yyyy">
                  <c:v>40471</c:v>
                </c:pt>
                <c:pt idx="202" c:formatCode="m/d/yyyy">
                  <c:v>40472</c:v>
                </c:pt>
                <c:pt idx="203" c:formatCode="m/d/yyyy">
                  <c:v>40473</c:v>
                </c:pt>
                <c:pt idx="204" c:formatCode="m/d/yyyy">
                  <c:v>40476</c:v>
                </c:pt>
                <c:pt idx="205" c:formatCode="m/d/yyyy">
                  <c:v>40477</c:v>
                </c:pt>
                <c:pt idx="206" c:formatCode="m/d/yyyy">
                  <c:v>40478</c:v>
                </c:pt>
                <c:pt idx="207" c:formatCode="m/d/yyyy">
                  <c:v>40479</c:v>
                </c:pt>
                <c:pt idx="208" c:formatCode="m/d/yyyy">
                  <c:v>40480</c:v>
                </c:pt>
                <c:pt idx="209" c:formatCode="m/d/yyyy">
                  <c:v>40483</c:v>
                </c:pt>
                <c:pt idx="210" c:formatCode="m/d/yyyy">
                  <c:v>40484</c:v>
                </c:pt>
                <c:pt idx="211" c:formatCode="m/d/yyyy">
                  <c:v>40485</c:v>
                </c:pt>
                <c:pt idx="212" c:formatCode="m/d/yyyy">
                  <c:v>40486</c:v>
                </c:pt>
                <c:pt idx="213" c:formatCode="m/d/yyyy">
                  <c:v>40487</c:v>
                </c:pt>
                <c:pt idx="214" c:formatCode="m/d/yyyy">
                  <c:v>40490</c:v>
                </c:pt>
                <c:pt idx="215" c:formatCode="m/d/yyyy">
                  <c:v>40491</c:v>
                </c:pt>
                <c:pt idx="216" c:formatCode="m/d/yyyy">
                  <c:v>40492</c:v>
                </c:pt>
                <c:pt idx="217" c:formatCode="m/d/yyyy">
                  <c:v>40493</c:v>
                </c:pt>
                <c:pt idx="218" c:formatCode="m/d/yyyy">
                  <c:v>40494</c:v>
                </c:pt>
                <c:pt idx="219" c:formatCode="m/d/yyyy">
                  <c:v>40497</c:v>
                </c:pt>
                <c:pt idx="220" c:formatCode="m/d/yyyy">
                  <c:v>40498</c:v>
                </c:pt>
                <c:pt idx="221" c:formatCode="m/d/yyyy">
                  <c:v>40499</c:v>
                </c:pt>
                <c:pt idx="222" c:formatCode="m/d/yyyy">
                  <c:v>40500</c:v>
                </c:pt>
                <c:pt idx="223" c:formatCode="m/d/yyyy">
                  <c:v>40501</c:v>
                </c:pt>
                <c:pt idx="224" c:formatCode="m/d/yyyy">
                  <c:v>40504</c:v>
                </c:pt>
                <c:pt idx="225" c:formatCode="m/d/yyyy">
                  <c:v>40505</c:v>
                </c:pt>
                <c:pt idx="226" c:formatCode="m/d/yyyy">
                  <c:v>40506</c:v>
                </c:pt>
                <c:pt idx="227" c:formatCode="m/d/yyyy">
                  <c:v>40508</c:v>
                </c:pt>
                <c:pt idx="228" c:formatCode="m/d/yyyy">
                  <c:v>40511</c:v>
                </c:pt>
                <c:pt idx="229" c:formatCode="m/d/yyyy">
                  <c:v>40512</c:v>
                </c:pt>
                <c:pt idx="230" c:formatCode="m/d/yyyy">
                  <c:v>40513</c:v>
                </c:pt>
                <c:pt idx="231" c:formatCode="m/d/yyyy">
                  <c:v>40514</c:v>
                </c:pt>
                <c:pt idx="232" c:formatCode="m/d/yyyy">
                  <c:v>40515</c:v>
                </c:pt>
                <c:pt idx="233" c:formatCode="m/d/yyyy">
                  <c:v>40518</c:v>
                </c:pt>
                <c:pt idx="234" c:formatCode="m/d/yyyy">
                  <c:v>40519</c:v>
                </c:pt>
                <c:pt idx="235" c:formatCode="m/d/yyyy">
                  <c:v>40520</c:v>
                </c:pt>
                <c:pt idx="236" c:formatCode="m/d/yyyy">
                  <c:v>40521</c:v>
                </c:pt>
                <c:pt idx="237" c:formatCode="m/d/yyyy">
                  <c:v>40522</c:v>
                </c:pt>
                <c:pt idx="238" c:formatCode="m/d/yyyy">
                  <c:v>40525</c:v>
                </c:pt>
                <c:pt idx="239" c:formatCode="m/d/yyyy">
                  <c:v>40526</c:v>
                </c:pt>
                <c:pt idx="240" c:formatCode="m/d/yyyy">
                  <c:v>40527</c:v>
                </c:pt>
                <c:pt idx="241" c:formatCode="m/d/yyyy">
                  <c:v>40528</c:v>
                </c:pt>
                <c:pt idx="242" c:formatCode="m/d/yyyy">
                  <c:v>40529</c:v>
                </c:pt>
                <c:pt idx="243" c:formatCode="m/d/yyyy">
                  <c:v>40532</c:v>
                </c:pt>
                <c:pt idx="244" c:formatCode="m/d/yyyy">
                  <c:v>40533</c:v>
                </c:pt>
                <c:pt idx="245" c:formatCode="m/d/yyyy">
                  <c:v>40534</c:v>
                </c:pt>
                <c:pt idx="246" c:formatCode="m/d/yyyy">
                  <c:v>40535</c:v>
                </c:pt>
                <c:pt idx="247" c:formatCode="m/d/yyyy">
                  <c:v>40539</c:v>
                </c:pt>
                <c:pt idx="248" c:formatCode="m/d/yyyy">
                  <c:v>40540</c:v>
                </c:pt>
                <c:pt idx="249" c:formatCode="m/d/yyyy">
                  <c:v>40541</c:v>
                </c:pt>
                <c:pt idx="250" c:formatCode="m/d/yyyy">
                  <c:v>40542</c:v>
                </c:pt>
                <c:pt idx="251" c:formatCode="m/d/yyyy">
                  <c:v>40543</c:v>
                </c:pt>
              </c:numCache>
            </c:numRef>
          </c:cat>
          <c:val>
            <c:numRef>
              <c:f>'2020 Daily '!$AG$2:$AG$253</c:f>
              <c:numCache>
                <c:formatCode>General</c:formatCode>
                <c:ptCount val="252"/>
                <c:pt idx="0">
                  <c:v>1132.98999</c:v>
                </c:pt>
                <c:pt idx="1">
                  <c:v>1136.52002</c:v>
                </c:pt>
                <c:pt idx="2">
                  <c:v>1137.140015</c:v>
                </c:pt>
                <c:pt idx="3">
                  <c:v>1141.689941</c:v>
                </c:pt>
                <c:pt idx="4">
                  <c:v>1144.97998</c:v>
                </c:pt>
                <c:pt idx="5">
                  <c:v>1146.97998</c:v>
                </c:pt>
                <c:pt idx="6">
                  <c:v>1136.219971</c:v>
                </c:pt>
                <c:pt idx="7">
                  <c:v>1145.680054</c:v>
                </c:pt>
                <c:pt idx="8">
                  <c:v>1148.459961</c:v>
                </c:pt>
                <c:pt idx="9">
                  <c:v>1136.030029</c:v>
                </c:pt>
                <c:pt idx="10">
                  <c:v>1150.22998</c:v>
                </c:pt>
                <c:pt idx="11">
                  <c:v>1138.040039</c:v>
                </c:pt>
                <c:pt idx="12">
                  <c:v>1116.47998</c:v>
                </c:pt>
                <c:pt idx="13">
                  <c:v>1091.76001</c:v>
                </c:pt>
                <c:pt idx="14">
                  <c:v>1096.780029</c:v>
                </c:pt>
                <c:pt idx="15">
                  <c:v>1092.170044</c:v>
                </c:pt>
                <c:pt idx="16">
                  <c:v>1097.5</c:v>
                </c:pt>
                <c:pt idx="17">
                  <c:v>1084.530029</c:v>
                </c:pt>
                <c:pt idx="18">
                  <c:v>1073.869995</c:v>
                </c:pt>
                <c:pt idx="19">
                  <c:v>1089.189941</c:v>
                </c:pt>
                <c:pt idx="20">
                  <c:v>1103.319946</c:v>
                </c:pt>
                <c:pt idx="21">
                  <c:v>1097.280029</c:v>
                </c:pt>
                <c:pt idx="22">
                  <c:v>1063.109985</c:v>
                </c:pt>
                <c:pt idx="23">
                  <c:v>1066.189941</c:v>
                </c:pt>
                <c:pt idx="24">
                  <c:v>1056.73999</c:v>
                </c:pt>
                <c:pt idx="25">
                  <c:v>1070.52002</c:v>
                </c:pt>
                <c:pt idx="26">
                  <c:v>1068.130005</c:v>
                </c:pt>
                <c:pt idx="27">
                  <c:v>1078.469971</c:v>
                </c:pt>
                <c:pt idx="28">
                  <c:v>1075.51001</c:v>
                </c:pt>
                <c:pt idx="29">
                  <c:v>1094.869995</c:v>
                </c:pt>
                <c:pt idx="30">
                  <c:v>1099.51001</c:v>
                </c:pt>
                <c:pt idx="31">
                  <c:v>1106.75</c:v>
                </c:pt>
                <c:pt idx="32">
                  <c:v>1109.170044</c:v>
                </c:pt>
                <c:pt idx="33">
                  <c:v>1108.01001</c:v>
                </c:pt>
                <c:pt idx="34">
                  <c:v>1094.599976</c:v>
                </c:pt>
                <c:pt idx="35">
                  <c:v>1105.23999</c:v>
                </c:pt>
                <c:pt idx="36">
                  <c:v>1102.939941</c:v>
                </c:pt>
                <c:pt idx="37">
                  <c:v>1104.48999</c:v>
                </c:pt>
                <c:pt idx="38">
                  <c:v>1115.709961</c:v>
                </c:pt>
                <c:pt idx="39">
                  <c:v>1118.310059</c:v>
                </c:pt>
                <c:pt idx="40">
                  <c:v>1118.790039</c:v>
                </c:pt>
                <c:pt idx="41">
                  <c:v>1122.969971</c:v>
                </c:pt>
                <c:pt idx="42">
                  <c:v>1138.699951</c:v>
                </c:pt>
                <c:pt idx="43">
                  <c:v>1138.5</c:v>
                </c:pt>
                <c:pt idx="44">
                  <c:v>1140.449951</c:v>
                </c:pt>
                <c:pt idx="45">
                  <c:v>1145.609985</c:v>
                </c:pt>
                <c:pt idx="46">
                  <c:v>1150.23999</c:v>
                </c:pt>
                <c:pt idx="47">
                  <c:v>1149.98999</c:v>
                </c:pt>
                <c:pt idx="48">
                  <c:v>1150.51001</c:v>
                </c:pt>
                <c:pt idx="49">
                  <c:v>1159.459961</c:v>
                </c:pt>
                <c:pt idx="50">
                  <c:v>1166.209961</c:v>
                </c:pt>
                <c:pt idx="51">
                  <c:v>1165.829956</c:v>
                </c:pt>
                <c:pt idx="52">
                  <c:v>1159.900024</c:v>
                </c:pt>
                <c:pt idx="53">
                  <c:v>1165.810059</c:v>
                </c:pt>
                <c:pt idx="54">
                  <c:v>1174.170044</c:v>
                </c:pt>
                <c:pt idx="55">
                  <c:v>1167.719971</c:v>
                </c:pt>
                <c:pt idx="56">
                  <c:v>1165.72998</c:v>
                </c:pt>
                <c:pt idx="57">
                  <c:v>1166.589966</c:v>
                </c:pt>
                <c:pt idx="58">
                  <c:v>1173.219971</c:v>
                </c:pt>
                <c:pt idx="59">
                  <c:v>1173.27002</c:v>
                </c:pt>
                <c:pt idx="60">
                  <c:v>1169.430054</c:v>
                </c:pt>
                <c:pt idx="61">
                  <c:v>1178.099976</c:v>
                </c:pt>
                <c:pt idx="62">
                  <c:v>1187.439941</c:v>
                </c:pt>
                <c:pt idx="63">
                  <c:v>1189.439941</c:v>
                </c:pt>
                <c:pt idx="64">
                  <c:v>1182.449951</c:v>
                </c:pt>
                <c:pt idx="65">
                  <c:v>1186.439941</c:v>
                </c:pt>
                <c:pt idx="66">
                  <c:v>1194.369995</c:v>
                </c:pt>
                <c:pt idx="67">
                  <c:v>1196.47998</c:v>
                </c:pt>
                <c:pt idx="68">
                  <c:v>1197.300049</c:v>
                </c:pt>
                <c:pt idx="69">
                  <c:v>1210.650024</c:v>
                </c:pt>
                <c:pt idx="70">
                  <c:v>1211.670044</c:v>
                </c:pt>
                <c:pt idx="71">
                  <c:v>1192.130005</c:v>
                </c:pt>
                <c:pt idx="72">
                  <c:v>1197.52002</c:v>
                </c:pt>
                <c:pt idx="73">
                  <c:v>1207.170044</c:v>
                </c:pt>
                <c:pt idx="74">
                  <c:v>1205.939941</c:v>
                </c:pt>
                <c:pt idx="75">
                  <c:v>1208.670044</c:v>
                </c:pt>
                <c:pt idx="76">
                  <c:v>1217.280029</c:v>
                </c:pt>
                <c:pt idx="77">
                  <c:v>1212.050049</c:v>
                </c:pt>
                <c:pt idx="78">
                  <c:v>1183.709961</c:v>
                </c:pt>
                <c:pt idx="79">
                  <c:v>1191.359985</c:v>
                </c:pt>
                <c:pt idx="80">
                  <c:v>1206.780029</c:v>
                </c:pt>
                <c:pt idx="81">
                  <c:v>1186.689941</c:v>
                </c:pt>
                <c:pt idx="82">
                  <c:v>1202.26001</c:v>
                </c:pt>
                <c:pt idx="83">
                  <c:v>1173.599976</c:v>
                </c:pt>
                <c:pt idx="84">
                  <c:v>1165.869995</c:v>
                </c:pt>
                <c:pt idx="85">
                  <c:v>1128.150024</c:v>
                </c:pt>
                <c:pt idx="86">
                  <c:v>1110.880005</c:v>
                </c:pt>
                <c:pt idx="87">
                  <c:v>1159.72998</c:v>
                </c:pt>
                <c:pt idx="88">
                  <c:v>1155.790039</c:v>
                </c:pt>
                <c:pt idx="89">
                  <c:v>1171.670044</c:v>
                </c:pt>
                <c:pt idx="90">
                  <c:v>1157.439941</c:v>
                </c:pt>
                <c:pt idx="91">
                  <c:v>1135.680054</c:v>
                </c:pt>
                <c:pt idx="92">
                  <c:v>1136.939941</c:v>
                </c:pt>
                <c:pt idx="93">
                  <c:v>1120.800049</c:v>
                </c:pt>
                <c:pt idx="94">
                  <c:v>1115.050049</c:v>
                </c:pt>
                <c:pt idx="95">
                  <c:v>1071.589966</c:v>
                </c:pt>
                <c:pt idx="96">
                  <c:v>1087.689941</c:v>
                </c:pt>
                <c:pt idx="97">
                  <c:v>1073.650024</c:v>
                </c:pt>
                <c:pt idx="98">
                  <c:v>1074.030029</c:v>
                </c:pt>
                <c:pt idx="99">
                  <c:v>1067.949951</c:v>
                </c:pt>
                <c:pt idx="100">
                  <c:v>1103.060059</c:v>
                </c:pt>
                <c:pt idx="101">
                  <c:v>1089.410034</c:v>
                </c:pt>
                <c:pt idx="102">
                  <c:v>1070.709961</c:v>
                </c:pt>
                <c:pt idx="103">
                  <c:v>1098.380005</c:v>
                </c:pt>
                <c:pt idx="104">
                  <c:v>1102.829956</c:v>
                </c:pt>
                <c:pt idx="105">
                  <c:v>1064.880005</c:v>
                </c:pt>
                <c:pt idx="106">
                  <c:v>1050.469971</c:v>
                </c:pt>
                <c:pt idx="107">
                  <c:v>1062</c:v>
                </c:pt>
                <c:pt idx="108">
                  <c:v>1055.689941</c:v>
                </c:pt>
                <c:pt idx="109">
                  <c:v>1086.839966</c:v>
                </c:pt>
                <c:pt idx="110">
                  <c:v>1091.599976</c:v>
                </c:pt>
                <c:pt idx="111">
                  <c:v>1089.630005</c:v>
                </c:pt>
                <c:pt idx="112">
                  <c:v>1115.22998</c:v>
                </c:pt>
                <c:pt idx="113">
                  <c:v>1114.609985</c:v>
                </c:pt>
                <c:pt idx="114">
                  <c:v>1116.040039</c:v>
                </c:pt>
                <c:pt idx="115">
                  <c:v>1117.51001</c:v>
                </c:pt>
                <c:pt idx="116">
                  <c:v>1113.199951</c:v>
                </c:pt>
                <c:pt idx="117">
                  <c:v>1095.310059</c:v>
                </c:pt>
                <c:pt idx="118">
                  <c:v>1092.040039</c:v>
                </c:pt>
                <c:pt idx="119">
                  <c:v>1073.689941</c:v>
                </c:pt>
                <c:pt idx="120">
                  <c:v>1076.76001</c:v>
                </c:pt>
                <c:pt idx="121">
                  <c:v>1074.569946</c:v>
                </c:pt>
                <c:pt idx="122">
                  <c:v>1041.23999</c:v>
                </c:pt>
                <c:pt idx="123">
                  <c:v>1030.709961</c:v>
                </c:pt>
                <c:pt idx="124">
                  <c:v>1027.369995</c:v>
                </c:pt>
                <c:pt idx="125">
                  <c:v>1022.580017</c:v>
                </c:pt>
                <c:pt idx="126">
                  <c:v>1028.060059</c:v>
                </c:pt>
                <c:pt idx="127">
                  <c:v>1060.27002</c:v>
                </c:pt>
                <c:pt idx="128">
                  <c:v>1070.25</c:v>
                </c:pt>
                <c:pt idx="129">
                  <c:v>1077.959961</c:v>
                </c:pt>
                <c:pt idx="130">
                  <c:v>1078.75</c:v>
                </c:pt>
                <c:pt idx="131">
                  <c:v>1095.339966</c:v>
                </c:pt>
                <c:pt idx="132">
                  <c:v>1095.170044</c:v>
                </c:pt>
                <c:pt idx="133">
                  <c:v>1096.47998</c:v>
                </c:pt>
                <c:pt idx="134">
                  <c:v>1064.880005</c:v>
                </c:pt>
                <c:pt idx="135">
                  <c:v>1071.25</c:v>
                </c:pt>
                <c:pt idx="136">
                  <c:v>1083.47998</c:v>
                </c:pt>
                <c:pt idx="137">
                  <c:v>1069.589966</c:v>
                </c:pt>
                <c:pt idx="138">
                  <c:v>1093.670044</c:v>
                </c:pt>
                <c:pt idx="139">
                  <c:v>1102.660034</c:v>
                </c:pt>
                <c:pt idx="140">
                  <c:v>1115.01001</c:v>
                </c:pt>
                <c:pt idx="141">
                  <c:v>1113.839966</c:v>
                </c:pt>
                <c:pt idx="142">
                  <c:v>1106.130005</c:v>
                </c:pt>
                <c:pt idx="143">
                  <c:v>1101.530029</c:v>
                </c:pt>
                <c:pt idx="144">
                  <c:v>1101.599976</c:v>
                </c:pt>
                <c:pt idx="145">
                  <c:v>1125.859985</c:v>
                </c:pt>
                <c:pt idx="146">
                  <c:v>1120.459961</c:v>
                </c:pt>
                <c:pt idx="147">
                  <c:v>1127.23999</c:v>
                </c:pt>
                <c:pt idx="148">
                  <c:v>1125.810059</c:v>
                </c:pt>
                <c:pt idx="149">
                  <c:v>1121.640015</c:v>
                </c:pt>
                <c:pt idx="150">
                  <c:v>1127.790039</c:v>
                </c:pt>
                <c:pt idx="151">
                  <c:v>1121.060059</c:v>
                </c:pt>
                <c:pt idx="152">
                  <c:v>1089.469971</c:v>
                </c:pt>
                <c:pt idx="153">
                  <c:v>1083.609985</c:v>
                </c:pt>
                <c:pt idx="154">
                  <c:v>1079.25</c:v>
                </c:pt>
                <c:pt idx="155">
                  <c:v>1079.380005</c:v>
                </c:pt>
                <c:pt idx="156">
                  <c:v>1092.540039</c:v>
                </c:pt>
                <c:pt idx="157">
                  <c:v>1094.160034</c:v>
                </c:pt>
                <c:pt idx="158">
                  <c:v>1075.630005</c:v>
                </c:pt>
                <c:pt idx="159">
                  <c:v>1071.689941</c:v>
                </c:pt>
                <c:pt idx="160">
                  <c:v>1067.359985</c:v>
                </c:pt>
                <c:pt idx="161">
                  <c:v>1051.869995</c:v>
                </c:pt>
                <c:pt idx="162">
                  <c:v>1055.329956</c:v>
                </c:pt>
                <c:pt idx="163">
                  <c:v>1047.219971</c:v>
                </c:pt>
                <c:pt idx="164">
                  <c:v>1064.589966</c:v>
                </c:pt>
                <c:pt idx="165">
                  <c:v>1048.920044</c:v>
                </c:pt>
                <c:pt idx="166">
                  <c:v>1049.329956</c:v>
                </c:pt>
                <c:pt idx="167">
                  <c:v>1080.290039</c:v>
                </c:pt>
                <c:pt idx="168">
                  <c:v>1090.099976</c:v>
                </c:pt>
                <c:pt idx="169">
                  <c:v>1104.51001</c:v>
                </c:pt>
                <c:pt idx="170">
                  <c:v>1091.839966</c:v>
                </c:pt>
                <c:pt idx="171">
                  <c:v>1098.869995</c:v>
                </c:pt>
                <c:pt idx="172">
                  <c:v>1104.180054</c:v>
                </c:pt>
                <c:pt idx="173">
                  <c:v>1109.550049</c:v>
                </c:pt>
                <c:pt idx="174">
                  <c:v>1121.900024</c:v>
                </c:pt>
                <c:pt idx="175">
                  <c:v>1121.099976</c:v>
                </c:pt>
                <c:pt idx="176">
                  <c:v>1125.069946</c:v>
                </c:pt>
                <c:pt idx="177">
                  <c:v>1124.660034</c:v>
                </c:pt>
                <c:pt idx="178">
                  <c:v>1125.589966</c:v>
                </c:pt>
                <c:pt idx="179">
                  <c:v>1142.709961</c:v>
                </c:pt>
                <c:pt idx="180">
                  <c:v>1139.780029</c:v>
                </c:pt>
                <c:pt idx="181">
                  <c:v>1134.280029</c:v>
                </c:pt>
                <c:pt idx="182">
                  <c:v>1124.829956</c:v>
                </c:pt>
                <c:pt idx="183">
                  <c:v>1148.670044</c:v>
                </c:pt>
                <c:pt idx="184">
                  <c:v>1142.160034</c:v>
                </c:pt>
                <c:pt idx="185">
                  <c:v>1147.699951</c:v>
                </c:pt>
                <c:pt idx="186">
                  <c:v>1144.72998</c:v>
                </c:pt>
                <c:pt idx="187">
                  <c:v>1141.199951</c:v>
                </c:pt>
                <c:pt idx="188">
                  <c:v>1146.23999</c:v>
                </c:pt>
                <c:pt idx="189">
                  <c:v>1137.030029</c:v>
                </c:pt>
                <c:pt idx="190">
                  <c:v>1160.75</c:v>
                </c:pt>
                <c:pt idx="191">
                  <c:v>1159.969971</c:v>
                </c:pt>
                <c:pt idx="192">
                  <c:v>1158.060059</c:v>
                </c:pt>
                <c:pt idx="193">
                  <c:v>1165.150024</c:v>
                </c:pt>
                <c:pt idx="194">
                  <c:v>1165.319946</c:v>
                </c:pt>
                <c:pt idx="195">
                  <c:v>1169.77002</c:v>
                </c:pt>
                <c:pt idx="196">
                  <c:v>1178.099976</c:v>
                </c:pt>
                <c:pt idx="197">
                  <c:v>1173.810059</c:v>
                </c:pt>
                <c:pt idx="198">
                  <c:v>1176.189941</c:v>
                </c:pt>
                <c:pt idx="199">
                  <c:v>1184.709961</c:v>
                </c:pt>
                <c:pt idx="200">
                  <c:v>1165.900024</c:v>
                </c:pt>
                <c:pt idx="201">
                  <c:v>1178.170044</c:v>
                </c:pt>
                <c:pt idx="202">
                  <c:v>1180.26001</c:v>
                </c:pt>
                <c:pt idx="203">
                  <c:v>1183.079956</c:v>
                </c:pt>
                <c:pt idx="204">
                  <c:v>1185.619995</c:v>
                </c:pt>
                <c:pt idx="205">
                  <c:v>1185.640015</c:v>
                </c:pt>
                <c:pt idx="206">
                  <c:v>1182.449951</c:v>
                </c:pt>
                <c:pt idx="207">
                  <c:v>1183.780029</c:v>
                </c:pt>
                <c:pt idx="208">
                  <c:v>1183.26001</c:v>
                </c:pt>
                <c:pt idx="209">
                  <c:v>1184.380005</c:v>
                </c:pt>
                <c:pt idx="210">
                  <c:v>1193.569946</c:v>
                </c:pt>
                <c:pt idx="211">
                  <c:v>1197.959961</c:v>
                </c:pt>
                <c:pt idx="212">
                  <c:v>1221.060059</c:v>
                </c:pt>
                <c:pt idx="213">
                  <c:v>1225.849976</c:v>
                </c:pt>
                <c:pt idx="214">
                  <c:v>1223.25</c:v>
                </c:pt>
                <c:pt idx="215">
                  <c:v>1213.400024</c:v>
                </c:pt>
                <c:pt idx="216">
                  <c:v>1218.709961</c:v>
                </c:pt>
                <c:pt idx="217">
                  <c:v>1213.540039</c:v>
                </c:pt>
                <c:pt idx="218">
                  <c:v>1199.209961</c:v>
                </c:pt>
                <c:pt idx="219">
                  <c:v>1197.75</c:v>
                </c:pt>
                <c:pt idx="220">
                  <c:v>1178.339966</c:v>
                </c:pt>
                <c:pt idx="221">
                  <c:v>1178.589966</c:v>
                </c:pt>
                <c:pt idx="222">
                  <c:v>1196.689941</c:v>
                </c:pt>
                <c:pt idx="223">
                  <c:v>1199.72998</c:v>
                </c:pt>
                <c:pt idx="224">
                  <c:v>1197.839966</c:v>
                </c:pt>
                <c:pt idx="225">
                  <c:v>1180.72998</c:v>
                </c:pt>
                <c:pt idx="226">
                  <c:v>1198.349976</c:v>
                </c:pt>
                <c:pt idx="227">
                  <c:v>1189.400024</c:v>
                </c:pt>
                <c:pt idx="228">
                  <c:v>1187.76001</c:v>
                </c:pt>
                <c:pt idx="229">
                  <c:v>1180.550049</c:v>
                </c:pt>
                <c:pt idx="230">
                  <c:v>1206.069946</c:v>
                </c:pt>
                <c:pt idx="231">
                  <c:v>1221.530029</c:v>
                </c:pt>
                <c:pt idx="232">
                  <c:v>1224.709961</c:v>
                </c:pt>
                <c:pt idx="233">
                  <c:v>1223.119995</c:v>
                </c:pt>
                <c:pt idx="234">
                  <c:v>1223.75</c:v>
                </c:pt>
                <c:pt idx="235">
                  <c:v>1228.280029</c:v>
                </c:pt>
                <c:pt idx="236">
                  <c:v>1233</c:v>
                </c:pt>
                <c:pt idx="237">
                  <c:v>1240.400024</c:v>
                </c:pt>
                <c:pt idx="238">
                  <c:v>1240.459961</c:v>
                </c:pt>
                <c:pt idx="239">
                  <c:v>1241.589966</c:v>
                </c:pt>
                <c:pt idx="240">
                  <c:v>1235.22998</c:v>
                </c:pt>
                <c:pt idx="241">
                  <c:v>1242.869995</c:v>
                </c:pt>
                <c:pt idx="242">
                  <c:v>1243.910034</c:v>
                </c:pt>
                <c:pt idx="243">
                  <c:v>1247.079956</c:v>
                </c:pt>
                <c:pt idx="244">
                  <c:v>1254.599976</c:v>
                </c:pt>
                <c:pt idx="245">
                  <c:v>1258.839966</c:v>
                </c:pt>
                <c:pt idx="246">
                  <c:v>1256.77002</c:v>
                </c:pt>
                <c:pt idx="247">
                  <c:v>1257.540039</c:v>
                </c:pt>
                <c:pt idx="248">
                  <c:v>1258.51001</c:v>
                </c:pt>
                <c:pt idx="249">
                  <c:v>1259.780029</c:v>
                </c:pt>
                <c:pt idx="250">
                  <c:v>1257.880005</c:v>
                </c:pt>
                <c:pt idx="251">
                  <c:v>1257.640015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1560959"/>
        <c:axId val="819460465"/>
      </c:lineChart>
      <c:dateAx>
        <c:axId val="9815609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460465"/>
        <c:crosses val="autoZero"/>
        <c:auto val="1"/>
        <c:lblOffset val="100"/>
        <c:baseTimeUnit val="days"/>
      </c:dateAx>
      <c:valAx>
        <c:axId val="819460465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56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2020 Act through Nov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'[1]^GSPC_Daily'!$A$23111:$A$23341</c:f>
              <c:numCache>
                <c:ptCount val="0"/>
              </c:numCache>
            </c:numRef>
          </c:cat>
          <c:val>
            <c:numRef>
              <c:f>'[1]^GSPC_Daily'!$B$23111:$B$23341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9780844"/>
        <c:axId val="845449415"/>
      </c:lineChart>
      <c:dateAx>
        <c:axId val="8197808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5449415"/>
        <c:crosses val="autoZero"/>
        <c:auto val="1"/>
        <c:lblAlgn val="ctr"/>
        <c:lblOffset val="100"/>
        <c:baseTimeUnit val="days"/>
      </c:dateAx>
      <c:valAx>
        <c:axId val="845449415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7808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2018 %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'2018 Daily '!$AL$2:$AL$252</c:f>
              <c:numCache>
                <c:formatCode>m/d/yyyy</c:formatCode>
                <c:ptCount val="251"/>
                <c:pt idx="0" c:formatCode="m/d/yyyy">
                  <c:v>43102</c:v>
                </c:pt>
                <c:pt idx="1" c:formatCode="m/d/yyyy">
                  <c:v>43103</c:v>
                </c:pt>
                <c:pt idx="2" c:formatCode="m/d/yyyy">
                  <c:v>43104</c:v>
                </c:pt>
                <c:pt idx="3" c:formatCode="m/d/yyyy">
                  <c:v>43105</c:v>
                </c:pt>
                <c:pt idx="4" c:formatCode="m/d/yyyy">
                  <c:v>43108</c:v>
                </c:pt>
                <c:pt idx="5" c:formatCode="m/d/yyyy">
                  <c:v>43109</c:v>
                </c:pt>
                <c:pt idx="6" c:formatCode="m/d/yyyy">
                  <c:v>43110</c:v>
                </c:pt>
                <c:pt idx="7" c:formatCode="m/d/yyyy">
                  <c:v>43111</c:v>
                </c:pt>
                <c:pt idx="8" c:formatCode="m/d/yyyy">
                  <c:v>43112</c:v>
                </c:pt>
                <c:pt idx="9" c:formatCode="m/d/yyyy">
                  <c:v>43116</c:v>
                </c:pt>
                <c:pt idx="10" c:formatCode="m/d/yyyy">
                  <c:v>43117</c:v>
                </c:pt>
                <c:pt idx="11" c:formatCode="m/d/yyyy">
                  <c:v>43118</c:v>
                </c:pt>
                <c:pt idx="12" c:formatCode="m/d/yyyy">
                  <c:v>43119</c:v>
                </c:pt>
                <c:pt idx="13" c:formatCode="m/d/yyyy">
                  <c:v>43122</c:v>
                </c:pt>
                <c:pt idx="14" c:formatCode="m/d/yyyy">
                  <c:v>43123</c:v>
                </c:pt>
                <c:pt idx="15" c:formatCode="m/d/yyyy">
                  <c:v>43124</c:v>
                </c:pt>
                <c:pt idx="16" c:formatCode="m/d/yyyy">
                  <c:v>43125</c:v>
                </c:pt>
                <c:pt idx="17" c:formatCode="m/d/yyyy">
                  <c:v>43126</c:v>
                </c:pt>
                <c:pt idx="18" c:formatCode="m/d/yyyy">
                  <c:v>43129</c:v>
                </c:pt>
                <c:pt idx="19" c:formatCode="m/d/yyyy">
                  <c:v>43130</c:v>
                </c:pt>
                <c:pt idx="20" c:formatCode="m/d/yyyy">
                  <c:v>43131</c:v>
                </c:pt>
                <c:pt idx="21" c:formatCode="m/d/yyyy">
                  <c:v>43132</c:v>
                </c:pt>
                <c:pt idx="22" c:formatCode="m/d/yyyy">
                  <c:v>43133</c:v>
                </c:pt>
                <c:pt idx="23" c:formatCode="m/d/yyyy">
                  <c:v>43136</c:v>
                </c:pt>
                <c:pt idx="24" c:formatCode="m/d/yyyy">
                  <c:v>43137</c:v>
                </c:pt>
                <c:pt idx="25" c:formatCode="m/d/yyyy">
                  <c:v>43138</c:v>
                </c:pt>
                <c:pt idx="26" c:formatCode="m/d/yyyy">
                  <c:v>43139</c:v>
                </c:pt>
                <c:pt idx="27" c:formatCode="m/d/yyyy">
                  <c:v>43140</c:v>
                </c:pt>
                <c:pt idx="28" c:formatCode="m/d/yyyy">
                  <c:v>43143</c:v>
                </c:pt>
                <c:pt idx="29" c:formatCode="m/d/yyyy">
                  <c:v>43144</c:v>
                </c:pt>
                <c:pt idx="30" c:formatCode="m/d/yyyy">
                  <c:v>43145</c:v>
                </c:pt>
                <c:pt idx="31" c:formatCode="m/d/yyyy">
                  <c:v>43146</c:v>
                </c:pt>
                <c:pt idx="32" c:formatCode="m/d/yyyy">
                  <c:v>43147</c:v>
                </c:pt>
                <c:pt idx="33" c:formatCode="m/d/yyyy">
                  <c:v>43151</c:v>
                </c:pt>
                <c:pt idx="34" c:formatCode="m/d/yyyy">
                  <c:v>43152</c:v>
                </c:pt>
                <c:pt idx="35" c:formatCode="m/d/yyyy">
                  <c:v>43153</c:v>
                </c:pt>
                <c:pt idx="36" c:formatCode="m/d/yyyy">
                  <c:v>43154</c:v>
                </c:pt>
                <c:pt idx="37" c:formatCode="m/d/yyyy">
                  <c:v>43157</c:v>
                </c:pt>
                <c:pt idx="38" c:formatCode="m/d/yyyy">
                  <c:v>43158</c:v>
                </c:pt>
                <c:pt idx="39" c:formatCode="m/d/yyyy">
                  <c:v>43159</c:v>
                </c:pt>
                <c:pt idx="40" c:formatCode="m/d/yyyy">
                  <c:v>43160</c:v>
                </c:pt>
                <c:pt idx="41" c:formatCode="m/d/yyyy">
                  <c:v>43161</c:v>
                </c:pt>
                <c:pt idx="42" c:formatCode="m/d/yyyy">
                  <c:v>43164</c:v>
                </c:pt>
                <c:pt idx="43" c:formatCode="m/d/yyyy">
                  <c:v>43165</c:v>
                </c:pt>
                <c:pt idx="44" c:formatCode="m/d/yyyy">
                  <c:v>43166</c:v>
                </c:pt>
                <c:pt idx="45" c:formatCode="m/d/yyyy">
                  <c:v>43167</c:v>
                </c:pt>
                <c:pt idx="46" c:formatCode="m/d/yyyy">
                  <c:v>43168</c:v>
                </c:pt>
                <c:pt idx="47" c:formatCode="m/d/yyyy">
                  <c:v>43171</c:v>
                </c:pt>
                <c:pt idx="48" c:formatCode="m/d/yyyy">
                  <c:v>43172</c:v>
                </c:pt>
                <c:pt idx="49" c:formatCode="m/d/yyyy">
                  <c:v>43173</c:v>
                </c:pt>
                <c:pt idx="50" c:formatCode="m/d/yyyy">
                  <c:v>43174</c:v>
                </c:pt>
                <c:pt idx="51" c:formatCode="m/d/yyyy">
                  <c:v>43175</c:v>
                </c:pt>
                <c:pt idx="52" c:formatCode="m/d/yyyy">
                  <c:v>43178</c:v>
                </c:pt>
                <c:pt idx="53" c:formatCode="m/d/yyyy">
                  <c:v>43179</c:v>
                </c:pt>
                <c:pt idx="54" c:formatCode="m/d/yyyy">
                  <c:v>43180</c:v>
                </c:pt>
                <c:pt idx="55" c:formatCode="m/d/yyyy">
                  <c:v>43181</c:v>
                </c:pt>
                <c:pt idx="56" c:formatCode="m/d/yyyy">
                  <c:v>43182</c:v>
                </c:pt>
                <c:pt idx="57" c:formatCode="m/d/yyyy">
                  <c:v>43185</c:v>
                </c:pt>
                <c:pt idx="58" c:formatCode="m/d/yyyy">
                  <c:v>43186</c:v>
                </c:pt>
                <c:pt idx="59" c:formatCode="m/d/yyyy">
                  <c:v>43187</c:v>
                </c:pt>
                <c:pt idx="60" c:formatCode="m/d/yyyy">
                  <c:v>43188</c:v>
                </c:pt>
                <c:pt idx="61" c:formatCode="m/d/yyyy">
                  <c:v>43192</c:v>
                </c:pt>
                <c:pt idx="62" c:formatCode="m/d/yyyy">
                  <c:v>43193</c:v>
                </c:pt>
                <c:pt idx="63" c:formatCode="m/d/yyyy">
                  <c:v>43194</c:v>
                </c:pt>
                <c:pt idx="64" c:formatCode="m/d/yyyy">
                  <c:v>43195</c:v>
                </c:pt>
                <c:pt idx="65" c:formatCode="m/d/yyyy">
                  <c:v>43196</c:v>
                </c:pt>
                <c:pt idx="66" c:formatCode="m/d/yyyy">
                  <c:v>43199</c:v>
                </c:pt>
                <c:pt idx="67" c:formatCode="m/d/yyyy">
                  <c:v>43200</c:v>
                </c:pt>
                <c:pt idx="68" c:formatCode="m/d/yyyy">
                  <c:v>43201</c:v>
                </c:pt>
                <c:pt idx="69" c:formatCode="m/d/yyyy">
                  <c:v>43202</c:v>
                </c:pt>
                <c:pt idx="70" c:formatCode="m/d/yyyy">
                  <c:v>43203</c:v>
                </c:pt>
                <c:pt idx="71" c:formatCode="m/d/yyyy">
                  <c:v>43206</c:v>
                </c:pt>
                <c:pt idx="72" c:formatCode="m/d/yyyy">
                  <c:v>43207</c:v>
                </c:pt>
                <c:pt idx="73" c:formatCode="m/d/yyyy">
                  <c:v>43208</c:v>
                </c:pt>
                <c:pt idx="74" c:formatCode="m/d/yyyy">
                  <c:v>43209</c:v>
                </c:pt>
                <c:pt idx="75" c:formatCode="m/d/yyyy">
                  <c:v>43210</c:v>
                </c:pt>
                <c:pt idx="76" c:formatCode="m/d/yyyy">
                  <c:v>43213</c:v>
                </c:pt>
                <c:pt idx="77" c:formatCode="m/d/yyyy">
                  <c:v>43214</c:v>
                </c:pt>
                <c:pt idx="78" c:formatCode="m/d/yyyy">
                  <c:v>43215</c:v>
                </c:pt>
                <c:pt idx="79" c:formatCode="m/d/yyyy">
                  <c:v>43216</c:v>
                </c:pt>
                <c:pt idx="80" c:formatCode="m/d/yyyy">
                  <c:v>43217</c:v>
                </c:pt>
                <c:pt idx="81" c:formatCode="m/d/yyyy">
                  <c:v>43220</c:v>
                </c:pt>
                <c:pt idx="82" c:formatCode="m/d/yyyy">
                  <c:v>43221</c:v>
                </c:pt>
                <c:pt idx="83" c:formatCode="m/d/yyyy">
                  <c:v>43222</c:v>
                </c:pt>
                <c:pt idx="84" c:formatCode="m/d/yyyy">
                  <c:v>43223</c:v>
                </c:pt>
                <c:pt idx="85" c:formatCode="m/d/yyyy">
                  <c:v>43224</c:v>
                </c:pt>
                <c:pt idx="86" c:formatCode="m/d/yyyy">
                  <c:v>43227</c:v>
                </c:pt>
                <c:pt idx="87" c:formatCode="m/d/yyyy">
                  <c:v>43228</c:v>
                </c:pt>
                <c:pt idx="88" c:formatCode="m/d/yyyy">
                  <c:v>43229</c:v>
                </c:pt>
                <c:pt idx="89" c:formatCode="m/d/yyyy">
                  <c:v>43230</c:v>
                </c:pt>
                <c:pt idx="90" c:formatCode="m/d/yyyy">
                  <c:v>43231</c:v>
                </c:pt>
                <c:pt idx="91" c:formatCode="m/d/yyyy">
                  <c:v>43234</c:v>
                </c:pt>
                <c:pt idx="92" c:formatCode="m/d/yyyy">
                  <c:v>43235</c:v>
                </c:pt>
                <c:pt idx="93" c:formatCode="m/d/yyyy">
                  <c:v>43236</c:v>
                </c:pt>
                <c:pt idx="94" c:formatCode="m/d/yyyy">
                  <c:v>43237</c:v>
                </c:pt>
                <c:pt idx="95" c:formatCode="m/d/yyyy">
                  <c:v>43238</c:v>
                </c:pt>
                <c:pt idx="96" c:formatCode="m/d/yyyy">
                  <c:v>43241</c:v>
                </c:pt>
                <c:pt idx="97" c:formatCode="m/d/yyyy">
                  <c:v>43242</c:v>
                </c:pt>
                <c:pt idx="98" c:formatCode="m/d/yyyy">
                  <c:v>43243</c:v>
                </c:pt>
                <c:pt idx="99" c:formatCode="m/d/yyyy">
                  <c:v>43244</c:v>
                </c:pt>
                <c:pt idx="100" c:formatCode="m/d/yyyy">
                  <c:v>43245</c:v>
                </c:pt>
                <c:pt idx="101" c:formatCode="m/d/yyyy">
                  <c:v>43249</c:v>
                </c:pt>
                <c:pt idx="102" c:formatCode="m/d/yyyy">
                  <c:v>43250</c:v>
                </c:pt>
                <c:pt idx="103" c:formatCode="m/d/yyyy">
                  <c:v>43251</c:v>
                </c:pt>
                <c:pt idx="104" c:formatCode="m/d/yyyy">
                  <c:v>43252</c:v>
                </c:pt>
                <c:pt idx="105" c:formatCode="m/d/yyyy">
                  <c:v>43255</c:v>
                </c:pt>
                <c:pt idx="106" c:formatCode="m/d/yyyy">
                  <c:v>43256</c:v>
                </c:pt>
                <c:pt idx="107" c:formatCode="m/d/yyyy">
                  <c:v>43257</c:v>
                </c:pt>
                <c:pt idx="108" c:formatCode="m/d/yyyy">
                  <c:v>43258</c:v>
                </c:pt>
                <c:pt idx="109" c:formatCode="m/d/yyyy">
                  <c:v>43259</c:v>
                </c:pt>
                <c:pt idx="110" c:formatCode="m/d/yyyy">
                  <c:v>43262</c:v>
                </c:pt>
                <c:pt idx="111" c:formatCode="m/d/yyyy">
                  <c:v>43263</c:v>
                </c:pt>
                <c:pt idx="112" c:formatCode="m/d/yyyy">
                  <c:v>43264</c:v>
                </c:pt>
                <c:pt idx="113" c:formatCode="m/d/yyyy">
                  <c:v>43265</c:v>
                </c:pt>
                <c:pt idx="114" c:formatCode="m/d/yyyy">
                  <c:v>43266</c:v>
                </c:pt>
                <c:pt idx="115" c:formatCode="m/d/yyyy">
                  <c:v>43269</c:v>
                </c:pt>
                <c:pt idx="116" c:formatCode="m/d/yyyy">
                  <c:v>43270</c:v>
                </c:pt>
                <c:pt idx="117" c:formatCode="m/d/yyyy">
                  <c:v>43271</c:v>
                </c:pt>
                <c:pt idx="118" c:formatCode="m/d/yyyy">
                  <c:v>43272</c:v>
                </c:pt>
                <c:pt idx="119" c:formatCode="m/d/yyyy">
                  <c:v>43273</c:v>
                </c:pt>
                <c:pt idx="120" c:formatCode="m/d/yyyy">
                  <c:v>43276</c:v>
                </c:pt>
                <c:pt idx="121" c:formatCode="m/d/yyyy">
                  <c:v>43277</c:v>
                </c:pt>
                <c:pt idx="122" c:formatCode="m/d/yyyy">
                  <c:v>43278</c:v>
                </c:pt>
                <c:pt idx="123" c:formatCode="m/d/yyyy">
                  <c:v>43279</c:v>
                </c:pt>
                <c:pt idx="124" c:formatCode="m/d/yyyy">
                  <c:v>43280</c:v>
                </c:pt>
                <c:pt idx="125" c:formatCode="m/d/yyyy">
                  <c:v>43283</c:v>
                </c:pt>
                <c:pt idx="126" c:formatCode="m/d/yyyy">
                  <c:v>43284</c:v>
                </c:pt>
                <c:pt idx="127" c:formatCode="m/d/yyyy">
                  <c:v>43286</c:v>
                </c:pt>
                <c:pt idx="128" c:formatCode="m/d/yyyy">
                  <c:v>43287</c:v>
                </c:pt>
                <c:pt idx="129" c:formatCode="m/d/yyyy">
                  <c:v>43290</c:v>
                </c:pt>
                <c:pt idx="130" c:formatCode="m/d/yyyy">
                  <c:v>43291</c:v>
                </c:pt>
                <c:pt idx="131" c:formatCode="m/d/yyyy">
                  <c:v>43292</c:v>
                </c:pt>
                <c:pt idx="132" c:formatCode="m/d/yyyy">
                  <c:v>43293</c:v>
                </c:pt>
                <c:pt idx="133" c:formatCode="m/d/yyyy">
                  <c:v>43294</c:v>
                </c:pt>
                <c:pt idx="134" c:formatCode="m/d/yyyy">
                  <c:v>43297</c:v>
                </c:pt>
                <c:pt idx="135" c:formatCode="m/d/yyyy">
                  <c:v>43298</c:v>
                </c:pt>
                <c:pt idx="136" c:formatCode="m/d/yyyy">
                  <c:v>43299</c:v>
                </c:pt>
                <c:pt idx="137" c:formatCode="m/d/yyyy">
                  <c:v>43300</c:v>
                </c:pt>
                <c:pt idx="138" c:formatCode="m/d/yyyy">
                  <c:v>43301</c:v>
                </c:pt>
                <c:pt idx="139" c:formatCode="m/d/yyyy">
                  <c:v>43304</c:v>
                </c:pt>
                <c:pt idx="140" c:formatCode="m/d/yyyy">
                  <c:v>43305</c:v>
                </c:pt>
                <c:pt idx="141" c:formatCode="m/d/yyyy">
                  <c:v>43306</c:v>
                </c:pt>
                <c:pt idx="142" c:formatCode="m/d/yyyy">
                  <c:v>43307</c:v>
                </c:pt>
                <c:pt idx="143" c:formatCode="m/d/yyyy">
                  <c:v>43308</c:v>
                </c:pt>
                <c:pt idx="144" c:formatCode="m/d/yyyy">
                  <c:v>43311</c:v>
                </c:pt>
                <c:pt idx="145" c:formatCode="m/d/yyyy">
                  <c:v>43312</c:v>
                </c:pt>
                <c:pt idx="146" c:formatCode="m/d/yyyy">
                  <c:v>43313</c:v>
                </c:pt>
                <c:pt idx="147" c:formatCode="m/d/yyyy">
                  <c:v>43314</c:v>
                </c:pt>
                <c:pt idx="148" c:formatCode="m/d/yyyy">
                  <c:v>43315</c:v>
                </c:pt>
                <c:pt idx="149" c:formatCode="m/d/yyyy">
                  <c:v>43318</c:v>
                </c:pt>
                <c:pt idx="150" c:formatCode="m/d/yyyy">
                  <c:v>43319</c:v>
                </c:pt>
                <c:pt idx="151" c:formatCode="m/d/yyyy">
                  <c:v>43320</c:v>
                </c:pt>
                <c:pt idx="152" c:formatCode="m/d/yyyy">
                  <c:v>43321</c:v>
                </c:pt>
                <c:pt idx="153" c:formatCode="m/d/yyyy">
                  <c:v>43322</c:v>
                </c:pt>
                <c:pt idx="154" c:formatCode="m/d/yyyy">
                  <c:v>43325</c:v>
                </c:pt>
                <c:pt idx="155" c:formatCode="m/d/yyyy">
                  <c:v>43326</c:v>
                </c:pt>
                <c:pt idx="156" c:formatCode="m/d/yyyy">
                  <c:v>43327</c:v>
                </c:pt>
                <c:pt idx="157" c:formatCode="m/d/yyyy">
                  <c:v>43328</c:v>
                </c:pt>
                <c:pt idx="158" c:formatCode="m/d/yyyy">
                  <c:v>43329</c:v>
                </c:pt>
                <c:pt idx="159" c:formatCode="m/d/yyyy">
                  <c:v>43332</c:v>
                </c:pt>
                <c:pt idx="160" c:formatCode="m/d/yyyy">
                  <c:v>43333</c:v>
                </c:pt>
                <c:pt idx="161" c:formatCode="m/d/yyyy">
                  <c:v>43334</c:v>
                </c:pt>
                <c:pt idx="162" c:formatCode="m/d/yyyy">
                  <c:v>43335</c:v>
                </c:pt>
                <c:pt idx="163" c:formatCode="m/d/yyyy">
                  <c:v>43336</c:v>
                </c:pt>
                <c:pt idx="164" c:formatCode="m/d/yyyy">
                  <c:v>43339</c:v>
                </c:pt>
                <c:pt idx="165" c:formatCode="m/d/yyyy">
                  <c:v>43340</c:v>
                </c:pt>
                <c:pt idx="166" c:formatCode="m/d/yyyy">
                  <c:v>43341</c:v>
                </c:pt>
                <c:pt idx="167" c:formatCode="m/d/yyyy">
                  <c:v>43342</c:v>
                </c:pt>
                <c:pt idx="168" c:formatCode="m/d/yyyy">
                  <c:v>43343</c:v>
                </c:pt>
                <c:pt idx="169" c:formatCode="m/d/yyyy">
                  <c:v>43347</c:v>
                </c:pt>
                <c:pt idx="170" c:formatCode="m/d/yyyy">
                  <c:v>43348</c:v>
                </c:pt>
                <c:pt idx="171" c:formatCode="m/d/yyyy">
                  <c:v>43349</c:v>
                </c:pt>
                <c:pt idx="172" c:formatCode="m/d/yyyy">
                  <c:v>43350</c:v>
                </c:pt>
                <c:pt idx="173" c:formatCode="m/d/yyyy">
                  <c:v>43353</c:v>
                </c:pt>
                <c:pt idx="174" c:formatCode="m/d/yyyy">
                  <c:v>43354</c:v>
                </c:pt>
                <c:pt idx="175" c:formatCode="m/d/yyyy">
                  <c:v>43355</c:v>
                </c:pt>
                <c:pt idx="176" c:formatCode="m/d/yyyy">
                  <c:v>43356</c:v>
                </c:pt>
                <c:pt idx="177" c:formatCode="m/d/yyyy">
                  <c:v>43357</c:v>
                </c:pt>
                <c:pt idx="178" c:formatCode="m/d/yyyy">
                  <c:v>43360</c:v>
                </c:pt>
                <c:pt idx="179" c:formatCode="m/d/yyyy">
                  <c:v>43361</c:v>
                </c:pt>
                <c:pt idx="180" c:formatCode="m/d/yyyy">
                  <c:v>43362</c:v>
                </c:pt>
                <c:pt idx="181" c:formatCode="m/d/yyyy">
                  <c:v>43363</c:v>
                </c:pt>
                <c:pt idx="182" c:formatCode="m/d/yyyy">
                  <c:v>43364</c:v>
                </c:pt>
                <c:pt idx="183" c:formatCode="m/d/yyyy">
                  <c:v>43367</c:v>
                </c:pt>
                <c:pt idx="184" c:formatCode="m/d/yyyy">
                  <c:v>43368</c:v>
                </c:pt>
                <c:pt idx="185" c:formatCode="m/d/yyyy">
                  <c:v>43369</c:v>
                </c:pt>
                <c:pt idx="186" c:formatCode="m/d/yyyy">
                  <c:v>43370</c:v>
                </c:pt>
                <c:pt idx="187" c:formatCode="m/d/yyyy">
                  <c:v>43371</c:v>
                </c:pt>
                <c:pt idx="188" c:formatCode="m/d/yyyy">
                  <c:v>43374</c:v>
                </c:pt>
                <c:pt idx="189" c:formatCode="m/d/yyyy">
                  <c:v>43375</c:v>
                </c:pt>
                <c:pt idx="190" c:formatCode="m/d/yyyy">
                  <c:v>43376</c:v>
                </c:pt>
                <c:pt idx="191" c:formatCode="m/d/yyyy">
                  <c:v>43377</c:v>
                </c:pt>
                <c:pt idx="192" c:formatCode="m/d/yyyy">
                  <c:v>43378</c:v>
                </c:pt>
                <c:pt idx="193" c:formatCode="m/d/yyyy">
                  <c:v>43381</c:v>
                </c:pt>
                <c:pt idx="194" c:formatCode="m/d/yyyy">
                  <c:v>43382</c:v>
                </c:pt>
                <c:pt idx="195" c:formatCode="m/d/yyyy">
                  <c:v>43383</c:v>
                </c:pt>
                <c:pt idx="196" c:formatCode="m/d/yyyy">
                  <c:v>43384</c:v>
                </c:pt>
                <c:pt idx="197" c:formatCode="m/d/yyyy">
                  <c:v>43385</c:v>
                </c:pt>
                <c:pt idx="198" c:formatCode="m/d/yyyy">
                  <c:v>43388</c:v>
                </c:pt>
                <c:pt idx="199" c:formatCode="m/d/yyyy">
                  <c:v>43389</c:v>
                </c:pt>
                <c:pt idx="200" c:formatCode="m/d/yyyy">
                  <c:v>43390</c:v>
                </c:pt>
                <c:pt idx="201" c:formatCode="m/d/yyyy">
                  <c:v>43391</c:v>
                </c:pt>
                <c:pt idx="202" c:formatCode="m/d/yyyy">
                  <c:v>43392</c:v>
                </c:pt>
                <c:pt idx="203" c:formatCode="m/d/yyyy">
                  <c:v>43395</c:v>
                </c:pt>
                <c:pt idx="204" c:formatCode="m/d/yyyy">
                  <c:v>43396</c:v>
                </c:pt>
                <c:pt idx="205" c:formatCode="m/d/yyyy">
                  <c:v>43397</c:v>
                </c:pt>
                <c:pt idx="206" c:formatCode="m/d/yyyy">
                  <c:v>43398</c:v>
                </c:pt>
                <c:pt idx="207" c:formatCode="m/d/yyyy">
                  <c:v>43399</c:v>
                </c:pt>
                <c:pt idx="208" c:formatCode="m/d/yyyy">
                  <c:v>43402</c:v>
                </c:pt>
                <c:pt idx="209" c:formatCode="m/d/yyyy">
                  <c:v>43403</c:v>
                </c:pt>
                <c:pt idx="210" c:formatCode="m/d/yyyy">
                  <c:v>43404</c:v>
                </c:pt>
                <c:pt idx="211" c:formatCode="m/d/yyyy">
                  <c:v>43405</c:v>
                </c:pt>
                <c:pt idx="212" c:formatCode="m/d/yyyy">
                  <c:v>43406</c:v>
                </c:pt>
                <c:pt idx="213" c:formatCode="m/d/yyyy">
                  <c:v>43409</c:v>
                </c:pt>
                <c:pt idx="214" c:formatCode="m/d/yyyy">
                  <c:v>43410</c:v>
                </c:pt>
                <c:pt idx="215" c:formatCode="m/d/yyyy">
                  <c:v>43411</c:v>
                </c:pt>
                <c:pt idx="216" c:formatCode="m/d/yyyy">
                  <c:v>43412</c:v>
                </c:pt>
                <c:pt idx="217" c:formatCode="m/d/yyyy">
                  <c:v>43413</c:v>
                </c:pt>
                <c:pt idx="218" c:formatCode="m/d/yyyy">
                  <c:v>43416</c:v>
                </c:pt>
                <c:pt idx="219" c:formatCode="m/d/yyyy">
                  <c:v>43417</c:v>
                </c:pt>
                <c:pt idx="220" c:formatCode="m/d/yyyy">
                  <c:v>43418</c:v>
                </c:pt>
                <c:pt idx="221" c:formatCode="m/d/yyyy">
                  <c:v>43419</c:v>
                </c:pt>
                <c:pt idx="222" c:formatCode="m/d/yyyy">
                  <c:v>43420</c:v>
                </c:pt>
                <c:pt idx="223" c:formatCode="m/d/yyyy">
                  <c:v>43423</c:v>
                </c:pt>
                <c:pt idx="224" c:formatCode="m/d/yyyy">
                  <c:v>43424</c:v>
                </c:pt>
                <c:pt idx="225" c:formatCode="m/d/yyyy">
                  <c:v>43425</c:v>
                </c:pt>
                <c:pt idx="226" c:formatCode="m/d/yyyy">
                  <c:v>43427</c:v>
                </c:pt>
                <c:pt idx="227" c:formatCode="m/d/yyyy">
                  <c:v>43430</c:v>
                </c:pt>
                <c:pt idx="228" c:formatCode="m/d/yyyy">
                  <c:v>43431</c:v>
                </c:pt>
                <c:pt idx="229" c:formatCode="m/d/yyyy">
                  <c:v>43432</c:v>
                </c:pt>
                <c:pt idx="230" c:formatCode="m/d/yyyy">
                  <c:v>43433</c:v>
                </c:pt>
                <c:pt idx="231" c:formatCode="m/d/yyyy">
                  <c:v>43434</c:v>
                </c:pt>
                <c:pt idx="232" c:formatCode="m/d/yyyy">
                  <c:v>43437</c:v>
                </c:pt>
                <c:pt idx="233" c:formatCode="m/d/yyyy">
                  <c:v>43438</c:v>
                </c:pt>
                <c:pt idx="234" c:formatCode="m/d/yyyy">
                  <c:v>43439</c:v>
                </c:pt>
                <c:pt idx="235" c:formatCode="m/d/yyyy">
                  <c:v>43440</c:v>
                </c:pt>
                <c:pt idx="236" c:formatCode="m/d/yyyy">
                  <c:v>43441</c:v>
                </c:pt>
                <c:pt idx="237" c:formatCode="m/d/yyyy">
                  <c:v>43444</c:v>
                </c:pt>
                <c:pt idx="238" c:formatCode="m/d/yyyy">
                  <c:v>43445</c:v>
                </c:pt>
                <c:pt idx="239" c:formatCode="m/d/yyyy">
                  <c:v>43446</c:v>
                </c:pt>
                <c:pt idx="240" c:formatCode="m/d/yyyy">
                  <c:v>43447</c:v>
                </c:pt>
                <c:pt idx="241" c:formatCode="m/d/yyyy">
                  <c:v>43448</c:v>
                </c:pt>
                <c:pt idx="242" c:formatCode="m/d/yyyy">
                  <c:v>43451</c:v>
                </c:pt>
                <c:pt idx="243" c:formatCode="m/d/yyyy">
                  <c:v>43452</c:v>
                </c:pt>
                <c:pt idx="244" c:formatCode="m/d/yyyy">
                  <c:v>43453</c:v>
                </c:pt>
                <c:pt idx="245" c:formatCode="m/d/yyyy">
                  <c:v>43454</c:v>
                </c:pt>
                <c:pt idx="246" c:formatCode="m/d/yyyy">
                  <c:v>43455</c:v>
                </c:pt>
                <c:pt idx="247" c:formatCode="m/d/yyyy">
                  <c:v>43458</c:v>
                </c:pt>
                <c:pt idx="248" c:formatCode="m/d/yyyy">
                  <c:v>43460</c:v>
                </c:pt>
                <c:pt idx="249" c:formatCode="m/d/yyyy">
                  <c:v>43461</c:v>
                </c:pt>
                <c:pt idx="250" c:formatCode="m/d/yyyy">
                  <c:v>43462</c:v>
                </c:pt>
              </c:numCache>
            </c:numRef>
          </c:cat>
          <c:val>
            <c:numRef>
              <c:f>'2018 Daily '!$AV$2:$AV$252</c:f>
              <c:numCache>
                <c:formatCode>0.00_);[Red]\(0.00\)</c:formatCode>
                <c:ptCount val="25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-0.419818105978786</c:v>
                </c:pt>
                <c:pt idx="4">
                  <c:v>-0.632168070379024</c:v>
                </c:pt>
                <c:pt idx="5">
                  <c:v>-1.33474651808575</c:v>
                </c:pt>
                <c:pt idx="6">
                  <c:v>-1.10805659965845</c:v>
                </c:pt>
                <c:pt idx="7">
                  <c:v>-1.09826949428721</c:v>
                </c:pt>
                <c:pt idx="8">
                  <c:v>-2.23971560925147</c:v>
                </c:pt>
                <c:pt idx="9">
                  <c:v>-2.16822636159043</c:v>
                </c:pt>
                <c:pt idx="10">
                  <c:v>-2.01082337173388</c:v>
                </c:pt>
                <c:pt idx="11">
                  <c:v>-2.67352321829267</c:v>
                </c:pt>
                <c:pt idx="12">
                  <c:v>-2.37080202380392</c:v>
                </c:pt>
                <c:pt idx="13">
                  <c:v>#N/A</c:v>
                </c:pt>
                <c:pt idx="14">
                  <c:v>-1.73864996057613</c:v>
                </c:pt>
                <c:pt idx="15">
                  <c:v>-1.78239258224125</c:v>
                </c:pt>
                <c:pt idx="16">
                  <c:v>-1.49489639417884</c:v>
                </c:pt>
                <c:pt idx="17">
                  <c:v>-1.70393732368186</c:v>
                </c:pt>
                <c:pt idx="18">
                  <c:v>-1.67289007646255</c:v>
                </c:pt>
                <c:pt idx="19">
                  <c:v>-1.08192990322294</c:v>
                </c:pt>
                <c:pt idx="20">
                  <c:v>-0.878977859081043</c:v>
                </c:pt>
                <c:pt idx="21">
                  <c:v>-0.263466332301787</c:v>
                </c:pt>
                <c:pt idx="22">
                  <c:v>-0.41697833187746</c:v>
                </c:pt>
                <c:pt idx="23">
                  <c:v>0.150130173791707</c:v>
                </c:pt>
                <c:pt idx="24">
                  <c:v>-0.2455367790273</c:v>
                </c:pt>
                <c:pt idx="25">
                  <c:v>-0.495483448664658</c:v>
                </c:pt>
                <c:pt idx="26">
                  <c:v>-0.372267064345788</c:v>
                </c:pt>
                <c:pt idx="27">
                  <c:v>-0.484074292606229</c:v>
                </c:pt>
                <c:pt idx="28">
                  <c:v>#N/A</c:v>
                </c:pt>
                <c:pt idx="29">
                  <c:v>-0.537702592836697</c:v>
                </c:pt>
                <c:pt idx="30">
                  <c:v>-0.362950644778126</c:v>
                </c:pt>
                <c:pt idx="31">
                  <c:v>-0.638241837719378</c:v>
                </c:pt>
                <c:pt idx="32">
                  <c:v>-0.91717744885248</c:v>
                </c:pt>
                <c:pt idx="33">
                  <c:v>-0.870269678245106</c:v>
                </c:pt>
                <c:pt idx="34">
                  <c:v>#N/A</c:v>
                </c:pt>
                <c:pt idx="35">
                  <c:v>-0.969725382487241</c:v>
                </c:pt>
                <c:pt idx="36">
                  <c:v>-0.583122735872599</c:v>
                </c:pt>
                <c:pt idx="37">
                  <c:v>-0.400589155495257</c:v>
                </c:pt>
                <c:pt idx="38">
                  <c:v>-0.385412000944663</c:v>
                </c:pt>
                <c:pt idx="39">
                  <c:v>0.241973072447421</c:v>
                </c:pt>
                <c:pt idx="40">
                  <c:v>0.0842741975074723</c:v>
                </c:pt>
                <c:pt idx="41">
                  <c:v>-0.439414817603767</c:v>
                </c:pt>
                <c:pt idx="42">
                  <c:v>0.0906364775491664</c:v>
                </c:pt>
                <c:pt idx="43">
                  <c:v>0.399249094958143</c:v>
                </c:pt>
                <c:pt idx="44">
                  <c:v>0.346756848396357</c:v>
                </c:pt>
                <c:pt idx="45">
                  <c:v>-0.0623027259557318</c:v>
                </c:pt>
                <c:pt idx="46">
                  <c:v>0.729009114993517</c:v>
                </c:pt>
                <c:pt idx="47">
                  <c:v>0.482164180926614</c:v>
                </c:pt>
                <c:pt idx="48">
                  <c:v>1.67842914459972</c:v>
                </c:pt>
                <c:pt idx="49">
                  <c:v>1.53348870067331</c:v>
                </c:pt>
                <c:pt idx="50">
                  <c:v>1.91465028113023</c:v>
                </c:pt>
                <c:pt idx="51">
                  <c:v>1.59562828855158</c:v>
                </c:pt>
                <c:pt idx="52">
                  <c:v>1.63059430276393</c:v>
                </c:pt>
                <c:pt idx="53">
                  <c:v>2.64390688221292</c:v>
                </c:pt>
                <c:pt idx="54">
                  <c:v>2.60700348602998</c:v>
                </c:pt>
                <c:pt idx="55">
                  <c:v>3.19430469506199</c:v>
                </c:pt>
                <c:pt idx="56">
                  <c:v>#N/A</c:v>
                </c:pt>
                <c:pt idx="57">
                  <c:v>4.61996202757229</c:v>
                </c:pt>
                <c:pt idx="58">
                  <c:v>4.69102537107784</c:v>
                </c:pt>
                <c:pt idx="59">
                  <c:v>4.2335919253464</c:v>
                </c:pt>
                <c:pt idx="60">
                  <c:v>3.94297515226303</c:v>
                </c:pt>
                <c:pt idx="61">
                  <c:v>3.60580256213583</c:v>
                </c:pt>
                <c:pt idx="62">
                  <c:v>4.68446090930432</c:v>
                </c:pt>
                <c:pt idx="63">
                  <c:v>4.55598429014978</c:v>
                </c:pt>
                <c:pt idx="64">
                  <c:v>5.15427719510577</c:v>
                </c:pt>
                <c:pt idx="65">
                  <c:v>#N/A</c:v>
                </c:pt>
                <c:pt idx="66">
                  <c:v>5.2085270885935</c:v>
                </c:pt>
                <c:pt idx="67">
                  <c:v>4.60696636847544</c:v>
                </c:pt>
                <c:pt idx="68">
                  <c:v>4.82849911492389</c:v>
                </c:pt>
                <c:pt idx="69">
                  <c:v>5.15322355345189</c:v>
                </c:pt>
                <c:pt idx="70">
                  <c:v>#N/A</c:v>
                </c:pt>
                <c:pt idx="71">
                  <c:v>5.13734451584198</c:v>
                </c:pt>
                <c:pt idx="72">
                  <c:v>5.43960341548435</c:v>
                </c:pt>
                <c:pt idx="73">
                  <c:v>5.84966503750501</c:v>
                </c:pt>
                <c:pt idx="74">
                  <c:v>5.82629252280658</c:v>
                </c:pt>
                <c:pt idx="75">
                  <c:v>6.50418514701858</c:v>
                </c:pt>
                <c:pt idx="76">
                  <c:v>6.35963930414651</c:v>
                </c:pt>
                <c:pt idx="77">
                  <c:v>6.28597486429463</c:v>
                </c:pt>
                <c:pt idx="78">
                  <c:v>6.56674410728357</c:v>
                </c:pt>
                <c:pt idx="79">
                  <c:v>6.84713452564403</c:v>
                </c:pt>
                <c:pt idx="80">
                  <c:v>7.13546980513369</c:v>
                </c:pt>
                <c:pt idx="81">
                  <c:v>6.57415828246106</c:v>
                </c:pt>
                <c:pt idx="82">
                  <c:v>6.34954200428295</c:v>
                </c:pt>
                <c:pt idx="83">
                  <c:v>6.84408710666093</c:v>
                </c:pt>
                <c:pt idx="84">
                  <c:v>7.89634193590203</c:v>
                </c:pt>
                <c:pt idx="85">
                  <c:v>8.74164319910293</c:v>
                </c:pt>
                <c:pt idx="86">
                  <c:v>8.95963350738014</c:v>
                </c:pt>
                <c:pt idx="87">
                  <c:v>8.91653563480541</c:v>
                </c:pt>
                <c:pt idx="88">
                  <c:v>8.10964510578505</c:v>
                </c:pt>
                <c:pt idx="89">
                  <c:v>7.94212688215117</c:v>
                </c:pt>
                <c:pt idx="90">
                  <c:v>8.38619791540964</c:v>
                </c:pt>
                <c:pt idx="91">
                  <c:v>8.51389887777951</c:v>
                </c:pt>
                <c:pt idx="92">
                  <c:v>8.58820658979393</c:v>
                </c:pt>
                <c:pt idx="93">
                  <c:v>7.9754599867824</c:v>
                </c:pt>
                <c:pt idx="94">
                  <c:v>8.4297429808754</c:v>
                </c:pt>
                <c:pt idx="95">
                  <c:v>7.96982901708763</c:v>
                </c:pt>
                <c:pt idx="96">
                  <c:v>7.43472077786442</c:v>
                </c:pt>
                <c:pt idx="97">
                  <c:v>7.15033223529433</c:v>
                </c:pt>
                <c:pt idx="98">
                  <c:v>7.51475356944509</c:v>
                </c:pt>
                <c:pt idx="99">
                  <c:v>7.77579988061115</c:v>
                </c:pt>
                <c:pt idx="100">
                  <c:v>7.448690009936</c:v>
                </c:pt>
                <c:pt idx="101">
                  <c:v>7.02744261612043</c:v>
                </c:pt>
                <c:pt idx="102">
                  <c:v>#N/A</c:v>
                </c:pt>
                <c:pt idx="103">
                  <c:v>7.78159973412884</c:v>
                </c:pt>
                <c:pt idx="104">
                  <c:v>#N/A</c:v>
                </c:pt>
                <c:pt idx="105">
                  <c:v>7.24921142445007</c:v>
                </c:pt>
                <c:pt idx="106">
                  <c:v>7.33146310770318</c:v>
                </c:pt>
                <c:pt idx="107">
                  <c:v>6.81206600153887</c:v>
                </c:pt>
                <c:pt idx="108">
                  <c:v>7.54676247812829</c:v>
                </c:pt>
                <c:pt idx="109">
                  <c:v>7.00341786074838</c:v>
                </c:pt>
                <c:pt idx="110">
                  <c:v>6.0550877403053</c:v>
                </c:pt>
                <c:pt idx="111">
                  <c:v>5.53231264690477</c:v>
                </c:pt>
                <c:pt idx="112">
                  <c:v>5.75908455279301</c:v>
                </c:pt>
                <c:pt idx="113">
                  <c:v>5.76731498354834</c:v>
                </c:pt>
                <c:pt idx="114">
                  <c:v>5.95580717174813</c:v>
                </c:pt>
                <c:pt idx="115">
                  <c:v>5.01856583420939</c:v>
                </c:pt>
                <c:pt idx="116">
                  <c:v>4.89749888479398</c:v>
                </c:pt>
                <c:pt idx="117">
                  <c:v>5.74305718815258</c:v>
                </c:pt>
                <c:pt idx="118">
                  <c:v>5.34420958215702</c:v>
                </c:pt>
                <c:pt idx="119">
                  <c:v>4.88801894552684</c:v>
                </c:pt>
                <c:pt idx="120">
                  <c:v>4.75714401952427</c:v>
                </c:pt>
                <c:pt idx="121">
                  <c:v>5.30070270392133</c:v>
                </c:pt>
                <c:pt idx="122">
                  <c:v>6.098262673386</c:v>
                </c:pt>
                <c:pt idx="123">
                  <c:v>5.76111859167976</c:v>
                </c:pt>
                <c:pt idx="124">
                  <c:v>5.91495121248999</c:v>
                </c:pt>
                <c:pt idx="125">
                  <c:v>6.06411082964515</c:v>
                </c:pt>
                <c:pt idx="126">
                  <c:v>6.49087508250812</c:v>
                </c:pt>
                <c:pt idx="127">
                  <c:v>6.81843342557888</c:v>
                </c:pt>
                <c:pt idx="128">
                  <c:v>#N/A</c:v>
                </c:pt>
                <c:pt idx="129">
                  <c:v>6.98004645818213</c:v>
                </c:pt>
                <c:pt idx="130">
                  <c:v>7.10250333637359</c:v>
                </c:pt>
                <c:pt idx="131">
                  <c:v>6.13319055222186</c:v>
                </c:pt>
                <c:pt idx="132">
                  <c:v>5.99128745965256</c:v>
                </c:pt>
                <c:pt idx="133">
                  <c:v>6.2962178385604</c:v>
                </c:pt>
                <c:pt idx="134">
                  <c:v>5.39943595749566</c:v>
                </c:pt>
                <c:pt idx="135">
                  <c:v>5.60796785562063</c:v>
                </c:pt>
                <c:pt idx="136">
                  <c:v>6.47352468676052</c:v>
                </c:pt>
                <c:pt idx="137">
                  <c:v>7.09699185626693</c:v>
                </c:pt>
                <c:pt idx="138">
                  <c:v>7.36666261884504</c:v>
                </c:pt>
                <c:pt idx="139">
                  <c:v>7.760794531508</c:v>
                </c:pt>
                <c:pt idx="140">
                  <c:v>7.57390219306171</c:v>
                </c:pt>
                <c:pt idx="141">
                  <c:v>7.78682234955681</c:v>
                </c:pt>
                <c:pt idx="142">
                  <c:v>6.86207086175388</c:v>
                </c:pt>
                <c:pt idx="143">
                  <c:v>7.43091145962054</c:v>
                </c:pt>
                <c:pt idx="144">
                  <c:v>7.37469538265585</c:v>
                </c:pt>
                <c:pt idx="145">
                  <c:v>7.26200444334189</c:v>
                </c:pt>
                <c:pt idx="146">
                  <c:v>7.56336087713976</c:v>
                </c:pt>
                <c:pt idx="147">
                  <c:v>7.66190684008383</c:v>
                </c:pt>
                <c:pt idx="148">
                  <c:v>7.19671453316193</c:v>
                </c:pt>
                <c:pt idx="149">
                  <c:v>7.37911421023414</c:v>
                </c:pt>
                <c:pt idx="150">
                  <c:v>6.72050679549201</c:v>
                </c:pt>
                <c:pt idx="151">
                  <c:v>6.51606616637603</c:v>
                </c:pt>
                <c:pt idx="152">
                  <c:v>6.5894565539417</c:v>
                </c:pt>
                <c:pt idx="153">
                  <c:v>7.21060117232131</c:v>
                </c:pt>
                <c:pt idx="154">
                  <c:v>7.32878728975752</c:v>
                </c:pt>
                <c:pt idx="155">
                  <c:v>6.20220659544957</c:v>
                </c:pt>
                <c:pt idx="156">
                  <c:v>7.05619969042046</c:v>
                </c:pt>
                <c:pt idx="157">
                  <c:v>7.19921171922149</c:v>
                </c:pt>
                <c:pt idx="158">
                  <c:v>6.76654105196226</c:v>
                </c:pt>
                <c:pt idx="159">
                  <c:v>6.9737661388557</c:v>
                </c:pt>
                <c:pt idx="160">
                  <c:v>7.61898814238449</c:v>
                </c:pt>
                <c:pt idx="161">
                  <c:v>7.65833870384336</c:v>
                </c:pt>
                <c:pt idx="162">
                  <c:v>7.76795475420151</c:v>
                </c:pt>
                <c:pt idx="163">
                  <c:v>8.26490816118601</c:v>
                </c:pt>
                <c:pt idx="164">
                  <c:v>8.06623044200219</c:v>
                </c:pt>
                <c:pt idx="165">
                  <c:v>8.5920795190995</c:v>
                </c:pt>
                <c:pt idx="166">
                  <c:v>8.60788280379876</c:v>
                </c:pt>
                <c:pt idx="167">
                  <c:v>7.75709509803195</c:v>
                </c:pt>
                <c:pt idx="168">
                  <c:v>7.47437520225378</c:v>
                </c:pt>
                <c:pt idx="169">
                  <c:v>6.83637227020608</c:v>
                </c:pt>
                <c:pt idx="170">
                  <c:v>6.94688389224378</c:v>
                </c:pt>
                <c:pt idx="171">
                  <c:v>5.84448802438069</c:v>
                </c:pt>
                <c:pt idx="172">
                  <c:v>5.85511545460728</c:v>
                </c:pt>
                <c:pt idx="173">
                  <c:v>#N/A</c:v>
                </c:pt>
                <c:pt idx="174">
                  <c:v>7.10825577641323</c:v>
                </c:pt>
                <c:pt idx="175">
                  <c:v>6.8154233951925</c:v>
                </c:pt>
                <c:pt idx="176">
                  <c:v>6.61878552780508</c:v>
                </c:pt>
                <c:pt idx="177">
                  <c:v>7.33660165927665</c:v>
                </c:pt>
                <c:pt idx="178">
                  <c:v>7.38109248516237</c:v>
                </c:pt>
                <c:pt idx="179">
                  <c:v>7.97684746023875</c:v>
                </c:pt>
                <c:pt idx="180">
                  <c:v>7.18852301491546</c:v>
                </c:pt>
                <c:pt idx="181">
                  <c:v>7.44698068264273</c:v>
                </c:pt>
                <c:pt idx="182">
                  <c:v>8.52679173257123</c:v>
                </c:pt>
                <c:pt idx="183">
                  <c:v>7.76974278276537</c:v>
                </c:pt>
                <c:pt idx="184">
                  <c:v>7.78593854231868</c:v>
                </c:pt>
                <c:pt idx="185">
                  <c:v>8.80247175062414</c:v>
                </c:pt>
                <c:pt idx="186">
                  <c:v>8.09570755158162</c:v>
                </c:pt>
                <c:pt idx="187">
                  <c:v>8.2882787914544</c:v>
                </c:pt>
                <c:pt idx="188">
                  <c:v>6.98330544430981</c:v>
                </c:pt>
                <c:pt idx="189">
                  <c:v>8.00425638845033</c:v>
                </c:pt>
                <c:pt idx="190">
                  <c:v>6.94383707440893</c:v>
                </c:pt>
                <c:pt idx="191">
                  <c:v>5.56691784792245</c:v>
                </c:pt>
                <c:pt idx="192">
                  <c:v>5.79021809503599</c:v>
                </c:pt>
                <c:pt idx="193">
                  <c:v>4.97788267244459</c:v>
                </c:pt>
                <c:pt idx="194">
                  <c:v>3.92671223024985</c:v>
                </c:pt>
                <c:pt idx="195">
                  <c:v>3.69258554607441</c:v>
                </c:pt>
                <c:pt idx="196">
                  <c:v>2.24297121247869</c:v>
                </c:pt>
                <c:pt idx="197">
                  <c:v>#N/A</c:v>
                </c:pt>
                <c:pt idx="198">
                  <c:v>5.38864375314227</c:v>
                </c:pt>
                <c:pt idx="199">
                  <c:v>5.09715657884555</c:v>
                </c:pt>
                <c:pt idx="200">
                  <c:v>3.49158766891149</c:v>
                </c:pt>
                <c:pt idx="201">
                  <c:v>5.5276284749225</c:v>
                </c:pt>
                <c:pt idx="202">
                  <c:v>6.14627466715327</c:v>
                </c:pt>
                <c:pt idx="203">
                  <c:v>6.74521221072817</c:v>
                </c:pt>
                <c:pt idx="204">
                  <c:v>6.45747027661618</c:v>
                </c:pt>
                <c:pt idx="205">
                  <c:v>5.53675514250849</c:v>
                </c:pt>
                <c:pt idx="206">
                  <c:v>5.77735851815597</c:v>
                </c:pt>
                <c:pt idx="207">
                  <c:v>4.57053460529115</c:v>
                </c:pt>
                <c:pt idx="208">
                  <c:v>4.38264550278658</c:v>
                </c:pt>
                <c:pt idx="209">
                  <c:v>5.54726274444013</c:v>
                </c:pt>
                <c:pt idx="210">
                  <c:v>5.62889547607659</c:v>
                </c:pt>
                <c:pt idx="211">
                  <c:v>7.06127107819039</c:v>
                </c:pt>
                <c:pt idx="212">
                  <c:v>7.622067768513</c:v>
                </c:pt>
                <c:pt idx="213">
                  <c:v>8.4620588627051</c:v>
                </c:pt>
                <c:pt idx="214">
                  <c:v>#N/A</c:v>
                </c:pt>
                <c:pt idx="215">
                  <c:v>8.70094726338375</c:v>
                </c:pt>
                <c:pt idx="216">
                  <c:v>8.73435061172958</c:v>
                </c:pt>
                <c:pt idx="217">
                  <c:v>9.47643433367291</c:v>
                </c:pt>
                <c:pt idx="218">
                  <c:v>9.59615122483002</c:v>
                </c:pt>
                <c:pt idx="219">
                  <c:v>9.54910442816082</c:v>
                </c:pt>
                <c:pt idx="220">
                  <c:v>8.59969023828939</c:v>
                </c:pt>
                <c:pt idx="221">
                  <c:v>9.56720236976361</c:v>
                </c:pt>
                <c:pt idx="222">
                  <c:v>9.75640668235724</c:v>
                </c:pt>
                <c:pt idx="223">
                  <c:v>9.72025420867992</c:v>
                </c:pt>
                <c:pt idx="224">
                  <c:v>10.1666463765676</c:v>
                </c:pt>
                <c:pt idx="225">
                  <c:v>8.94202055205384</c:v>
                </c:pt>
                <c:pt idx="226">
                  <c:v>9.68355971976509</c:v>
                </c:pt>
                <c:pt idx="227">
                  <c:v>10.9357874522355</c:v>
                </c:pt>
                <c:pt idx="228">
                  <c:v>10.4271031209414</c:v>
                </c:pt>
                <c:pt idx="229">
                  <c:v>11.9894986091892</c:v>
                </c:pt>
                <c:pt idx="230">
                  <c:v>#N/A</c:v>
                </c:pt>
                <c:pt idx="231">
                  <c:v>12.7635894306706</c:v>
                </c:pt>
                <c:pt idx="232">
                  <c:v>10.1700697813168</c:v>
                </c:pt>
                <c:pt idx="233">
                  <c:v>10.9738333756674</c:v>
                </c:pt>
                <c:pt idx="234">
                  <c:v>11.1519736916146</c:v>
                </c:pt>
                <c:pt idx="235">
                  <c:v>8.91535765000942</c:v>
                </c:pt>
                <c:pt idx="236">
                  <c:v>9.3003212791956</c:v>
                </c:pt>
                <c:pt idx="237">
                  <c:v>10.0919142495578</c:v>
                </c:pt>
                <c:pt idx="238">
                  <c:v>10.3950264825488</c:v>
                </c:pt>
                <c:pt idx="239">
                  <c:v>10.7187672599264</c:v>
                </c:pt>
                <c:pt idx="240">
                  <c:v>9.67759471437128</c:v>
                </c:pt>
                <c:pt idx="241">
                  <c:v>9.81038475158586</c:v>
                </c:pt>
                <c:pt idx="242">
                  <c:v>8.93622027399368</c:v>
                </c:pt>
                <c:pt idx="243">
                  <c:v>10.7514289166242</c:v>
                </c:pt>
                <c:pt idx="244">
                  <c:v>11.1883794684249</c:v>
                </c:pt>
                <c:pt idx="245">
                  <c:v>11.5895442224355</c:v>
                </c:pt>
                <c:pt idx="246">
                  <c:v>12.1572612935845</c:v>
                </c:pt>
                <c:pt idx="247">
                  <c:v>12.3287154305944</c:v>
                </c:pt>
                <c:pt idx="248">
                  <c:v>13.0347370622997</c:v>
                </c:pt>
                <c:pt idx="249">
                  <c:v>#N/A</c:v>
                </c:pt>
                <c:pt idx="25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8845840"/>
        <c:axId val="968334997"/>
      </c:lineChart>
      <c:dateAx>
        <c:axId val="518845840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334997"/>
        <c:crosses val="autoZero"/>
        <c:auto val="1"/>
        <c:lblOffset val="100"/>
        <c:baseTimeUnit val="days"/>
      </c:dateAx>
      <c:valAx>
        <c:axId val="96833499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84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1987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'SP500 Monthly '!$B$402:$B$413</c:f>
              <c:numCache>
                <c:formatCode>m/d/yyyy;@</c:formatCode>
                <c:ptCount val="12"/>
                <c:pt idx="0" c:formatCode="m/d/yyyy;@">
                  <c:v>32112</c:v>
                </c:pt>
                <c:pt idx="1" c:formatCode="m/d/yyyy;@">
                  <c:v>32082</c:v>
                </c:pt>
                <c:pt idx="2" c:formatCode="m/d/yyyy;@">
                  <c:v>32051</c:v>
                </c:pt>
                <c:pt idx="3" c:formatCode="m/d/yyyy;@">
                  <c:v>32021</c:v>
                </c:pt>
                <c:pt idx="4" c:formatCode="m/d/yyyy;@">
                  <c:v>31990</c:v>
                </c:pt>
                <c:pt idx="5" c:formatCode="m/d/yyyy;@">
                  <c:v>31959</c:v>
                </c:pt>
                <c:pt idx="6" c:formatCode="m/d/yyyy;@">
                  <c:v>31929</c:v>
                </c:pt>
                <c:pt idx="7" c:formatCode="m/d/yyyy;@">
                  <c:v>31898</c:v>
                </c:pt>
                <c:pt idx="8" c:formatCode="m/d/yyyy;@">
                  <c:v>31868</c:v>
                </c:pt>
                <c:pt idx="9" c:formatCode="m/d/yyyy;@">
                  <c:v>31837</c:v>
                </c:pt>
                <c:pt idx="10" c:formatCode="m/d/yyyy;@">
                  <c:v>31809</c:v>
                </c:pt>
                <c:pt idx="11" c:formatCode="m/d/yyyy;@">
                  <c:v>31778</c:v>
                </c:pt>
              </c:numCache>
            </c:numRef>
          </c:cat>
          <c:val>
            <c:numRef>
              <c:f>'SP500 Monthly '!$C$402:$C$413</c:f>
              <c:numCache>
                <c:formatCode>General</c:formatCode>
                <c:ptCount val="12"/>
                <c:pt idx="0">
                  <c:v>241</c:v>
                </c:pt>
                <c:pt idx="1">
                  <c:v>245</c:v>
                </c:pt>
                <c:pt idx="2">
                  <c:v>280.2</c:v>
                </c:pt>
                <c:pt idx="3">
                  <c:v>318.7</c:v>
                </c:pt>
                <c:pt idx="4">
                  <c:v>329.4</c:v>
                </c:pt>
                <c:pt idx="5">
                  <c:v>310.1</c:v>
                </c:pt>
                <c:pt idx="6">
                  <c:v>301.4</c:v>
                </c:pt>
                <c:pt idx="7">
                  <c:v>289.1</c:v>
                </c:pt>
                <c:pt idx="8">
                  <c:v>289.3</c:v>
                </c:pt>
                <c:pt idx="9">
                  <c:v>292.5</c:v>
                </c:pt>
                <c:pt idx="10">
                  <c:v>280.9</c:v>
                </c:pt>
                <c:pt idx="11">
                  <c:v>264.5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2964907"/>
        <c:axId val="266188248"/>
      </c:lineChart>
      <c:dateAx>
        <c:axId val="2629649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188248"/>
        <c:crosses val="autoZero"/>
        <c:auto val="1"/>
        <c:lblOffset val="100"/>
        <c:baseTimeUnit val="months"/>
      </c:dateAx>
      <c:valAx>
        <c:axId val="26618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49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2018 Act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'[1]^GSPC_Daily'!$A$22608:$A$22858</c:f>
              <c:numCache>
                <c:formatCode>m/d/yyyy</c:formatCode>
                <c:ptCount val="251"/>
                <c:pt idx="0" c:formatCode="m/d/yyyy">
                  <c:v>43102</c:v>
                </c:pt>
                <c:pt idx="1" c:formatCode="m/d/yyyy">
                  <c:v>43103</c:v>
                </c:pt>
                <c:pt idx="2" c:formatCode="m/d/yyyy">
                  <c:v>43104</c:v>
                </c:pt>
                <c:pt idx="3" c:formatCode="m/d/yyyy">
                  <c:v>43105</c:v>
                </c:pt>
                <c:pt idx="4" c:formatCode="m/d/yyyy">
                  <c:v>43108</c:v>
                </c:pt>
                <c:pt idx="5" c:formatCode="m/d/yyyy">
                  <c:v>43109</c:v>
                </c:pt>
                <c:pt idx="6" c:formatCode="m/d/yyyy">
                  <c:v>43110</c:v>
                </c:pt>
                <c:pt idx="7" c:formatCode="m/d/yyyy">
                  <c:v>43111</c:v>
                </c:pt>
                <c:pt idx="8" c:formatCode="m/d/yyyy">
                  <c:v>43112</c:v>
                </c:pt>
                <c:pt idx="9" c:formatCode="m/d/yyyy">
                  <c:v>43116</c:v>
                </c:pt>
                <c:pt idx="10" c:formatCode="m/d/yyyy">
                  <c:v>43117</c:v>
                </c:pt>
                <c:pt idx="11" c:formatCode="m/d/yyyy">
                  <c:v>43118</c:v>
                </c:pt>
                <c:pt idx="12" c:formatCode="m/d/yyyy">
                  <c:v>43119</c:v>
                </c:pt>
                <c:pt idx="13" c:formatCode="m/d/yyyy">
                  <c:v>43122</c:v>
                </c:pt>
                <c:pt idx="14" c:formatCode="m/d/yyyy">
                  <c:v>43123</c:v>
                </c:pt>
                <c:pt idx="15" c:formatCode="m/d/yyyy">
                  <c:v>43124</c:v>
                </c:pt>
                <c:pt idx="16" c:formatCode="m/d/yyyy">
                  <c:v>43125</c:v>
                </c:pt>
                <c:pt idx="17" c:formatCode="m/d/yyyy">
                  <c:v>43126</c:v>
                </c:pt>
                <c:pt idx="18" c:formatCode="m/d/yyyy">
                  <c:v>43129</c:v>
                </c:pt>
                <c:pt idx="19" c:formatCode="m/d/yyyy">
                  <c:v>43130</c:v>
                </c:pt>
                <c:pt idx="20" c:formatCode="m/d/yyyy">
                  <c:v>43131</c:v>
                </c:pt>
                <c:pt idx="21" c:formatCode="m/d/yyyy">
                  <c:v>43132</c:v>
                </c:pt>
                <c:pt idx="22" c:formatCode="m/d/yyyy">
                  <c:v>43133</c:v>
                </c:pt>
                <c:pt idx="23" c:formatCode="m/d/yyyy">
                  <c:v>43136</c:v>
                </c:pt>
                <c:pt idx="24" c:formatCode="m/d/yyyy">
                  <c:v>43137</c:v>
                </c:pt>
                <c:pt idx="25" c:formatCode="m/d/yyyy">
                  <c:v>43138</c:v>
                </c:pt>
                <c:pt idx="26" c:formatCode="m/d/yyyy">
                  <c:v>43139</c:v>
                </c:pt>
                <c:pt idx="27" c:formatCode="m/d/yyyy">
                  <c:v>43140</c:v>
                </c:pt>
                <c:pt idx="28" c:formatCode="m/d/yyyy">
                  <c:v>43143</c:v>
                </c:pt>
                <c:pt idx="29" c:formatCode="m/d/yyyy">
                  <c:v>43144</c:v>
                </c:pt>
                <c:pt idx="30" c:formatCode="m/d/yyyy">
                  <c:v>43145</c:v>
                </c:pt>
                <c:pt idx="31" c:formatCode="m/d/yyyy">
                  <c:v>43146</c:v>
                </c:pt>
                <c:pt idx="32" c:formatCode="m/d/yyyy">
                  <c:v>43147</c:v>
                </c:pt>
                <c:pt idx="33" c:formatCode="m/d/yyyy">
                  <c:v>43151</c:v>
                </c:pt>
                <c:pt idx="34" c:formatCode="m/d/yyyy">
                  <c:v>43152</c:v>
                </c:pt>
                <c:pt idx="35" c:formatCode="m/d/yyyy">
                  <c:v>43153</c:v>
                </c:pt>
                <c:pt idx="36" c:formatCode="m/d/yyyy">
                  <c:v>43154</c:v>
                </c:pt>
                <c:pt idx="37" c:formatCode="m/d/yyyy">
                  <c:v>43157</c:v>
                </c:pt>
                <c:pt idx="38" c:formatCode="m/d/yyyy">
                  <c:v>43158</c:v>
                </c:pt>
                <c:pt idx="39" c:formatCode="m/d/yyyy">
                  <c:v>43159</c:v>
                </c:pt>
                <c:pt idx="40" c:formatCode="m/d/yyyy">
                  <c:v>43160</c:v>
                </c:pt>
                <c:pt idx="41" c:formatCode="m/d/yyyy">
                  <c:v>43161</c:v>
                </c:pt>
                <c:pt idx="42" c:formatCode="m/d/yyyy">
                  <c:v>43164</c:v>
                </c:pt>
                <c:pt idx="43" c:formatCode="m/d/yyyy">
                  <c:v>43165</c:v>
                </c:pt>
                <c:pt idx="44" c:formatCode="m/d/yyyy">
                  <c:v>43166</c:v>
                </c:pt>
                <c:pt idx="45" c:formatCode="m/d/yyyy">
                  <c:v>43167</c:v>
                </c:pt>
                <c:pt idx="46" c:formatCode="m/d/yyyy">
                  <c:v>43168</c:v>
                </c:pt>
                <c:pt idx="47" c:formatCode="m/d/yyyy">
                  <c:v>43171</c:v>
                </c:pt>
                <c:pt idx="48" c:formatCode="m/d/yyyy">
                  <c:v>43172</c:v>
                </c:pt>
                <c:pt idx="49" c:formatCode="m/d/yyyy">
                  <c:v>43173</c:v>
                </c:pt>
                <c:pt idx="50" c:formatCode="m/d/yyyy">
                  <c:v>43174</c:v>
                </c:pt>
                <c:pt idx="51" c:formatCode="m/d/yyyy">
                  <c:v>43175</c:v>
                </c:pt>
                <c:pt idx="52" c:formatCode="m/d/yyyy">
                  <c:v>43178</c:v>
                </c:pt>
                <c:pt idx="53" c:formatCode="m/d/yyyy">
                  <c:v>43179</c:v>
                </c:pt>
                <c:pt idx="54" c:formatCode="m/d/yyyy">
                  <c:v>43180</c:v>
                </c:pt>
                <c:pt idx="55" c:formatCode="m/d/yyyy">
                  <c:v>43181</c:v>
                </c:pt>
                <c:pt idx="56" c:formatCode="m/d/yyyy">
                  <c:v>43182</c:v>
                </c:pt>
                <c:pt idx="57" c:formatCode="m/d/yyyy">
                  <c:v>43185</c:v>
                </c:pt>
                <c:pt idx="58" c:formatCode="m/d/yyyy">
                  <c:v>43186</c:v>
                </c:pt>
                <c:pt idx="59" c:formatCode="m/d/yyyy">
                  <c:v>43187</c:v>
                </c:pt>
                <c:pt idx="60" c:formatCode="m/d/yyyy">
                  <c:v>43188</c:v>
                </c:pt>
                <c:pt idx="61" c:formatCode="m/d/yyyy">
                  <c:v>43192</c:v>
                </c:pt>
                <c:pt idx="62" c:formatCode="m/d/yyyy">
                  <c:v>43193</c:v>
                </c:pt>
                <c:pt idx="63" c:formatCode="m/d/yyyy">
                  <c:v>43194</c:v>
                </c:pt>
                <c:pt idx="64" c:formatCode="m/d/yyyy">
                  <c:v>43195</c:v>
                </c:pt>
                <c:pt idx="65" c:formatCode="m/d/yyyy">
                  <c:v>43196</c:v>
                </c:pt>
                <c:pt idx="66" c:formatCode="m/d/yyyy">
                  <c:v>43199</c:v>
                </c:pt>
                <c:pt idx="67" c:formatCode="m/d/yyyy">
                  <c:v>43200</c:v>
                </c:pt>
                <c:pt idx="68" c:formatCode="m/d/yyyy">
                  <c:v>43201</c:v>
                </c:pt>
                <c:pt idx="69" c:formatCode="m/d/yyyy">
                  <c:v>43202</c:v>
                </c:pt>
                <c:pt idx="70" c:formatCode="m/d/yyyy">
                  <c:v>43203</c:v>
                </c:pt>
                <c:pt idx="71" c:formatCode="m/d/yyyy">
                  <c:v>43206</c:v>
                </c:pt>
                <c:pt idx="72" c:formatCode="m/d/yyyy">
                  <c:v>43207</c:v>
                </c:pt>
                <c:pt idx="73" c:formatCode="m/d/yyyy">
                  <c:v>43208</c:v>
                </c:pt>
                <c:pt idx="74" c:formatCode="m/d/yyyy">
                  <c:v>43209</c:v>
                </c:pt>
                <c:pt idx="75" c:formatCode="m/d/yyyy">
                  <c:v>43210</c:v>
                </c:pt>
                <c:pt idx="76" c:formatCode="m/d/yyyy">
                  <c:v>43213</c:v>
                </c:pt>
                <c:pt idx="77" c:formatCode="m/d/yyyy">
                  <c:v>43214</c:v>
                </c:pt>
                <c:pt idx="78" c:formatCode="m/d/yyyy">
                  <c:v>43215</c:v>
                </c:pt>
                <c:pt idx="79" c:formatCode="m/d/yyyy">
                  <c:v>43216</c:v>
                </c:pt>
                <c:pt idx="80" c:formatCode="m/d/yyyy">
                  <c:v>43217</c:v>
                </c:pt>
                <c:pt idx="81" c:formatCode="m/d/yyyy">
                  <c:v>43220</c:v>
                </c:pt>
                <c:pt idx="82" c:formatCode="m/d/yyyy">
                  <c:v>43221</c:v>
                </c:pt>
                <c:pt idx="83" c:formatCode="m/d/yyyy">
                  <c:v>43222</c:v>
                </c:pt>
                <c:pt idx="84" c:formatCode="m/d/yyyy">
                  <c:v>43223</c:v>
                </c:pt>
                <c:pt idx="85" c:formatCode="m/d/yyyy">
                  <c:v>43224</c:v>
                </c:pt>
                <c:pt idx="86" c:formatCode="m/d/yyyy">
                  <c:v>43227</c:v>
                </c:pt>
                <c:pt idx="87" c:formatCode="m/d/yyyy">
                  <c:v>43228</c:v>
                </c:pt>
                <c:pt idx="88" c:formatCode="m/d/yyyy">
                  <c:v>43229</c:v>
                </c:pt>
                <c:pt idx="89" c:formatCode="m/d/yyyy">
                  <c:v>43230</c:v>
                </c:pt>
                <c:pt idx="90" c:formatCode="m/d/yyyy">
                  <c:v>43231</c:v>
                </c:pt>
                <c:pt idx="91" c:formatCode="m/d/yyyy">
                  <c:v>43234</c:v>
                </c:pt>
                <c:pt idx="92" c:formatCode="m/d/yyyy">
                  <c:v>43235</c:v>
                </c:pt>
                <c:pt idx="93" c:formatCode="m/d/yyyy">
                  <c:v>43236</c:v>
                </c:pt>
                <c:pt idx="94" c:formatCode="m/d/yyyy">
                  <c:v>43237</c:v>
                </c:pt>
                <c:pt idx="95" c:formatCode="m/d/yyyy">
                  <c:v>43238</c:v>
                </c:pt>
                <c:pt idx="96" c:formatCode="m/d/yyyy">
                  <c:v>43241</c:v>
                </c:pt>
                <c:pt idx="97" c:formatCode="m/d/yyyy">
                  <c:v>43242</c:v>
                </c:pt>
                <c:pt idx="98" c:formatCode="m/d/yyyy">
                  <c:v>43243</c:v>
                </c:pt>
                <c:pt idx="99" c:formatCode="m/d/yyyy">
                  <c:v>43244</c:v>
                </c:pt>
                <c:pt idx="100" c:formatCode="m/d/yyyy">
                  <c:v>43245</c:v>
                </c:pt>
                <c:pt idx="101" c:formatCode="m/d/yyyy">
                  <c:v>43249</c:v>
                </c:pt>
                <c:pt idx="102" c:formatCode="m/d/yyyy">
                  <c:v>43250</c:v>
                </c:pt>
                <c:pt idx="103" c:formatCode="m/d/yyyy">
                  <c:v>43251</c:v>
                </c:pt>
                <c:pt idx="104" c:formatCode="m/d/yyyy">
                  <c:v>43252</c:v>
                </c:pt>
                <c:pt idx="105" c:formatCode="m/d/yyyy">
                  <c:v>43255</c:v>
                </c:pt>
                <c:pt idx="106" c:formatCode="m/d/yyyy">
                  <c:v>43256</c:v>
                </c:pt>
                <c:pt idx="107" c:formatCode="m/d/yyyy">
                  <c:v>43257</c:v>
                </c:pt>
                <c:pt idx="108" c:formatCode="m/d/yyyy">
                  <c:v>43258</c:v>
                </c:pt>
                <c:pt idx="109" c:formatCode="m/d/yyyy">
                  <c:v>43259</c:v>
                </c:pt>
                <c:pt idx="110" c:formatCode="m/d/yyyy">
                  <c:v>43262</c:v>
                </c:pt>
                <c:pt idx="111" c:formatCode="m/d/yyyy">
                  <c:v>43263</c:v>
                </c:pt>
                <c:pt idx="112" c:formatCode="m/d/yyyy">
                  <c:v>43264</c:v>
                </c:pt>
                <c:pt idx="113" c:formatCode="m/d/yyyy">
                  <c:v>43265</c:v>
                </c:pt>
                <c:pt idx="114" c:formatCode="m/d/yyyy">
                  <c:v>43266</c:v>
                </c:pt>
                <c:pt idx="115" c:formatCode="m/d/yyyy">
                  <c:v>43269</c:v>
                </c:pt>
                <c:pt idx="116" c:formatCode="m/d/yyyy">
                  <c:v>43270</c:v>
                </c:pt>
                <c:pt idx="117" c:formatCode="m/d/yyyy">
                  <c:v>43271</c:v>
                </c:pt>
                <c:pt idx="118" c:formatCode="m/d/yyyy">
                  <c:v>43272</c:v>
                </c:pt>
                <c:pt idx="119" c:formatCode="m/d/yyyy">
                  <c:v>43273</c:v>
                </c:pt>
                <c:pt idx="120" c:formatCode="m/d/yyyy">
                  <c:v>43276</c:v>
                </c:pt>
                <c:pt idx="121" c:formatCode="m/d/yyyy">
                  <c:v>43277</c:v>
                </c:pt>
                <c:pt idx="122" c:formatCode="m/d/yyyy">
                  <c:v>43278</c:v>
                </c:pt>
                <c:pt idx="123" c:formatCode="m/d/yyyy">
                  <c:v>43279</c:v>
                </c:pt>
                <c:pt idx="124" c:formatCode="m/d/yyyy">
                  <c:v>43280</c:v>
                </c:pt>
                <c:pt idx="125" c:formatCode="m/d/yyyy">
                  <c:v>43283</c:v>
                </c:pt>
                <c:pt idx="126" c:formatCode="m/d/yyyy">
                  <c:v>43284</c:v>
                </c:pt>
                <c:pt idx="127" c:formatCode="m/d/yyyy">
                  <c:v>43286</c:v>
                </c:pt>
                <c:pt idx="128" c:formatCode="m/d/yyyy">
                  <c:v>43287</c:v>
                </c:pt>
                <c:pt idx="129" c:formatCode="m/d/yyyy">
                  <c:v>43290</c:v>
                </c:pt>
                <c:pt idx="130" c:formatCode="m/d/yyyy">
                  <c:v>43291</c:v>
                </c:pt>
                <c:pt idx="131" c:formatCode="m/d/yyyy">
                  <c:v>43292</c:v>
                </c:pt>
                <c:pt idx="132" c:formatCode="m/d/yyyy">
                  <c:v>43293</c:v>
                </c:pt>
                <c:pt idx="133" c:formatCode="m/d/yyyy">
                  <c:v>43294</c:v>
                </c:pt>
                <c:pt idx="134" c:formatCode="m/d/yyyy">
                  <c:v>43297</c:v>
                </c:pt>
                <c:pt idx="135" c:formatCode="m/d/yyyy">
                  <c:v>43298</c:v>
                </c:pt>
                <c:pt idx="136" c:formatCode="m/d/yyyy">
                  <c:v>43299</c:v>
                </c:pt>
                <c:pt idx="137" c:formatCode="m/d/yyyy">
                  <c:v>43300</c:v>
                </c:pt>
                <c:pt idx="138" c:formatCode="m/d/yyyy">
                  <c:v>43301</c:v>
                </c:pt>
                <c:pt idx="139" c:formatCode="m/d/yyyy">
                  <c:v>43304</c:v>
                </c:pt>
                <c:pt idx="140" c:formatCode="m/d/yyyy">
                  <c:v>43305</c:v>
                </c:pt>
                <c:pt idx="141" c:formatCode="m/d/yyyy">
                  <c:v>43306</c:v>
                </c:pt>
                <c:pt idx="142" c:formatCode="m/d/yyyy">
                  <c:v>43307</c:v>
                </c:pt>
                <c:pt idx="143" c:formatCode="m/d/yyyy">
                  <c:v>43308</c:v>
                </c:pt>
                <c:pt idx="144" c:formatCode="m/d/yyyy">
                  <c:v>43311</c:v>
                </c:pt>
                <c:pt idx="145" c:formatCode="m/d/yyyy">
                  <c:v>43312</c:v>
                </c:pt>
                <c:pt idx="146" c:formatCode="m/d/yyyy">
                  <c:v>43313</c:v>
                </c:pt>
                <c:pt idx="147" c:formatCode="m/d/yyyy">
                  <c:v>43314</c:v>
                </c:pt>
                <c:pt idx="148" c:formatCode="m/d/yyyy">
                  <c:v>43315</c:v>
                </c:pt>
                <c:pt idx="149" c:formatCode="m/d/yyyy">
                  <c:v>43318</c:v>
                </c:pt>
                <c:pt idx="150" c:formatCode="m/d/yyyy">
                  <c:v>43319</c:v>
                </c:pt>
                <c:pt idx="151" c:formatCode="m/d/yyyy">
                  <c:v>43320</c:v>
                </c:pt>
                <c:pt idx="152" c:formatCode="m/d/yyyy">
                  <c:v>43321</c:v>
                </c:pt>
                <c:pt idx="153" c:formatCode="m/d/yyyy">
                  <c:v>43322</c:v>
                </c:pt>
                <c:pt idx="154" c:formatCode="m/d/yyyy">
                  <c:v>43325</c:v>
                </c:pt>
                <c:pt idx="155" c:formatCode="m/d/yyyy">
                  <c:v>43326</c:v>
                </c:pt>
                <c:pt idx="156" c:formatCode="m/d/yyyy">
                  <c:v>43327</c:v>
                </c:pt>
                <c:pt idx="157" c:formatCode="m/d/yyyy">
                  <c:v>43328</c:v>
                </c:pt>
                <c:pt idx="158" c:formatCode="m/d/yyyy">
                  <c:v>43329</c:v>
                </c:pt>
                <c:pt idx="159" c:formatCode="m/d/yyyy">
                  <c:v>43332</c:v>
                </c:pt>
                <c:pt idx="160" c:formatCode="m/d/yyyy">
                  <c:v>43333</c:v>
                </c:pt>
                <c:pt idx="161" c:formatCode="m/d/yyyy">
                  <c:v>43334</c:v>
                </c:pt>
                <c:pt idx="162" c:formatCode="m/d/yyyy">
                  <c:v>43335</c:v>
                </c:pt>
                <c:pt idx="163" c:formatCode="m/d/yyyy">
                  <c:v>43336</c:v>
                </c:pt>
                <c:pt idx="164" c:formatCode="m/d/yyyy">
                  <c:v>43339</c:v>
                </c:pt>
                <c:pt idx="165" c:formatCode="m/d/yyyy">
                  <c:v>43340</c:v>
                </c:pt>
                <c:pt idx="166" c:formatCode="m/d/yyyy">
                  <c:v>43341</c:v>
                </c:pt>
                <c:pt idx="167" c:formatCode="m/d/yyyy">
                  <c:v>43342</c:v>
                </c:pt>
                <c:pt idx="168" c:formatCode="m/d/yyyy">
                  <c:v>43343</c:v>
                </c:pt>
                <c:pt idx="169" c:formatCode="m/d/yyyy">
                  <c:v>43347</c:v>
                </c:pt>
                <c:pt idx="170" c:formatCode="m/d/yyyy">
                  <c:v>43348</c:v>
                </c:pt>
                <c:pt idx="171" c:formatCode="m/d/yyyy">
                  <c:v>43349</c:v>
                </c:pt>
                <c:pt idx="172" c:formatCode="m/d/yyyy">
                  <c:v>43350</c:v>
                </c:pt>
                <c:pt idx="173" c:formatCode="m/d/yyyy">
                  <c:v>43353</c:v>
                </c:pt>
                <c:pt idx="174" c:formatCode="m/d/yyyy">
                  <c:v>43354</c:v>
                </c:pt>
                <c:pt idx="175" c:formatCode="m/d/yyyy">
                  <c:v>43355</c:v>
                </c:pt>
                <c:pt idx="176" c:formatCode="m/d/yyyy">
                  <c:v>43356</c:v>
                </c:pt>
                <c:pt idx="177" c:formatCode="m/d/yyyy">
                  <c:v>43357</c:v>
                </c:pt>
                <c:pt idx="178" c:formatCode="m/d/yyyy">
                  <c:v>43360</c:v>
                </c:pt>
                <c:pt idx="179" c:formatCode="m/d/yyyy">
                  <c:v>43361</c:v>
                </c:pt>
                <c:pt idx="180" c:formatCode="m/d/yyyy">
                  <c:v>43362</c:v>
                </c:pt>
                <c:pt idx="181" c:formatCode="m/d/yyyy">
                  <c:v>43363</c:v>
                </c:pt>
                <c:pt idx="182" c:formatCode="m/d/yyyy">
                  <c:v>43364</c:v>
                </c:pt>
                <c:pt idx="183" c:formatCode="m/d/yyyy">
                  <c:v>43367</c:v>
                </c:pt>
                <c:pt idx="184" c:formatCode="m/d/yyyy">
                  <c:v>43368</c:v>
                </c:pt>
                <c:pt idx="185" c:formatCode="m/d/yyyy">
                  <c:v>43369</c:v>
                </c:pt>
                <c:pt idx="186" c:formatCode="m/d/yyyy">
                  <c:v>43370</c:v>
                </c:pt>
                <c:pt idx="187" c:formatCode="m/d/yyyy">
                  <c:v>43371</c:v>
                </c:pt>
                <c:pt idx="188" c:formatCode="m/d/yyyy">
                  <c:v>43374</c:v>
                </c:pt>
                <c:pt idx="189" c:formatCode="m/d/yyyy">
                  <c:v>43375</c:v>
                </c:pt>
                <c:pt idx="190" c:formatCode="m/d/yyyy">
                  <c:v>43376</c:v>
                </c:pt>
                <c:pt idx="191" c:formatCode="m/d/yyyy">
                  <c:v>43377</c:v>
                </c:pt>
                <c:pt idx="192" c:formatCode="m/d/yyyy">
                  <c:v>43378</c:v>
                </c:pt>
                <c:pt idx="193" c:formatCode="m/d/yyyy">
                  <c:v>43381</c:v>
                </c:pt>
                <c:pt idx="194" c:formatCode="m/d/yyyy">
                  <c:v>43382</c:v>
                </c:pt>
                <c:pt idx="195" c:formatCode="m/d/yyyy">
                  <c:v>43383</c:v>
                </c:pt>
                <c:pt idx="196" c:formatCode="m/d/yyyy">
                  <c:v>43384</c:v>
                </c:pt>
                <c:pt idx="197" c:formatCode="m/d/yyyy">
                  <c:v>43385</c:v>
                </c:pt>
                <c:pt idx="198" c:formatCode="m/d/yyyy">
                  <c:v>43388</c:v>
                </c:pt>
                <c:pt idx="199" c:formatCode="m/d/yyyy">
                  <c:v>43389</c:v>
                </c:pt>
                <c:pt idx="200" c:formatCode="m/d/yyyy">
                  <c:v>43390</c:v>
                </c:pt>
                <c:pt idx="201" c:formatCode="m/d/yyyy">
                  <c:v>43391</c:v>
                </c:pt>
                <c:pt idx="202" c:formatCode="m/d/yyyy">
                  <c:v>43392</c:v>
                </c:pt>
                <c:pt idx="203" c:formatCode="m/d/yyyy">
                  <c:v>43395</c:v>
                </c:pt>
                <c:pt idx="204" c:formatCode="m/d/yyyy">
                  <c:v>43396</c:v>
                </c:pt>
                <c:pt idx="205" c:formatCode="m/d/yyyy">
                  <c:v>43397</c:v>
                </c:pt>
                <c:pt idx="206" c:formatCode="m/d/yyyy">
                  <c:v>43398</c:v>
                </c:pt>
                <c:pt idx="207" c:formatCode="m/d/yyyy">
                  <c:v>43399</c:v>
                </c:pt>
                <c:pt idx="208" c:formatCode="m/d/yyyy">
                  <c:v>43402</c:v>
                </c:pt>
                <c:pt idx="209" c:formatCode="m/d/yyyy">
                  <c:v>43403</c:v>
                </c:pt>
                <c:pt idx="210" c:formatCode="m/d/yyyy">
                  <c:v>43404</c:v>
                </c:pt>
                <c:pt idx="211" c:formatCode="m/d/yyyy">
                  <c:v>43405</c:v>
                </c:pt>
                <c:pt idx="212" c:formatCode="m/d/yyyy">
                  <c:v>43406</c:v>
                </c:pt>
                <c:pt idx="213" c:formatCode="m/d/yyyy">
                  <c:v>43409</c:v>
                </c:pt>
                <c:pt idx="214" c:formatCode="m/d/yyyy">
                  <c:v>43410</c:v>
                </c:pt>
                <c:pt idx="215" c:formatCode="m/d/yyyy">
                  <c:v>43411</c:v>
                </c:pt>
                <c:pt idx="216" c:formatCode="m/d/yyyy">
                  <c:v>43412</c:v>
                </c:pt>
                <c:pt idx="217" c:formatCode="m/d/yyyy">
                  <c:v>43413</c:v>
                </c:pt>
                <c:pt idx="218" c:formatCode="m/d/yyyy">
                  <c:v>43416</c:v>
                </c:pt>
                <c:pt idx="219" c:formatCode="m/d/yyyy">
                  <c:v>43417</c:v>
                </c:pt>
                <c:pt idx="220" c:formatCode="m/d/yyyy">
                  <c:v>43418</c:v>
                </c:pt>
                <c:pt idx="221" c:formatCode="m/d/yyyy">
                  <c:v>43419</c:v>
                </c:pt>
                <c:pt idx="222" c:formatCode="m/d/yyyy">
                  <c:v>43420</c:v>
                </c:pt>
                <c:pt idx="223" c:formatCode="m/d/yyyy">
                  <c:v>43423</c:v>
                </c:pt>
                <c:pt idx="224" c:formatCode="m/d/yyyy">
                  <c:v>43424</c:v>
                </c:pt>
                <c:pt idx="225" c:formatCode="m/d/yyyy">
                  <c:v>43425</c:v>
                </c:pt>
                <c:pt idx="226" c:formatCode="m/d/yyyy">
                  <c:v>43427</c:v>
                </c:pt>
                <c:pt idx="227" c:formatCode="m/d/yyyy">
                  <c:v>43430</c:v>
                </c:pt>
                <c:pt idx="228" c:formatCode="m/d/yyyy">
                  <c:v>43431</c:v>
                </c:pt>
                <c:pt idx="229" c:formatCode="m/d/yyyy">
                  <c:v>43432</c:v>
                </c:pt>
                <c:pt idx="230" c:formatCode="m/d/yyyy">
                  <c:v>43433</c:v>
                </c:pt>
                <c:pt idx="231" c:formatCode="m/d/yyyy">
                  <c:v>43434</c:v>
                </c:pt>
                <c:pt idx="232" c:formatCode="m/d/yyyy">
                  <c:v>43437</c:v>
                </c:pt>
                <c:pt idx="233" c:formatCode="m/d/yyyy">
                  <c:v>43438</c:v>
                </c:pt>
                <c:pt idx="234" c:formatCode="m/d/yyyy">
                  <c:v>43440</c:v>
                </c:pt>
                <c:pt idx="235" c:formatCode="m/d/yyyy">
                  <c:v>43441</c:v>
                </c:pt>
                <c:pt idx="236" c:formatCode="m/d/yyyy">
                  <c:v>43444</c:v>
                </c:pt>
                <c:pt idx="237" c:formatCode="m/d/yyyy">
                  <c:v>43445</c:v>
                </c:pt>
                <c:pt idx="238" c:formatCode="m/d/yyyy">
                  <c:v>43446</c:v>
                </c:pt>
                <c:pt idx="239" c:formatCode="m/d/yyyy">
                  <c:v>43447</c:v>
                </c:pt>
                <c:pt idx="240" c:formatCode="m/d/yyyy">
                  <c:v>43448</c:v>
                </c:pt>
                <c:pt idx="241" c:formatCode="m/d/yyyy">
                  <c:v>43451</c:v>
                </c:pt>
                <c:pt idx="242" c:formatCode="m/d/yyyy">
                  <c:v>43452</c:v>
                </c:pt>
                <c:pt idx="243" c:formatCode="m/d/yyyy">
                  <c:v>43453</c:v>
                </c:pt>
                <c:pt idx="244" c:formatCode="m/d/yyyy">
                  <c:v>43454</c:v>
                </c:pt>
                <c:pt idx="245" c:formatCode="m/d/yyyy">
                  <c:v>43455</c:v>
                </c:pt>
                <c:pt idx="246" c:formatCode="m/d/yyyy">
                  <c:v>43458</c:v>
                </c:pt>
                <c:pt idx="247" c:formatCode="m/d/yyyy">
                  <c:v>43460</c:v>
                </c:pt>
                <c:pt idx="248" c:formatCode="m/d/yyyy">
                  <c:v>43461</c:v>
                </c:pt>
                <c:pt idx="249" c:formatCode="m/d/yyyy">
                  <c:v>43462</c:v>
                </c:pt>
                <c:pt idx="250" c:formatCode="m/d/yyyy">
                  <c:v>43465</c:v>
                </c:pt>
              </c:numCache>
            </c:numRef>
          </c:cat>
          <c:val>
            <c:numRef>
              <c:f>'[1]^GSPC_Daily'!$B$22608:$B$22858</c:f>
              <c:numCache>
                <c:formatCode>General</c:formatCode>
                <c:ptCount val="251"/>
                <c:pt idx="0">
                  <c:v>2695.810059</c:v>
                </c:pt>
                <c:pt idx="1">
                  <c:v>2713.060059</c:v>
                </c:pt>
                <c:pt idx="2">
                  <c:v>2723.98999</c:v>
                </c:pt>
                <c:pt idx="3">
                  <c:v>2743.149902</c:v>
                </c:pt>
                <c:pt idx="4">
                  <c:v>2747.709961</c:v>
                </c:pt>
                <c:pt idx="5">
                  <c:v>2751.290039</c:v>
                </c:pt>
                <c:pt idx="6">
                  <c:v>2748.22998</c:v>
                </c:pt>
                <c:pt idx="7">
                  <c:v>2767.560059</c:v>
                </c:pt>
                <c:pt idx="8">
                  <c:v>2786.23999</c:v>
                </c:pt>
                <c:pt idx="9">
                  <c:v>2776.419922</c:v>
                </c:pt>
                <c:pt idx="10">
                  <c:v>2802.560059</c:v>
                </c:pt>
                <c:pt idx="11">
                  <c:v>2798.030029</c:v>
                </c:pt>
                <c:pt idx="12">
                  <c:v>2810.300049</c:v>
                </c:pt>
                <c:pt idx="13">
                  <c:v>2832.969971</c:v>
                </c:pt>
                <c:pt idx="14">
                  <c:v>2839.129883</c:v>
                </c:pt>
                <c:pt idx="15">
                  <c:v>2837.540039</c:v>
                </c:pt>
                <c:pt idx="16">
                  <c:v>2839.25</c:v>
                </c:pt>
                <c:pt idx="17">
                  <c:v>2872.870117</c:v>
                </c:pt>
                <c:pt idx="18">
                  <c:v>2853.530029</c:v>
                </c:pt>
                <c:pt idx="19">
                  <c:v>2822.429932</c:v>
                </c:pt>
                <c:pt idx="20">
                  <c:v>2823.810059</c:v>
                </c:pt>
                <c:pt idx="21">
                  <c:v>2821.97998</c:v>
                </c:pt>
                <c:pt idx="22">
                  <c:v>2762.129883</c:v>
                </c:pt>
                <c:pt idx="23">
                  <c:v>2648.939941</c:v>
                </c:pt>
                <c:pt idx="24">
                  <c:v>2695.139893</c:v>
                </c:pt>
                <c:pt idx="25">
                  <c:v>2681.659912</c:v>
                </c:pt>
                <c:pt idx="26">
                  <c:v>2581</c:v>
                </c:pt>
                <c:pt idx="27">
                  <c:v>2619.550049</c:v>
                </c:pt>
                <c:pt idx="28">
                  <c:v>2656</c:v>
                </c:pt>
                <c:pt idx="29">
                  <c:v>2662.939941</c:v>
                </c:pt>
                <c:pt idx="30">
                  <c:v>2698.629883</c:v>
                </c:pt>
                <c:pt idx="31">
                  <c:v>2731.199951</c:v>
                </c:pt>
                <c:pt idx="32">
                  <c:v>2732.219971</c:v>
                </c:pt>
                <c:pt idx="33">
                  <c:v>2716.26001</c:v>
                </c:pt>
                <c:pt idx="34">
                  <c:v>2701.330078</c:v>
                </c:pt>
                <c:pt idx="35">
                  <c:v>2703.959961</c:v>
                </c:pt>
                <c:pt idx="36">
                  <c:v>2747.300049</c:v>
                </c:pt>
                <c:pt idx="37">
                  <c:v>2779.600098</c:v>
                </c:pt>
                <c:pt idx="38">
                  <c:v>2744.280029</c:v>
                </c:pt>
                <c:pt idx="39">
                  <c:v>2713.830078</c:v>
                </c:pt>
                <c:pt idx="40">
                  <c:v>2677.669922</c:v>
                </c:pt>
                <c:pt idx="41">
                  <c:v>2691.25</c:v>
                </c:pt>
                <c:pt idx="42">
                  <c:v>2720.939941</c:v>
                </c:pt>
                <c:pt idx="43">
                  <c:v>2728.120117</c:v>
                </c:pt>
                <c:pt idx="44">
                  <c:v>2726.800049</c:v>
                </c:pt>
                <c:pt idx="45">
                  <c:v>2738.969971</c:v>
                </c:pt>
                <c:pt idx="46">
                  <c:v>2786.570068</c:v>
                </c:pt>
                <c:pt idx="47">
                  <c:v>2783.02002</c:v>
                </c:pt>
                <c:pt idx="48">
                  <c:v>2765.310059</c:v>
                </c:pt>
                <c:pt idx="49">
                  <c:v>2749.47998</c:v>
                </c:pt>
                <c:pt idx="50">
                  <c:v>2747.330078</c:v>
                </c:pt>
                <c:pt idx="51">
                  <c:v>2752.01001</c:v>
                </c:pt>
                <c:pt idx="52">
                  <c:v>2712.919922</c:v>
                </c:pt>
                <c:pt idx="53">
                  <c:v>2716.939941</c:v>
                </c:pt>
                <c:pt idx="54">
                  <c:v>2711.929932</c:v>
                </c:pt>
                <c:pt idx="55">
                  <c:v>2643.689941</c:v>
                </c:pt>
                <c:pt idx="56">
                  <c:v>2588.26001</c:v>
                </c:pt>
                <c:pt idx="57">
                  <c:v>2658.550049</c:v>
                </c:pt>
                <c:pt idx="58">
                  <c:v>2612.620117</c:v>
                </c:pt>
                <c:pt idx="59">
                  <c:v>2605</c:v>
                </c:pt>
                <c:pt idx="60">
                  <c:v>2640.870117</c:v>
                </c:pt>
                <c:pt idx="61">
                  <c:v>2581.879883</c:v>
                </c:pt>
                <c:pt idx="62">
                  <c:v>2614.449951</c:v>
                </c:pt>
                <c:pt idx="63">
                  <c:v>2644.689941</c:v>
                </c:pt>
                <c:pt idx="64">
                  <c:v>2662.840088</c:v>
                </c:pt>
                <c:pt idx="65">
                  <c:v>2604.469971</c:v>
                </c:pt>
                <c:pt idx="66">
                  <c:v>2613.159912</c:v>
                </c:pt>
                <c:pt idx="67">
                  <c:v>2656.870117</c:v>
                </c:pt>
                <c:pt idx="68">
                  <c:v>2642.189941</c:v>
                </c:pt>
                <c:pt idx="69">
                  <c:v>2663.98999</c:v>
                </c:pt>
                <c:pt idx="70">
                  <c:v>2656.300049</c:v>
                </c:pt>
                <c:pt idx="71">
                  <c:v>2677.840088</c:v>
                </c:pt>
                <c:pt idx="72">
                  <c:v>2706.389893</c:v>
                </c:pt>
                <c:pt idx="73">
                  <c:v>2708.639893</c:v>
                </c:pt>
                <c:pt idx="74">
                  <c:v>2693.129883</c:v>
                </c:pt>
                <c:pt idx="75">
                  <c:v>2670.139893</c:v>
                </c:pt>
                <c:pt idx="76">
                  <c:v>2670.290039</c:v>
                </c:pt>
                <c:pt idx="77">
                  <c:v>2634.560059</c:v>
                </c:pt>
                <c:pt idx="78">
                  <c:v>2639.399902</c:v>
                </c:pt>
                <c:pt idx="79">
                  <c:v>2666.939941</c:v>
                </c:pt>
                <c:pt idx="80">
                  <c:v>2669.909912</c:v>
                </c:pt>
                <c:pt idx="81">
                  <c:v>2648.050049</c:v>
                </c:pt>
                <c:pt idx="82">
                  <c:v>2654.800049</c:v>
                </c:pt>
                <c:pt idx="83">
                  <c:v>2635.669922</c:v>
                </c:pt>
                <c:pt idx="84">
                  <c:v>2629.72998</c:v>
                </c:pt>
                <c:pt idx="85">
                  <c:v>2663.419922</c:v>
                </c:pt>
                <c:pt idx="86">
                  <c:v>2672.629883</c:v>
                </c:pt>
                <c:pt idx="87">
                  <c:v>2671.919922</c:v>
                </c:pt>
                <c:pt idx="88">
                  <c:v>2697.790039</c:v>
                </c:pt>
                <c:pt idx="89">
                  <c:v>2723.070068</c:v>
                </c:pt>
                <c:pt idx="90">
                  <c:v>2727.719971</c:v>
                </c:pt>
                <c:pt idx="91">
                  <c:v>2730.129883</c:v>
                </c:pt>
                <c:pt idx="92">
                  <c:v>2711.449951</c:v>
                </c:pt>
                <c:pt idx="93">
                  <c:v>2722.459961</c:v>
                </c:pt>
                <c:pt idx="94">
                  <c:v>2720.129883</c:v>
                </c:pt>
                <c:pt idx="95">
                  <c:v>2712.969971</c:v>
                </c:pt>
                <c:pt idx="96">
                  <c:v>2733.01001</c:v>
                </c:pt>
                <c:pt idx="97">
                  <c:v>2724.439941</c:v>
                </c:pt>
                <c:pt idx="98">
                  <c:v>2733.290039</c:v>
                </c:pt>
                <c:pt idx="99">
                  <c:v>2727.76001</c:v>
                </c:pt>
                <c:pt idx="100">
                  <c:v>2721.330078</c:v>
                </c:pt>
                <c:pt idx="101">
                  <c:v>2689.860107</c:v>
                </c:pt>
                <c:pt idx="102">
                  <c:v>2724.01001</c:v>
                </c:pt>
                <c:pt idx="103">
                  <c:v>2705.27002</c:v>
                </c:pt>
                <c:pt idx="104">
                  <c:v>2734.620117</c:v>
                </c:pt>
                <c:pt idx="105">
                  <c:v>2746.870117</c:v>
                </c:pt>
                <c:pt idx="106">
                  <c:v>2748.800049</c:v>
                </c:pt>
                <c:pt idx="107">
                  <c:v>2772.350098</c:v>
                </c:pt>
                <c:pt idx="108">
                  <c:v>2770.370117</c:v>
                </c:pt>
                <c:pt idx="109">
                  <c:v>2779.030029</c:v>
                </c:pt>
                <c:pt idx="110">
                  <c:v>2782</c:v>
                </c:pt>
                <c:pt idx="111">
                  <c:v>2786.850098</c:v>
                </c:pt>
                <c:pt idx="112">
                  <c:v>2775.629883</c:v>
                </c:pt>
                <c:pt idx="113">
                  <c:v>2782.48999</c:v>
                </c:pt>
                <c:pt idx="114">
                  <c:v>2779.659912</c:v>
                </c:pt>
                <c:pt idx="115">
                  <c:v>2773.75</c:v>
                </c:pt>
                <c:pt idx="116">
                  <c:v>2762.590088</c:v>
                </c:pt>
                <c:pt idx="117">
                  <c:v>2767.320068</c:v>
                </c:pt>
                <c:pt idx="118">
                  <c:v>2749.76001</c:v>
                </c:pt>
                <c:pt idx="119">
                  <c:v>2754.879883</c:v>
                </c:pt>
                <c:pt idx="120">
                  <c:v>2717.070068</c:v>
                </c:pt>
                <c:pt idx="121">
                  <c:v>2723.060059</c:v>
                </c:pt>
                <c:pt idx="122">
                  <c:v>2699.629883</c:v>
                </c:pt>
                <c:pt idx="123">
                  <c:v>2716.310059</c:v>
                </c:pt>
                <c:pt idx="124">
                  <c:v>2718.370117</c:v>
                </c:pt>
                <c:pt idx="125">
                  <c:v>2726.709961</c:v>
                </c:pt>
                <c:pt idx="126">
                  <c:v>2713.219971</c:v>
                </c:pt>
                <c:pt idx="127">
                  <c:v>2736.610107</c:v>
                </c:pt>
                <c:pt idx="128">
                  <c:v>2759.820068</c:v>
                </c:pt>
                <c:pt idx="129">
                  <c:v>2784.169922</c:v>
                </c:pt>
                <c:pt idx="130">
                  <c:v>2793.840088</c:v>
                </c:pt>
                <c:pt idx="131">
                  <c:v>2774.02002</c:v>
                </c:pt>
                <c:pt idx="132">
                  <c:v>2798.290039</c:v>
                </c:pt>
                <c:pt idx="133">
                  <c:v>2801.310059</c:v>
                </c:pt>
                <c:pt idx="134">
                  <c:v>2798.429932</c:v>
                </c:pt>
                <c:pt idx="135">
                  <c:v>2809.550049</c:v>
                </c:pt>
                <c:pt idx="136">
                  <c:v>2815.620117</c:v>
                </c:pt>
                <c:pt idx="137">
                  <c:v>2804.48999</c:v>
                </c:pt>
                <c:pt idx="138">
                  <c:v>2801.830078</c:v>
                </c:pt>
                <c:pt idx="139">
                  <c:v>2806.97998</c:v>
                </c:pt>
                <c:pt idx="140">
                  <c:v>2820.399902</c:v>
                </c:pt>
                <c:pt idx="141">
                  <c:v>2846.070068</c:v>
                </c:pt>
                <c:pt idx="142">
                  <c:v>2837.439941</c:v>
                </c:pt>
                <c:pt idx="143">
                  <c:v>2818.820068</c:v>
                </c:pt>
                <c:pt idx="144">
                  <c:v>2802.600098</c:v>
                </c:pt>
                <c:pt idx="145">
                  <c:v>2816.290039</c:v>
                </c:pt>
                <c:pt idx="146">
                  <c:v>2813.360107</c:v>
                </c:pt>
                <c:pt idx="147">
                  <c:v>2827.219971</c:v>
                </c:pt>
                <c:pt idx="148">
                  <c:v>2840.350098</c:v>
                </c:pt>
                <c:pt idx="149">
                  <c:v>2850.399902</c:v>
                </c:pt>
                <c:pt idx="150">
                  <c:v>2858.449951</c:v>
                </c:pt>
                <c:pt idx="151">
                  <c:v>2857.699951</c:v>
                </c:pt>
                <c:pt idx="152">
                  <c:v>2853.580078</c:v>
                </c:pt>
                <c:pt idx="153">
                  <c:v>2833.280029</c:v>
                </c:pt>
                <c:pt idx="154">
                  <c:v>2821.929932</c:v>
                </c:pt>
                <c:pt idx="155">
                  <c:v>2839.959961</c:v>
                </c:pt>
                <c:pt idx="156">
                  <c:v>2818.370117</c:v>
                </c:pt>
                <c:pt idx="157">
                  <c:v>2840.689941</c:v>
                </c:pt>
                <c:pt idx="158">
                  <c:v>2850.129883</c:v>
                </c:pt>
                <c:pt idx="159">
                  <c:v>2857.050049</c:v>
                </c:pt>
                <c:pt idx="160">
                  <c:v>2862.959961</c:v>
                </c:pt>
                <c:pt idx="161">
                  <c:v>2861.820068</c:v>
                </c:pt>
                <c:pt idx="162">
                  <c:v>2856.97998</c:v>
                </c:pt>
                <c:pt idx="163">
                  <c:v>2874.689941</c:v>
                </c:pt>
                <c:pt idx="164">
                  <c:v>2896.73999</c:v>
                </c:pt>
                <c:pt idx="165">
                  <c:v>2897.52002</c:v>
                </c:pt>
                <c:pt idx="166">
                  <c:v>2914.040039</c:v>
                </c:pt>
                <c:pt idx="167">
                  <c:v>2901.129883</c:v>
                </c:pt>
                <c:pt idx="168">
                  <c:v>2901.52002</c:v>
                </c:pt>
                <c:pt idx="169">
                  <c:v>2896.719971</c:v>
                </c:pt>
                <c:pt idx="170">
                  <c:v>2888.600098</c:v>
                </c:pt>
                <c:pt idx="171">
                  <c:v>2878.050049</c:v>
                </c:pt>
                <c:pt idx="172">
                  <c:v>2871.679932</c:v>
                </c:pt>
                <c:pt idx="173">
                  <c:v>2877.129883</c:v>
                </c:pt>
                <c:pt idx="174">
                  <c:v>2887.889893</c:v>
                </c:pt>
                <c:pt idx="175">
                  <c:v>2888.919922</c:v>
                </c:pt>
                <c:pt idx="176">
                  <c:v>2904.179932</c:v>
                </c:pt>
                <c:pt idx="177">
                  <c:v>2904.97998</c:v>
                </c:pt>
                <c:pt idx="178">
                  <c:v>2888.800049</c:v>
                </c:pt>
                <c:pt idx="179">
                  <c:v>2904.310059</c:v>
                </c:pt>
                <c:pt idx="180">
                  <c:v>2907.949951</c:v>
                </c:pt>
                <c:pt idx="181">
                  <c:v>2930.75</c:v>
                </c:pt>
                <c:pt idx="182">
                  <c:v>2929.669922</c:v>
                </c:pt>
                <c:pt idx="183">
                  <c:v>2919.370117</c:v>
                </c:pt>
                <c:pt idx="184">
                  <c:v>2915.560059</c:v>
                </c:pt>
                <c:pt idx="185">
                  <c:v>2905.969971</c:v>
                </c:pt>
                <c:pt idx="186">
                  <c:v>2914</c:v>
                </c:pt>
                <c:pt idx="187">
                  <c:v>2913.97998</c:v>
                </c:pt>
                <c:pt idx="188">
                  <c:v>2924.590088</c:v>
                </c:pt>
                <c:pt idx="189">
                  <c:v>2923.429932</c:v>
                </c:pt>
                <c:pt idx="190">
                  <c:v>2925.51001</c:v>
                </c:pt>
                <c:pt idx="191">
                  <c:v>2901.610107</c:v>
                </c:pt>
                <c:pt idx="192">
                  <c:v>2885.570068</c:v>
                </c:pt>
                <c:pt idx="193">
                  <c:v>2884.429932</c:v>
                </c:pt>
                <c:pt idx="194">
                  <c:v>2880.340088</c:v>
                </c:pt>
                <c:pt idx="195">
                  <c:v>2785.679932</c:v>
                </c:pt>
                <c:pt idx="196">
                  <c:v>2728.370117</c:v>
                </c:pt>
                <c:pt idx="197">
                  <c:v>2767.129883</c:v>
                </c:pt>
                <c:pt idx="198">
                  <c:v>2750.790039</c:v>
                </c:pt>
                <c:pt idx="199">
                  <c:v>2809.919922</c:v>
                </c:pt>
                <c:pt idx="200">
                  <c:v>2809.209961</c:v>
                </c:pt>
                <c:pt idx="201">
                  <c:v>2768.780029</c:v>
                </c:pt>
                <c:pt idx="202">
                  <c:v>2767.780029</c:v>
                </c:pt>
                <c:pt idx="203">
                  <c:v>2755.879883</c:v>
                </c:pt>
                <c:pt idx="204">
                  <c:v>2740.689941</c:v>
                </c:pt>
                <c:pt idx="205">
                  <c:v>2656.100098</c:v>
                </c:pt>
                <c:pt idx="206">
                  <c:v>2705.570068</c:v>
                </c:pt>
                <c:pt idx="207">
                  <c:v>2658.689941</c:v>
                </c:pt>
                <c:pt idx="208">
                  <c:v>2641.25</c:v>
                </c:pt>
                <c:pt idx="209">
                  <c:v>2682.629883</c:v>
                </c:pt>
                <c:pt idx="210">
                  <c:v>2711.73999</c:v>
                </c:pt>
                <c:pt idx="211">
                  <c:v>2740.370117</c:v>
                </c:pt>
                <c:pt idx="212">
                  <c:v>2723.060059</c:v>
                </c:pt>
                <c:pt idx="213">
                  <c:v>2738.310059</c:v>
                </c:pt>
                <c:pt idx="214">
                  <c:v>2755.449951</c:v>
                </c:pt>
                <c:pt idx="215">
                  <c:v>2813.889893</c:v>
                </c:pt>
                <c:pt idx="216">
                  <c:v>2806.830078</c:v>
                </c:pt>
                <c:pt idx="217">
                  <c:v>2781.01001</c:v>
                </c:pt>
                <c:pt idx="218">
                  <c:v>2726.219971</c:v>
                </c:pt>
                <c:pt idx="219">
                  <c:v>2722.179932</c:v>
                </c:pt>
                <c:pt idx="220">
                  <c:v>2701.580078</c:v>
                </c:pt>
                <c:pt idx="221">
                  <c:v>2730.199951</c:v>
                </c:pt>
                <c:pt idx="222">
                  <c:v>2736.27002</c:v>
                </c:pt>
                <c:pt idx="223">
                  <c:v>2690.72998</c:v>
                </c:pt>
                <c:pt idx="224">
                  <c:v>2641.889893</c:v>
                </c:pt>
                <c:pt idx="225">
                  <c:v>2649.929932</c:v>
                </c:pt>
                <c:pt idx="226">
                  <c:v>2632.560059</c:v>
                </c:pt>
                <c:pt idx="227">
                  <c:v>2673.449951</c:v>
                </c:pt>
                <c:pt idx="228">
                  <c:v>2682.169922</c:v>
                </c:pt>
                <c:pt idx="229">
                  <c:v>2743.790039</c:v>
                </c:pt>
                <c:pt idx="230">
                  <c:v>2737.800049</c:v>
                </c:pt>
                <c:pt idx="231">
                  <c:v>2760.169922</c:v>
                </c:pt>
                <c:pt idx="232">
                  <c:v>2790.370117</c:v>
                </c:pt>
                <c:pt idx="233">
                  <c:v>2700.060059</c:v>
                </c:pt>
                <c:pt idx="234">
                  <c:v>2695.949951</c:v>
                </c:pt>
                <c:pt idx="235">
                  <c:v>2633.080078</c:v>
                </c:pt>
                <c:pt idx="236">
                  <c:v>2637.719971</c:v>
                </c:pt>
                <c:pt idx="237">
                  <c:v>2636.780029</c:v>
                </c:pt>
                <c:pt idx="238">
                  <c:v>2651.070068</c:v>
                </c:pt>
                <c:pt idx="239">
                  <c:v>2650.540039</c:v>
                </c:pt>
                <c:pt idx="240">
                  <c:v>2599.949951</c:v>
                </c:pt>
                <c:pt idx="241">
                  <c:v>2545.939941</c:v>
                </c:pt>
                <c:pt idx="242">
                  <c:v>2546.159912</c:v>
                </c:pt>
                <c:pt idx="243">
                  <c:v>2506.959961</c:v>
                </c:pt>
                <c:pt idx="244">
                  <c:v>2467.419922</c:v>
                </c:pt>
                <c:pt idx="245">
                  <c:v>2416.620117</c:v>
                </c:pt>
                <c:pt idx="246">
                  <c:v>2351.100098</c:v>
                </c:pt>
                <c:pt idx="247">
                  <c:v>2467.699951</c:v>
                </c:pt>
                <c:pt idx="248">
                  <c:v>2488.830078</c:v>
                </c:pt>
                <c:pt idx="249">
                  <c:v>2485.73999</c:v>
                </c:pt>
                <c:pt idx="250">
                  <c:v>2506.850098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9940995"/>
        <c:axId val="851197224"/>
      </c:lineChart>
      <c:dateAx>
        <c:axId val="3599409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1197224"/>
        <c:crosses val="autoZero"/>
        <c:auto val="1"/>
        <c:lblOffset val="100"/>
        <c:baseTimeUnit val="days"/>
      </c:dateAx>
      <c:valAx>
        <c:axId val="851197224"/>
        <c:scaling>
          <c:orientation val="minMax"/>
          <c:min val="2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9409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1977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'SP500 Monthly '!$B$522:$B$533</c:f>
              <c:numCache>
                <c:formatCode>m/d/yyyy;@</c:formatCode>
                <c:ptCount val="12"/>
                <c:pt idx="0" c:formatCode="m/d/yyyy;@">
                  <c:v>28460</c:v>
                </c:pt>
                <c:pt idx="1" c:formatCode="m/d/yyyy;@">
                  <c:v>28430</c:v>
                </c:pt>
                <c:pt idx="2" c:formatCode="m/d/yyyy;@">
                  <c:v>28399</c:v>
                </c:pt>
                <c:pt idx="3" c:formatCode="m/d/yyyy;@">
                  <c:v>28369</c:v>
                </c:pt>
                <c:pt idx="4" c:formatCode="m/d/yyyy;@">
                  <c:v>28338</c:v>
                </c:pt>
                <c:pt idx="5" c:formatCode="m/d/yyyy;@">
                  <c:v>28307</c:v>
                </c:pt>
                <c:pt idx="6" c:formatCode="m/d/yyyy;@">
                  <c:v>28277</c:v>
                </c:pt>
                <c:pt idx="7" c:formatCode="m/d/yyyy;@">
                  <c:v>28246</c:v>
                </c:pt>
                <c:pt idx="8" c:formatCode="m/d/yyyy;@">
                  <c:v>28216</c:v>
                </c:pt>
                <c:pt idx="9" c:formatCode="m/d/yyyy;@">
                  <c:v>28185</c:v>
                </c:pt>
                <c:pt idx="10" c:formatCode="m/d/yyyy;@">
                  <c:v>28157</c:v>
                </c:pt>
                <c:pt idx="11" c:formatCode="m/d/yyyy;@">
                  <c:v>28126</c:v>
                </c:pt>
              </c:numCache>
            </c:numRef>
          </c:cat>
          <c:val>
            <c:numRef>
              <c:f>'SP500 Monthly '!$C$522:$C$533</c:f>
              <c:numCache>
                <c:formatCode>General</c:formatCode>
                <c:ptCount val="12"/>
                <c:pt idx="0">
                  <c:v>93.82</c:v>
                </c:pt>
                <c:pt idx="1">
                  <c:v>94.28</c:v>
                </c:pt>
                <c:pt idx="2">
                  <c:v>93.74</c:v>
                </c:pt>
                <c:pt idx="3">
                  <c:v>96.23</c:v>
                </c:pt>
                <c:pt idx="4">
                  <c:v>97.75</c:v>
                </c:pt>
                <c:pt idx="5">
                  <c:v>100.2</c:v>
                </c:pt>
                <c:pt idx="6">
                  <c:v>99.29</c:v>
                </c:pt>
                <c:pt idx="7">
                  <c:v>98.76</c:v>
                </c:pt>
                <c:pt idx="8">
                  <c:v>99.05</c:v>
                </c:pt>
                <c:pt idx="9">
                  <c:v>100.6</c:v>
                </c:pt>
                <c:pt idx="10">
                  <c:v>101</c:v>
                </c:pt>
                <c:pt idx="11">
                  <c:v>103.8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9961689"/>
        <c:axId val="294572711"/>
      </c:lineChart>
      <c:dateAx>
        <c:axId val="7799616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572711"/>
        <c:crosses val="autoZero"/>
        <c:auto val="1"/>
        <c:lblOffset val="100"/>
        <c:baseTimeUnit val="months"/>
      </c:dateAx>
      <c:valAx>
        <c:axId val="294572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99616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1937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'SP500 Monthly '!$B$1002:$B$1013</c:f>
              <c:numCache>
                <c:formatCode>m/d/yyyy;@</c:formatCode>
                <c:ptCount val="12"/>
                <c:pt idx="0" c:formatCode="m/d/yyyy;@">
                  <c:v>13850</c:v>
                </c:pt>
                <c:pt idx="1" c:formatCode="m/d/yyyy;@">
                  <c:v>13820</c:v>
                </c:pt>
                <c:pt idx="2" c:formatCode="m/d/yyyy;@">
                  <c:v>13789</c:v>
                </c:pt>
                <c:pt idx="3" c:formatCode="m/d/yyyy;@">
                  <c:v>13759</c:v>
                </c:pt>
                <c:pt idx="4" c:formatCode="m/d/yyyy;@">
                  <c:v>13728</c:v>
                </c:pt>
                <c:pt idx="5" c:formatCode="m/d/yyyy;@">
                  <c:v>13697</c:v>
                </c:pt>
                <c:pt idx="6" c:formatCode="m/d/yyyy;@">
                  <c:v>13667</c:v>
                </c:pt>
                <c:pt idx="7" c:formatCode="m/d/yyyy;@">
                  <c:v>13636</c:v>
                </c:pt>
                <c:pt idx="8" c:formatCode="m/d/yyyy;@">
                  <c:v>13606</c:v>
                </c:pt>
                <c:pt idx="9" c:formatCode="m/d/yyyy;@">
                  <c:v>13575</c:v>
                </c:pt>
                <c:pt idx="10" c:formatCode="m/d/yyyy;@">
                  <c:v>13547</c:v>
                </c:pt>
                <c:pt idx="11" c:formatCode="m/d/yyyy;@">
                  <c:v>13516</c:v>
                </c:pt>
              </c:numCache>
            </c:numRef>
          </c:cat>
          <c:val>
            <c:numRef>
              <c:f>'SP500 Monthly '!$C$1002:$C$1013</c:f>
              <c:numCache>
                <c:formatCode>General</c:formatCode>
                <c:ptCount val="12"/>
                <c:pt idx="0">
                  <c:v>11.02</c:v>
                </c:pt>
                <c:pt idx="1">
                  <c:v>11.2</c:v>
                </c:pt>
                <c:pt idx="2">
                  <c:v>12.28</c:v>
                </c:pt>
                <c:pt idx="3">
                  <c:v>14.37</c:v>
                </c:pt>
                <c:pt idx="4">
                  <c:v>16.74</c:v>
                </c:pt>
                <c:pt idx="5">
                  <c:v>16.57</c:v>
                </c:pt>
                <c:pt idx="6">
                  <c:v>15.64</c:v>
                </c:pt>
                <c:pt idx="7">
                  <c:v>16.25</c:v>
                </c:pt>
                <c:pt idx="8">
                  <c:v>17.01</c:v>
                </c:pt>
                <c:pt idx="9">
                  <c:v>18.09</c:v>
                </c:pt>
                <c:pt idx="10">
                  <c:v>18.11</c:v>
                </c:pt>
                <c:pt idx="11">
                  <c:v>17.59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4156872"/>
        <c:axId val="465193331"/>
      </c:lineChart>
      <c:dateAx>
        <c:axId val="824156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193331"/>
        <c:crosses val="autoZero"/>
        <c:auto val="1"/>
        <c:lblOffset val="100"/>
        <c:baseTimeUnit val="months"/>
      </c:dateAx>
      <c:valAx>
        <c:axId val="4651933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15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1917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'SP500 Monthly '!$B$1242:$B$1253</c:f>
              <c:numCache>
                <c:formatCode>m/d/yyyy;@</c:formatCode>
                <c:ptCount val="12"/>
                <c:pt idx="0" c:formatCode="m/d/yyyy;@">
                  <c:v>6545</c:v>
                </c:pt>
                <c:pt idx="1" c:formatCode="m/d/yyyy;@">
                  <c:v>6515</c:v>
                </c:pt>
                <c:pt idx="2" c:formatCode="m/d/yyyy;@">
                  <c:v>6484</c:v>
                </c:pt>
                <c:pt idx="3" c:formatCode="m/d/yyyy;@">
                  <c:v>6454</c:v>
                </c:pt>
                <c:pt idx="4" c:formatCode="m/d/yyyy;@">
                  <c:v>6423</c:v>
                </c:pt>
                <c:pt idx="5" c:formatCode="m/d/yyyy;@">
                  <c:v>6392</c:v>
                </c:pt>
                <c:pt idx="6" c:formatCode="m/d/yyyy;@">
                  <c:v>6362</c:v>
                </c:pt>
                <c:pt idx="7" c:formatCode="m/d/yyyy;@">
                  <c:v>6331</c:v>
                </c:pt>
                <c:pt idx="8" c:formatCode="m/d/yyyy;@">
                  <c:v>6301</c:v>
                </c:pt>
                <c:pt idx="9" c:formatCode="m/d/yyyy;@">
                  <c:v>6270</c:v>
                </c:pt>
                <c:pt idx="10" c:formatCode="m/d/yyyy;@">
                  <c:v>6242</c:v>
                </c:pt>
                <c:pt idx="11" c:formatCode="m/d/yyyy;@">
                  <c:v>6211</c:v>
                </c:pt>
              </c:numCache>
            </c:numRef>
          </c:cat>
          <c:val>
            <c:numRef>
              <c:f>'SP500 Monthly '!$C$1242:$C$1253</c:f>
              <c:numCache>
                <c:formatCode>General</c:formatCode>
                <c:ptCount val="12"/>
                <c:pt idx="0">
                  <c:v>6.8</c:v>
                </c:pt>
                <c:pt idx="1">
                  <c:v>7.04</c:v>
                </c:pt>
                <c:pt idx="2">
                  <c:v>7.68</c:v>
                </c:pt>
                <c:pt idx="3">
                  <c:v>8.12</c:v>
                </c:pt>
                <c:pt idx="4">
                  <c:v>8.53</c:v>
                </c:pt>
                <c:pt idx="5">
                  <c:v>8.79</c:v>
                </c:pt>
                <c:pt idx="6">
                  <c:v>9.04</c:v>
                </c:pt>
                <c:pt idx="7">
                  <c:v>8.86</c:v>
                </c:pt>
                <c:pt idx="8">
                  <c:v>9.17</c:v>
                </c:pt>
                <c:pt idx="9">
                  <c:v>9.31</c:v>
                </c:pt>
                <c:pt idx="10">
                  <c:v>9.03</c:v>
                </c:pt>
                <c:pt idx="11">
                  <c:v>9.57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1917296"/>
        <c:axId val="808491524"/>
      </c:lineChart>
      <c:dateAx>
        <c:axId val="531917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491524"/>
        <c:crosses val="autoZero"/>
        <c:auto val="1"/>
        <c:lblOffset val="100"/>
        <c:baseTimeUnit val="months"/>
      </c:dateAx>
      <c:valAx>
        <c:axId val="8084915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191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1997 %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'SP500 Monthly '!$F$402:$F$413</c:f>
              <c:numCache>
                <c:formatCode>m/d/yyyy</c:formatCode>
                <c:ptCount val="12"/>
                <c:pt idx="0" c:formatCode="m/d/yyyy">
                  <c:v>35765</c:v>
                </c:pt>
                <c:pt idx="1" c:formatCode="m/d/yyyy">
                  <c:v>35735</c:v>
                </c:pt>
                <c:pt idx="2" c:formatCode="m/d/yyyy">
                  <c:v>35704</c:v>
                </c:pt>
                <c:pt idx="3" c:formatCode="m/d/yyyy">
                  <c:v>35674</c:v>
                </c:pt>
                <c:pt idx="4" c:formatCode="m/d/yyyy">
                  <c:v>35643</c:v>
                </c:pt>
                <c:pt idx="5" c:formatCode="m/d/yyyy">
                  <c:v>35612</c:v>
                </c:pt>
                <c:pt idx="6" c:formatCode="m/d/yyyy">
                  <c:v>35582</c:v>
                </c:pt>
                <c:pt idx="7" c:formatCode="m/d/yyyy">
                  <c:v>35551</c:v>
                </c:pt>
                <c:pt idx="8" c:formatCode="m/d/yyyy">
                  <c:v>35521</c:v>
                </c:pt>
                <c:pt idx="9" c:formatCode="m/d/yyyy">
                  <c:v>35490</c:v>
                </c:pt>
                <c:pt idx="10" c:formatCode="m/d/yyyy">
                  <c:v>35462</c:v>
                </c:pt>
                <c:pt idx="11" c:formatCode="m/d/yyyy">
                  <c:v>35431</c:v>
                </c:pt>
              </c:numCache>
            </c:numRef>
          </c:cat>
          <c:val>
            <c:numRef>
              <c:f>'SP500 Monthly '!$H$402:$H$413</c:f>
              <c:numCache>
                <c:formatCode>0.00%</c:formatCode>
                <c:ptCount val="12"/>
                <c:pt idx="0">
                  <c:v>-0.0178419879638514</c:v>
                </c:pt>
                <c:pt idx="1">
                  <c:v>-0.0727862888735063</c:v>
                </c:pt>
                <c:pt idx="2">
                  <c:v>-0.0865769637015678</c:v>
                </c:pt>
                <c:pt idx="3">
                  <c:v>-0.0594189716686378</c:v>
                </c:pt>
                <c:pt idx="4">
                  <c:v>0.00461683198738006</c:v>
                </c:pt>
                <c:pt idx="5">
                  <c:v>0.0174596039110797</c:v>
                </c:pt>
                <c:pt idx="6">
                  <c:v>0.00767248565040927</c:v>
                </c:pt>
                <c:pt idx="7">
                  <c:v>-0.0205261567808379</c:v>
                </c:pt>
                <c:pt idx="8">
                  <c:v>-0.0252717030336037</c:v>
                </c:pt>
                <c:pt idx="9">
                  <c:v>0.0168097071210574</c:v>
                </c:pt>
                <c:pt idx="10">
                  <c:v>0.00204118696965694</c:v>
                </c:pt>
                <c:pt idx="11" c:formatCode="General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7967417"/>
        <c:axId val="639033649"/>
      </c:lineChart>
      <c:dateAx>
        <c:axId val="4279674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033649"/>
        <c:crosses val="autoZero"/>
        <c:auto val="1"/>
        <c:lblOffset val="100"/>
        <c:baseTimeUnit val="months"/>
      </c:dateAx>
      <c:valAx>
        <c:axId val="6390336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9674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1997 %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'1997 Daily'!$Y$3:$Y$253</c:f>
              <c:numCache>
                <c:formatCode>m/d/yyyy</c:formatCode>
                <c:ptCount val="146"/>
                <c:pt idx="0" c:formatCode="m/d/yyyy">
                  <c:v>35435</c:v>
                </c:pt>
                <c:pt idx="1" c:formatCode="m/d/yyyy">
                  <c:v>35436</c:v>
                </c:pt>
                <c:pt idx="2" c:formatCode="m/d/yyyy">
                  <c:v>35437</c:v>
                </c:pt>
                <c:pt idx="3" c:formatCode="m/d/yyyy">
                  <c:v>35442</c:v>
                </c:pt>
                <c:pt idx="4" c:formatCode="m/d/yyyy">
                  <c:v>35443</c:v>
                </c:pt>
                <c:pt idx="5" c:formatCode="m/d/yyyy">
                  <c:v>35444</c:v>
                </c:pt>
                <c:pt idx="6" c:formatCode="m/d/yyyy">
                  <c:v>35449</c:v>
                </c:pt>
                <c:pt idx="7" c:formatCode="m/d/yyyy">
                  <c:v>35450</c:v>
                </c:pt>
                <c:pt idx="8" c:formatCode="m/d/yyyy">
                  <c:v>35451</c:v>
                </c:pt>
                <c:pt idx="9" c:formatCode="m/d/yyyy">
                  <c:v>35456</c:v>
                </c:pt>
                <c:pt idx="10" c:formatCode="m/d/yyyy">
                  <c:v>35457</c:v>
                </c:pt>
                <c:pt idx="11" c:formatCode="m/d/yyyy">
                  <c:v>35458</c:v>
                </c:pt>
                <c:pt idx="12" c:formatCode="m/d/yyyy">
                  <c:v>35463</c:v>
                </c:pt>
                <c:pt idx="13" c:formatCode="m/d/yyyy">
                  <c:v>35464</c:v>
                </c:pt>
                <c:pt idx="14" c:formatCode="m/d/yyyy">
                  <c:v>35465</c:v>
                </c:pt>
                <c:pt idx="15" c:formatCode="m/d/yyyy">
                  <c:v>35470</c:v>
                </c:pt>
                <c:pt idx="16" c:formatCode="m/d/yyyy">
                  <c:v>35471</c:v>
                </c:pt>
                <c:pt idx="17" c:formatCode="m/d/yyyy">
                  <c:v>35472</c:v>
                </c:pt>
                <c:pt idx="18" c:formatCode="m/d/yyyy">
                  <c:v>35478</c:v>
                </c:pt>
                <c:pt idx="19" c:formatCode="m/d/yyyy">
                  <c:v>35479</c:v>
                </c:pt>
                <c:pt idx="20" c:formatCode="m/d/yyyy">
                  <c:v>35484</c:v>
                </c:pt>
                <c:pt idx="21" c:formatCode="m/d/yyyy">
                  <c:v>35485</c:v>
                </c:pt>
                <c:pt idx="22" c:formatCode="m/d/yyyy">
                  <c:v>35486</c:v>
                </c:pt>
                <c:pt idx="23" c:formatCode="m/d/yyyy">
                  <c:v>35491</c:v>
                </c:pt>
                <c:pt idx="24" c:formatCode="m/d/yyyy">
                  <c:v>35492</c:v>
                </c:pt>
                <c:pt idx="25" c:formatCode="m/d/yyyy">
                  <c:v>35493</c:v>
                </c:pt>
                <c:pt idx="26" c:formatCode="m/d/yyyy">
                  <c:v>35498</c:v>
                </c:pt>
                <c:pt idx="27" c:formatCode="m/d/yyyy">
                  <c:v>35499</c:v>
                </c:pt>
                <c:pt idx="28" c:formatCode="m/d/yyyy">
                  <c:v>35500</c:v>
                </c:pt>
                <c:pt idx="29" c:formatCode="m/d/yyyy">
                  <c:v>35505</c:v>
                </c:pt>
                <c:pt idx="30" c:formatCode="m/d/yyyy">
                  <c:v>35506</c:v>
                </c:pt>
                <c:pt idx="31" c:formatCode="m/d/yyyy">
                  <c:v>35507</c:v>
                </c:pt>
                <c:pt idx="32" c:formatCode="m/d/yyyy">
                  <c:v>35512</c:v>
                </c:pt>
                <c:pt idx="33" c:formatCode="m/d/yyyy">
                  <c:v>35513</c:v>
                </c:pt>
                <c:pt idx="34" c:formatCode="m/d/yyyy">
                  <c:v>35514</c:v>
                </c:pt>
                <c:pt idx="35" c:formatCode="m/d/yyyy">
                  <c:v>35519</c:v>
                </c:pt>
                <c:pt idx="36" c:formatCode="m/d/yyyy">
                  <c:v>35520</c:v>
                </c:pt>
                <c:pt idx="37" c:formatCode="m/d/yyyy">
                  <c:v>35521</c:v>
                </c:pt>
                <c:pt idx="38" c:formatCode="m/d/yyyy">
                  <c:v>35526</c:v>
                </c:pt>
                <c:pt idx="39" c:formatCode="m/d/yyyy">
                  <c:v>35527</c:v>
                </c:pt>
                <c:pt idx="40" c:formatCode="m/d/yyyy">
                  <c:v>35533</c:v>
                </c:pt>
                <c:pt idx="41" c:formatCode="m/d/yyyy">
                  <c:v>35534</c:v>
                </c:pt>
                <c:pt idx="42" c:formatCode="m/d/yyyy">
                  <c:v>35535</c:v>
                </c:pt>
                <c:pt idx="43" c:formatCode="m/d/yyyy">
                  <c:v>35540</c:v>
                </c:pt>
                <c:pt idx="44" c:formatCode="m/d/yyyy">
                  <c:v>35541</c:v>
                </c:pt>
                <c:pt idx="45" c:formatCode="m/d/yyyy">
                  <c:v>35542</c:v>
                </c:pt>
                <c:pt idx="46" c:formatCode="m/d/yyyy">
                  <c:v>35547</c:v>
                </c:pt>
                <c:pt idx="47" c:formatCode="m/d/yyyy">
                  <c:v>35548</c:v>
                </c:pt>
                <c:pt idx="48" c:formatCode="m/d/yyyy">
                  <c:v>35549</c:v>
                </c:pt>
                <c:pt idx="49" c:formatCode="m/d/yyyy">
                  <c:v>35554</c:v>
                </c:pt>
                <c:pt idx="50" c:formatCode="m/d/yyyy">
                  <c:v>35555</c:v>
                </c:pt>
                <c:pt idx="51" c:formatCode="m/d/yyyy">
                  <c:v>35556</c:v>
                </c:pt>
                <c:pt idx="52" c:formatCode="m/d/yyyy">
                  <c:v>35561</c:v>
                </c:pt>
                <c:pt idx="53" c:formatCode="m/d/yyyy">
                  <c:v>35562</c:v>
                </c:pt>
                <c:pt idx="54" c:formatCode="m/d/yyyy">
                  <c:v>35563</c:v>
                </c:pt>
                <c:pt idx="55" c:formatCode="m/d/yyyy">
                  <c:v>35568</c:v>
                </c:pt>
                <c:pt idx="56" c:formatCode="m/d/yyyy">
                  <c:v>35569</c:v>
                </c:pt>
                <c:pt idx="57" c:formatCode="m/d/yyyy">
                  <c:v>35570</c:v>
                </c:pt>
                <c:pt idx="58" c:formatCode="m/d/yyyy">
                  <c:v>35576</c:v>
                </c:pt>
                <c:pt idx="59" c:formatCode="m/d/yyyy">
                  <c:v>35577</c:v>
                </c:pt>
                <c:pt idx="60" c:formatCode="m/d/yyyy">
                  <c:v>35582</c:v>
                </c:pt>
                <c:pt idx="61" c:formatCode="m/d/yyyy">
                  <c:v>35583</c:v>
                </c:pt>
                <c:pt idx="62" c:formatCode="m/d/yyyy">
                  <c:v>35584</c:v>
                </c:pt>
                <c:pt idx="63" c:formatCode="m/d/yyyy">
                  <c:v>35589</c:v>
                </c:pt>
                <c:pt idx="64" c:formatCode="m/d/yyyy">
                  <c:v>35590</c:v>
                </c:pt>
                <c:pt idx="65" c:formatCode="m/d/yyyy">
                  <c:v>35591</c:v>
                </c:pt>
                <c:pt idx="66" c:formatCode="m/d/yyyy">
                  <c:v>35596</c:v>
                </c:pt>
                <c:pt idx="67" c:formatCode="m/d/yyyy">
                  <c:v>35597</c:v>
                </c:pt>
                <c:pt idx="68" c:formatCode="m/d/yyyy">
                  <c:v>35598</c:v>
                </c:pt>
                <c:pt idx="69" c:formatCode="m/d/yyyy">
                  <c:v>35603</c:v>
                </c:pt>
                <c:pt idx="70" c:formatCode="m/d/yyyy">
                  <c:v>35604</c:v>
                </c:pt>
                <c:pt idx="71" c:formatCode="m/d/yyyy">
                  <c:v>35605</c:v>
                </c:pt>
                <c:pt idx="72" c:formatCode="m/d/yyyy">
                  <c:v>35610</c:v>
                </c:pt>
                <c:pt idx="73" c:formatCode="m/d/yyyy">
                  <c:v>35611</c:v>
                </c:pt>
                <c:pt idx="74" c:formatCode="m/d/yyyy">
                  <c:v>35612</c:v>
                </c:pt>
                <c:pt idx="75" c:formatCode="m/d/yyyy">
                  <c:v>35617</c:v>
                </c:pt>
                <c:pt idx="76" c:formatCode="m/d/yyyy">
                  <c:v>35618</c:v>
                </c:pt>
                <c:pt idx="77" c:formatCode="m/d/yyyy">
                  <c:v>35619</c:v>
                </c:pt>
                <c:pt idx="78" c:formatCode="m/d/yyyy">
                  <c:v>35624</c:v>
                </c:pt>
                <c:pt idx="79" c:formatCode="m/d/yyyy">
                  <c:v>35626</c:v>
                </c:pt>
                <c:pt idx="80" c:formatCode="m/d/yyyy">
                  <c:v>35631</c:v>
                </c:pt>
                <c:pt idx="81" c:formatCode="m/d/yyyy">
                  <c:v>35632</c:v>
                </c:pt>
                <c:pt idx="82" c:formatCode="m/d/yyyy">
                  <c:v>35633</c:v>
                </c:pt>
                <c:pt idx="83" c:formatCode="m/d/yyyy">
                  <c:v>35638</c:v>
                </c:pt>
                <c:pt idx="84" c:formatCode="m/d/yyyy">
                  <c:v>35639</c:v>
                </c:pt>
                <c:pt idx="85" c:formatCode="m/d/yyyy">
                  <c:v>35640</c:v>
                </c:pt>
                <c:pt idx="86" c:formatCode="m/d/yyyy">
                  <c:v>35645</c:v>
                </c:pt>
                <c:pt idx="87" c:formatCode="m/d/yyyy">
                  <c:v>35646</c:v>
                </c:pt>
                <c:pt idx="88" c:formatCode="m/d/yyyy">
                  <c:v>35647</c:v>
                </c:pt>
                <c:pt idx="89" c:formatCode="m/d/yyyy">
                  <c:v>35652</c:v>
                </c:pt>
                <c:pt idx="90" c:formatCode="m/d/yyyy">
                  <c:v>35653</c:v>
                </c:pt>
                <c:pt idx="91" c:formatCode="m/d/yyyy">
                  <c:v>35654</c:v>
                </c:pt>
                <c:pt idx="92" c:formatCode="m/d/yyyy">
                  <c:v>35659</c:v>
                </c:pt>
                <c:pt idx="93" c:formatCode="m/d/yyyy">
                  <c:v>35660</c:v>
                </c:pt>
                <c:pt idx="94" c:formatCode="m/d/yyyy">
                  <c:v>35661</c:v>
                </c:pt>
                <c:pt idx="95" c:formatCode="m/d/yyyy">
                  <c:v>35666</c:v>
                </c:pt>
                <c:pt idx="96" c:formatCode="m/d/yyyy">
                  <c:v>35667</c:v>
                </c:pt>
                <c:pt idx="97" c:formatCode="m/d/yyyy">
                  <c:v>35668</c:v>
                </c:pt>
                <c:pt idx="98" c:formatCode="m/d/yyyy">
                  <c:v>35673</c:v>
                </c:pt>
                <c:pt idx="99" c:formatCode="m/d/yyyy">
                  <c:v>35674</c:v>
                </c:pt>
                <c:pt idx="100" c:formatCode="m/d/yyyy">
                  <c:v>35675</c:v>
                </c:pt>
                <c:pt idx="101" c:formatCode="m/d/yyyy">
                  <c:v>35681</c:v>
                </c:pt>
                <c:pt idx="102" c:formatCode="m/d/yyyy">
                  <c:v>35682</c:v>
                </c:pt>
                <c:pt idx="103" c:formatCode="m/d/yyyy">
                  <c:v>35687</c:v>
                </c:pt>
                <c:pt idx="104" c:formatCode="m/d/yyyy">
                  <c:v>35688</c:v>
                </c:pt>
                <c:pt idx="105" c:formatCode="m/d/yyyy">
                  <c:v>35689</c:v>
                </c:pt>
                <c:pt idx="106" c:formatCode="m/d/yyyy">
                  <c:v>35694</c:v>
                </c:pt>
                <c:pt idx="107" c:formatCode="m/d/yyyy">
                  <c:v>35695</c:v>
                </c:pt>
                <c:pt idx="108" c:formatCode="m/d/yyyy">
                  <c:v>35696</c:v>
                </c:pt>
                <c:pt idx="109" c:formatCode="m/d/yyyy">
                  <c:v>35701</c:v>
                </c:pt>
                <c:pt idx="110" c:formatCode="m/d/yyyy">
                  <c:v>35702</c:v>
                </c:pt>
                <c:pt idx="111" c:formatCode="m/d/yyyy">
                  <c:v>35703</c:v>
                </c:pt>
                <c:pt idx="112" c:formatCode="m/d/yyyy">
                  <c:v>35708</c:v>
                </c:pt>
                <c:pt idx="113" c:formatCode="m/d/yyyy">
                  <c:v>35709</c:v>
                </c:pt>
                <c:pt idx="114" c:formatCode="m/d/yyyy">
                  <c:v>35710</c:v>
                </c:pt>
                <c:pt idx="115" c:formatCode="m/d/yyyy">
                  <c:v>35716</c:v>
                </c:pt>
                <c:pt idx="116" c:formatCode="m/d/yyyy">
                  <c:v>35717</c:v>
                </c:pt>
                <c:pt idx="117" c:formatCode="m/d/yyyy">
                  <c:v>35722</c:v>
                </c:pt>
                <c:pt idx="118" c:formatCode="m/d/yyyy">
                  <c:v>35723</c:v>
                </c:pt>
                <c:pt idx="119" c:formatCode="m/d/yyyy">
                  <c:v>35724</c:v>
                </c:pt>
                <c:pt idx="120" c:formatCode="m/d/yyyy">
                  <c:v>35729</c:v>
                </c:pt>
                <c:pt idx="121" c:formatCode="m/d/yyyy">
                  <c:v>35730</c:v>
                </c:pt>
                <c:pt idx="122" c:formatCode="m/d/yyyy">
                  <c:v>35731</c:v>
                </c:pt>
                <c:pt idx="123" c:formatCode="m/d/yyyy">
                  <c:v>35737</c:v>
                </c:pt>
                <c:pt idx="124" c:formatCode="m/d/yyyy">
                  <c:v>35738</c:v>
                </c:pt>
                <c:pt idx="125" c:formatCode="m/d/yyyy">
                  <c:v>35743</c:v>
                </c:pt>
                <c:pt idx="126" c:formatCode="m/d/yyyy">
                  <c:v>35744</c:v>
                </c:pt>
                <c:pt idx="127" c:formatCode="m/d/yyyy">
                  <c:v>35750</c:v>
                </c:pt>
                <c:pt idx="128" c:formatCode="m/d/yyyy">
                  <c:v>35751</c:v>
                </c:pt>
                <c:pt idx="129" c:formatCode="m/d/yyyy">
                  <c:v>35752</c:v>
                </c:pt>
                <c:pt idx="130" c:formatCode="m/d/yyyy">
                  <c:v>35757</c:v>
                </c:pt>
                <c:pt idx="131" c:formatCode="m/d/yyyy">
                  <c:v>35764</c:v>
                </c:pt>
                <c:pt idx="132" c:formatCode="m/d/yyyy">
                  <c:v>35765</c:v>
                </c:pt>
                <c:pt idx="133" c:formatCode="m/d/yyyy">
                  <c:v>35766</c:v>
                </c:pt>
                <c:pt idx="134" c:formatCode="m/d/yyyy">
                  <c:v>35771</c:v>
                </c:pt>
                <c:pt idx="135" c:formatCode="m/d/yyyy">
                  <c:v>35772</c:v>
                </c:pt>
                <c:pt idx="136" c:formatCode="m/d/yyyy">
                  <c:v>35773</c:v>
                </c:pt>
                <c:pt idx="137" c:formatCode="m/d/yyyy">
                  <c:v>35778</c:v>
                </c:pt>
                <c:pt idx="138" c:formatCode="m/d/yyyy">
                  <c:v>35779</c:v>
                </c:pt>
                <c:pt idx="139" c:formatCode="m/d/yyyy">
                  <c:v>35780</c:v>
                </c:pt>
                <c:pt idx="140" c:formatCode="m/d/yyyy">
                  <c:v>35785</c:v>
                </c:pt>
                <c:pt idx="141" c:formatCode="m/d/yyyy">
                  <c:v>35786</c:v>
                </c:pt>
                <c:pt idx="142" c:formatCode="m/d/yyyy">
                  <c:v>35787</c:v>
                </c:pt>
                <c:pt idx="143" c:formatCode="m/d/yyyy">
                  <c:v>35792</c:v>
                </c:pt>
                <c:pt idx="144" c:formatCode="m/d/yyyy">
                  <c:v>35793</c:v>
                </c:pt>
                <c:pt idx="145" c:formatCode="m/d/yyyy">
                  <c:v>35794</c:v>
                </c:pt>
              </c:numCache>
            </c:numRef>
          </c:cat>
          <c:val>
            <c:numRef>
              <c:f>'1997 Daily'!$AG$3:$AG$253</c:f>
              <c:numCache>
                <c:formatCode>0.00_);[Red]\(0.00\)</c:formatCode>
                <c:ptCount val="146"/>
                <c:pt idx="0">
                  <c:v>0.373873332658481</c:v>
                </c:pt>
                <c:pt idx="1">
                  <c:v>0.554356994281502</c:v>
                </c:pt>
                <c:pt idx="2">
                  <c:v>1.66400893270786</c:v>
                </c:pt>
                <c:pt idx="3">
                  <c:v>2.03155064452121</c:v>
                </c:pt>
                <c:pt idx="4">
                  <c:v>2.29250335177678</c:v>
                </c:pt>
                <c:pt idx="5">
                  <c:v>2.69559099189856</c:v>
                </c:pt>
                <c:pt idx="6">
                  <c:v>3.47319065168266</c:v>
                </c:pt>
                <c:pt idx="7">
                  <c:v>3.59162802431296</c:v>
                </c:pt>
                <c:pt idx="8">
                  <c:v>3.77462050609494</c:v>
                </c:pt>
                <c:pt idx="9">
                  <c:v>2.82272208502035</c:v>
                </c:pt>
                <c:pt idx="10">
                  <c:v>3.48698223496784</c:v>
                </c:pt>
                <c:pt idx="11">
                  <c:v>3.7143840224235</c:v>
                </c:pt>
                <c:pt idx="12">
                  <c:v>4.71885162187726</c:v>
                </c:pt>
                <c:pt idx="13">
                  <c:v>4.75370632215477</c:v>
                </c:pt>
                <c:pt idx="14">
                  <c:v>5.29611186989094</c:v>
                </c:pt>
                <c:pt idx="15">
                  <c:v>4.4226583247329</c:v>
                </c:pt>
                <c:pt idx="16">
                  <c:v>4.38716097419203</c:v>
                </c:pt>
                <c:pt idx="17">
                  <c:v>4.82965662955355</c:v>
                </c:pt>
                <c:pt idx="18">
                  <c:v>5.72921415734415</c:v>
                </c:pt>
                <c:pt idx="19">
                  <c:v>5.78267831965249</c:v>
                </c:pt>
                <c:pt idx="20">
                  <c:v>4.78582568089336</c:v>
                </c:pt>
                <c:pt idx="21">
                  <c:v>4.86654190249245</c:v>
                </c:pt>
                <c:pt idx="22">
                  <c:v>4.84282161412712</c:v>
                </c:pt>
                <c:pt idx="23">
                  <c:v>5.66047863846337</c:v>
                </c:pt>
                <c:pt idx="24">
                  <c:v>6.37807497711087</c:v>
                </c:pt>
                <c:pt idx="25">
                  <c:v>6.75169462736627</c:v>
                </c:pt>
                <c:pt idx="26">
                  <c:v>6.68076018333117</c:v>
                </c:pt>
                <c:pt idx="27">
                  <c:v>7.46053388771444</c:v>
                </c:pt>
                <c:pt idx="28">
                  <c:v>6.80893618704799</c:v>
                </c:pt>
                <c:pt idx="29">
                  <c:v>6.70579699313614</c:v>
                </c:pt>
                <c:pt idx="30">
                  <c:v>7.0149712002171</c:v>
                </c:pt>
                <c:pt idx="31">
                  <c:v>6.24018277008098</c:v>
                </c:pt>
                <c:pt idx="32">
                  <c:v>6.38394230536774</c:v>
                </c:pt>
                <c:pt idx="33">
                  <c:v>6.70657163177386</c:v>
                </c:pt>
                <c:pt idx="34">
                  <c:v>6.29739387899142</c:v>
                </c:pt>
                <c:pt idx="35">
                  <c:v>5.15486560911389</c:v>
                </c:pt>
                <c:pt idx="36">
                  <c:v>5.39654763494404</c:v>
                </c:pt>
                <c:pt idx="37">
                  <c:v>5.32115641167208</c:v>
                </c:pt>
                <c:pt idx="38">
                  <c:v>5.71833182846626</c:v>
                </c:pt>
                <c:pt idx="39">
                  <c:v>4.06107616478157</c:v>
                </c:pt>
                <c:pt idx="40">
                  <c:v>3.85617071865629</c:v>
                </c:pt>
                <c:pt idx="41">
                  <c:v>3.28348636699856</c:v>
                </c:pt>
                <c:pt idx="42">
                  <c:v>3.87226783815719</c:v>
                </c:pt>
                <c:pt idx="43">
                  <c:v>3.79761481792935</c:v>
                </c:pt>
                <c:pt idx="44">
                  <c:v>4.99204102667308</c:v>
                </c:pt>
                <c:pt idx="45">
                  <c:v>3.35549394818291</c:v>
                </c:pt>
                <c:pt idx="46">
                  <c:v>0.984637631606211</c:v>
                </c:pt>
                <c:pt idx="47">
                  <c:v>0.285066888163787</c:v>
                </c:pt>
                <c:pt idx="48">
                  <c:v>0.638457513464386</c:v>
                </c:pt>
                <c:pt idx="49">
                  <c:v>3.21681994993124</c:v>
                </c:pt>
                <c:pt idx="50">
                  <c:v>3.79672478745539</c:v>
                </c:pt>
                <c:pt idx="51">
                  <c:v>3.85742613681723</c:v>
                </c:pt>
                <c:pt idx="52">
                  <c:v>2.28182259153684</c:v>
                </c:pt>
                <c:pt idx="53">
                  <c:v>2.30334511020971</c:v>
                </c:pt>
                <c:pt idx="54">
                  <c:v>1.42557421220009</c:v>
                </c:pt>
                <c:pt idx="55">
                  <c:v>1.28264544958576</c:v>
                </c:pt>
                <c:pt idx="56">
                  <c:v>0.122211728973021</c:v>
                </c:pt>
                <c:pt idx="57">
                  <c:v>0.624481180883429</c:v>
                </c:pt>
                <c:pt idx="58">
                  <c:v>1.27955852697774</c:v>
                </c:pt>
                <c:pt idx="59">
                  <c:v>1.05670113880594</c:v>
                </c:pt>
                <c:pt idx="60">
                  <c:v>0.820418184712168</c:v>
                </c:pt>
                <c:pt idx="61">
                  <c:v>0.792508239014</c:v>
                </c:pt>
                <c:pt idx="62">
                  <c:v>1.82514998284113</c:v>
                </c:pt>
                <c:pt idx="63">
                  <c:v>2.5811135589894</c:v>
                </c:pt>
                <c:pt idx="64">
                  <c:v>2.36252168658384</c:v>
                </c:pt>
                <c:pt idx="65">
                  <c:v>2.29101755908701</c:v>
                </c:pt>
                <c:pt idx="66">
                  <c:v>2.23483046396369</c:v>
                </c:pt>
                <c:pt idx="67">
                  <c:v>2.21368395028849</c:v>
                </c:pt>
                <c:pt idx="68">
                  <c:v>2.67129635439292</c:v>
                </c:pt>
                <c:pt idx="69">
                  <c:v>3.45888332430155</c:v>
                </c:pt>
                <c:pt idx="70">
                  <c:v>3.59967476082452</c:v>
                </c:pt>
                <c:pt idx="71">
                  <c:v>3.78147284003265</c:v>
                </c:pt>
                <c:pt idx="72">
                  <c:v>2.64062131945766</c:v>
                </c:pt>
                <c:pt idx="73">
                  <c:v>2.74030897562432</c:v>
                </c:pt>
                <c:pt idx="74">
                  <c:v>2.61638085480749</c:v>
                </c:pt>
                <c:pt idx="75">
                  <c:v>4.25792800323332</c:v>
                </c:pt>
                <c:pt idx="76">
                  <c:v>4.93865780232428</c:v>
                </c:pt>
                <c:pt idx="77">
                  <c:v>5.07448721944206</c:v>
                </c:pt>
                <c:pt idx="78">
                  <c:v>4.92291222383825</c:v>
                </c:pt>
                <c:pt idx="79">
                  <c:v>5.60220519214136</c:v>
                </c:pt>
                <c:pt idx="80">
                  <c:v>7.16134062807254</c:v>
                </c:pt>
                <c:pt idx="81">
                  <c:v>6.49733094557943</c:v>
                </c:pt>
                <c:pt idx="82">
                  <c:v>6.60988167463568</c:v>
                </c:pt>
                <c:pt idx="83">
                  <c:v>6.29552095433283</c:v>
                </c:pt>
                <c:pt idx="84">
                  <c:v>6.05756442965191</c:v>
                </c:pt>
                <c:pt idx="85">
                  <c:v>6.40716168585322</c:v>
                </c:pt>
                <c:pt idx="86">
                  <c:v>6.93078904491569</c:v>
                </c:pt>
                <c:pt idx="87">
                  <c:v>7.0420127812445</c:v>
                </c:pt>
                <c:pt idx="88">
                  <c:v>7.13193037448752</c:v>
                </c:pt>
                <c:pt idx="89">
                  <c:v>8.72940474357726</c:v>
                </c:pt>
                <c:pt idx="90">
                  <c:v>9.15447952060024</c:v>
                </c:pt>
                <c:pt idx="91">
                  <c:v>9.11731524449964</c:v>
                </c:pt>
                <c:pt idx="92">
                  <c:v>9.2472678241984</c:v>
                </c:pt>
                <c:pt idx="93">
                  <c:v>8.25622209216439</c:v>
                </c:pt>
                <c:pt idx="94">
                  <c:v>7.7894858625712</c:v>
                </c:pt>
                <c:pt idx="95">
                  <c:v>8.03782514699296</c:v>
                </c:pt>
                <c:pt idx="96">
                  <c:v>7.93038111401858</c:v>
                </c:pt>
                <c:pt idx="97">
                  <c:v>6.97474293367442</c:v>
                </c:pt>
                <c:pt idx="98">
                  <c:v>6.33418645711306</c:v>
                </c:pt>
                <c:pt idx="99">
                  <c:v>4.64062987323788</c:v>
                </c:pt>
                <c:pt idx="100">
                  <c:v>4.10891494089969</c:v>
                </c:pt>
                <c:pt idx="101">
                  <c:v>1.48102610285719</c:v>
                </c:pt>
                <c:pt idx="102">
                  <c:v>1.97472156013798</c:v>
                </c:pt>
                <c:pt idx="103">
                  <c:v>2.67905145447085</c:v>
                </c:pt>
                <c:pt idx="104">
                  <c:v>1.89685502968595</c:v>
                </c:pt>
                <c:pt idx="105">
                  <c:v>1.95892415399559</c:v>
                </c:pt>
                <c:pt idx="106">
                  <c:v>-0.65007985076434</c:v>
                </c:pt>
                <c:pt idx="107">
                  <c:v>0.676811845564362</c:v>
                </c:pt>
                <c:pt idx="108">
                  <c:v>0.200704479940339</c:v>
                </c:pt>
                <c:pt idx="109">
                  <c:v>0.418855062691614</c:v>
                </c:pt>
                <c:pt idx="110">
                  <c:v>0.520666964417771</c:v>
                </c:pt>
                <c:pt idx="111">
                  <c:v>0.692372059671786</c:v>
                </c:pt>
                <c:pt idx="112">
                  <c:v>-0.518779283666693</c:v>
                </c:pt>
                <c:pt idx="113">
                  <c:v>-0.991505205188492</c:v>
                </c:pt>
                <c:pt idx="114">
                  <c:v>-1.30528869582157</c:v>
                </c:pt>
                <c:pt idx="115">
                  <c:v>-4.30450211758173</c:v>
                </c:pt>
                <c:pt idx="116">
                  <c:v>-6.00238988004778</c:v>
                </c:pt>
                <c:pt idx="117">
                  <c:v>-18.9559933940872</c:v>
                </c:pt>
                <c:pt idx="118">
                  <c:v>-15.6097748836252</c:v>
                </c:pt>
                <c:pt idx="119">
                  <c:v>-12.3315517325745</c:v>
                </c:pt>
                <c:pt idx="120">
                  <c:v>-17.4003610045771</c:v>
                </c:pt>
                <c:pt idx="121">
                  <c:v>-16.5396151473285</c:v>
                </c:pt>
                <c:pt idx="122">
                  <c:v>-15.8723504521602</c:v>
                </c:pt>
                <c:pt idx="123">
                  <c:v>-15.1198314249109</c:v>
                </c:pt>
                <c:pt idx="124">
                  <c:v>-15.2340855324663</c:v>
                </c:pt>
                <c:pt idx="125">
                  <c:v>-15.7976477510345</c:v>
                </c:pt>
                <c:pt idx="126">
                  <c:v>-14.621693026702</c:v>
                </c:pt>
                <c:pt idx="127">
                  <c:v>-14.2866620762472</c:v>
                </c:pt>
                <c:pt idx="128">
                  <c:v>-15.0573477416772</c:v>
                </c:pt>
                <c:pt idx="129">
                  <c:v>-15.1177451671683</c:v>
                </c:pt>
                <c:pt idx="130">
                  <c:v>-16.5399163202806</c:v>
                </c:pt>
                <c:pt idx="131">
                  <c:v>-17.434575581738</c:v>
                </c:pt>
                <c:pt idx="132">
                  <c:v>-17.5239028070762</c:v>
                </c:pt>
                <c:pt idx="133">
                  <c:v>-16.9008606411116</c:v>
                </c:pt>
                <c:pt idx="134">
                  <c:v>-17.8680307328946</c:v>
                </c:pt>
                <c:pt idx="135">
                  <c:v>-16.7832538612041</c:v>
                </c:pt>
                <c:pt idx="136">
                  <c:v>-16.4434568649714</c:v>
                </c:pt>
                <c:pt idx="137">
                  <c:v>-16.6269181018057</c:v>
                </c:pt>
                <c:pt idx="138">
                  <c:v>-16.535081342501</c:v>
                </c:pt>
                <c:pt idx="139">
                  <c:v>-15.5343102589463</c:v>
                </c:pt>
                <c:pt idx="140">
                  <c:v>-14.8552072246554</c:v>
                </c:pt>
                <c:pt idx="141">
                  <c:v>-14.959886010866</c:v>
                </c:pt>
                <c:pt idx="142">
                  <c:v>-14.3665951491364</c:v>
                </c:pt>
                <c:pt idx="143">
                  <c:v>-16.9692833156085</c:v>
                </c:pt>
                <c:pt idx="144">
                  <c:v>-16.8260649447468</c:v>
                </c:pt>
                <c:pt idx="145">
                  <c:v>-16.0582960790521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7994566"/>
        <c:axId val="595075643"/>
      </c:lineChart>
      <c:dateAx>
        <c:axId val="617994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075643"/>
        <c:crosses val="autoZero"/>
        <c:auto val="1"/>
        <c:lblOffset val="100"/>
        <c:baseTimeUnit val="days"/>
      </c:dateAx>
      <c:valAx>
        <c:axId val="5950756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799456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2021 %</a:t>
            </a:r>
          </a:p>
        </c:rich>
      </c:tx>
      <c:layout>
        <c:manualLayout>
          <c:xMode val="edge"/>
          <c:yMode val="edge"/>
          <c:x val="0.484072022160665"/>
          <c:y val="0.073379629629629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'2021 Daily '!$AL$2:$AL$252</c:f>
              <c:numCache>
                <c:formatCode>m/d/yyyy</c:formatCode>
                <c:ptCount val="251"/>
                <c:pt idx="0" c:formatCode="m/d/yyyy">
                  <c:v>44200</c:v>
                </c:pt>
                <c:pt idx="1" c:formatCode="m/d/yyyy">
                  <c:v>44201</c:v>
                </c:pt>
                <c:pt idx="2" c:formatCode="m/d/yyyy">
                  <c:v>44202</c:v>
                </c:pt>
                <c:pt idx="3" c:formatCode="m/d/yyyy">
                  <c:v>44203</c:v>
                </c:pt>
                <c:pt idx="4" c:formatCode="m/d/yyyy">
                  <c:v>44204</c:v>
                </c:pt>
                <c:pt idx="5" c:formatCode="m/d/yyyy">
                  <c:v>44207</c:v>
                </c:pt>
                <c:pt idx="6" c:formatCode="m/d/yyyy">
                  <c:v>44208</c:v>
                </c:pt>
                <c:pt idx="7" c:formatCode="m/d/yyyy">
                  <c:v>44209</c:v>
                </c:pt>
                <c:pt idx="8" c:formatCode="m/d/yyyy">
                  <c:v>44210</c:v>
                </c:pt>
                <c:pt idx="9" c:formatCode="m/d/yyyy">
                  <c:v>44211</c:v>
                </c:pt>
                <c:pt idx="10" c:formatCode="m/d/yyyy">
                  <c:v>44215</c:v>
                </c:pt>
                <c:pt idx="11" c:formatCode="m/d/yyyy">
                  <c:v>44216</c:v>
                </c:pt>
                <c:pt idx="12" c:formatCode="m/d/yyyy">
                  <c:v>44217</c:v>
                </c:pt>
                <c:pt idx="13" c:formatCode="m/d/yyyy">
                  <c:v>44218</c:v>
                </c:pt>
                <c:pt idx="14" c:formatCode="m/d/yyyy">
                  <c:v>44221</c:v>
                </c:pt>
                <c:pt idx="15" c:formatCode="m/d/yyyy">
                  <c:v>44222</c:v>
                </c:pt>
                <c:pt idx="16" c:formatCode="m/d/yyyy">
                  <c:v>44223</c:v>
                </c:pt>
                <c:pt idx="17" c:formatCode="m/d/yyyy">
                  <c:v>44224</c:v>
                </c:pt>
                <c:pt idx="18" c:formatCode="m/d/yyyy">
                  <c:v>44225</c:v>
                </c:pt>
                <c:pt idx="19" c:formatCode="m/d/yyyy">
                  <c:v>44228</c:v>
                </c:pt>
                <c:pt idx="20" c:formatCode="m/d/yyyy">
                  <c:v>44229</c:v>
                </c:pt>
                <c:pt idx="21" c:formatCode="m/d/yyyy">
                  <c:v>44230</c:v>
                </c:pt>
                <c:pt idx="22" c:formatCode="m/d/yyyy">
                  <c:v>44231</c:v>
                </c:pt>
                <c:pt idx="23" c:formatCode="m/d/yyyy">
                  <c:v>44232</c:v>
                </c:pt>
                <c:pt idx="24" c:formatCode="m/d/yyyy">
                  <c:v>44235</c:v>
                </c:pt>
                <c:pt idx="25" c:formatCode="m/d/yyyy">
                  <c:v>44236</c:v>
                </c:pt>
                <c:pt idx="26" c:formatCode="m/d/yyyy">
                  <c:v>44237</c:v>
                </c:pt>
                <c:pt idx="27" c:formatCode="m/d/yyyy">
                  <c:v>44238</c:v>
                </c:pt>
                <c:pt idx="28" c:formatCode="m/d/yyyy">
                  <c:v>44239</c:v>
                </c:pt>
                <c:pt idx="29" c:formatCode="m/d/yyyy">
                  <c:v>44243</c:v>
                </c:pt>
                <c:pt idx="30" c:formatCode="m/d/yyyy">
                  <c:v>44244</c:v>
                </c:pt>
                <c:pt idx="31" c:formatCode="m/d/yyyy">
                  <c:v>44245</c:v>
                </c:pt>
                <c:pt idx="32" c:formatCode="m/d/yyyy">
                  <c:v>44246</c:v>
                </c:pt>
                <c:pt idx="33" c:formatCode="m/d/yyyy">
                  <c:v>44249</c:v>
                </c:pt>
                <c:pt idx="34" c:formatCode="m/d/yyyy">
                  <c:v>44250</c:v>
                </c:pt>
                <c:pt idx="35" c:formatCode="m/d/yyyy">
                  <c:v>44251</c:v>
                </c:pt>
                <c:pt idx="36" c:formatCode="m/d/yyyy">
                  <c:v>44252</c:v>
                </c:pt>
                <c:pt idx="37" c:formatCode="m/d/yyyy">
                  <c:v>44253</c:v>
                </c:pt>
                <c:pt idx="38" c:formatCode="m/d/yyyy">
                  <c:v>44256</c:v>
                </c:pt>
                <c:pt idx="39" c:formatCode="m/d/yyyy">
                  <c:v>44257</c:v>
                </c:pt>
                <c:pt idx="40" c:formatCode="m/d/yyyy">
                  <c:v>44258</c:v>
                </c:pt>
                <c:pt idx="41" c:formatCode="m/d/yyyy">
                  <c:v>44259</c:v>
                </c:pt>
                <c:pt idx="42" c:formatCode="m/d/yyyy">
                  <c:v>44260</c:v>
                </c:pt>
                <c:pt idx="43" c:formatCode="m/d/yyyy">
                  <c:v>44263</c:v>
                </c:pt>
                <c:pt idx="44" c:formatCode="m/d/yyyy">
                  <c:v>44264</c:v>
                </c:pt>
                <c:pt idx="45" c:formatCode="m/d/yyyy">
                  <c:v>44265</c:v>
                </c:pt>
                <c:pt idx="46" c:formatCode="m/d/yyyy">
                  <c:v>44266</c:v>
                </c:pt>
                <c:pt idx="47" c:formatCode="m/d/yyyy">
                  <c:v>44267</c:v>
                </c:pt>
                <c:pt idx="48" c:formatCode="m/d/yyyy">
                  <c:v>44270</c:v>
                </c:pt>
                <c:pt idx="49" c:formatCode="m/d/yyyy">
                  <c:v>44271</c:v>
                </c:pt>
                <c:pt idx="50" c:formatCode="m/d/yyyy">
                  <c:v>44272</c:v>
                </c:pt>
                <c:pt idx="51" c:formatCode="m/d/yyyy">
                  <c:v>44273</c:v>
                </c:pt>
                <c:pt idx="52" c:formatCode="m/d/yyyy">
                  <c:v>44274</c:v>
                </c:pt>
                <c:pt idx="53" c:formatCode="m/d/yyyy">
                  <c:v>44277</c:v>
                </c:pt>
                <c:pt idx="54" c:formatCode="m/d/yyyy">
                  <c:v>44278</c:v>
                </c:pt>
                <c:pt idx="55" c:formatCode="m/d/yyyy">
                  <c:v>44279</c:v>
                </c:pt>
                <c:pt idx="56" c:formatCode="m/d/yyyy">
                  <c:v>44280</c:v>
                </c:pt>
                <c:pt idx="57" c:formatCode="m/d/yyyy">
                  <c:v>44281</c:v>
                </c:pt>
                <c:pt idx="58" c:formatCode="m/d/yyyy">
                  <c:v>44284</c:v>
                </c:pt>
                <c:pt idx="59" c:formatCode="m/d/yyyy">
                  <c:v>44285</c:v>
                </c:pt>
                <c:pt idx="60" c:formatCode="m/d/yyyy">
                  <c:v>44286</c:v>
                </c:pt>
                <c:pt idx="61" c:formatCode="m/d/yyyy">
                  <c:v>44287</c:v>
                </c:pt>
                <c:pt idx="62" c:formatCode="m/d/yyyy">
                  <c:v>44291</c:v>
                </c:pt>
                <c:pt idx="63" c:formatCode="m/d/yyyy">
                  <c:v>44292</c:v>
                </c:pt>
                <c:pt idx="64" c:formatCode="m/d/yyyy">
                  <c:v>44293</c:v>
                </c:pt>
                <c:pt idx="65" c:formatCode="m/d/yyyy">
                  <c:v>44294</c:v>
                </c:pt>
                <c:pt idx="66" c:formatCode="m/d/yyyy">
                  <c:v>44295</c:v>
                </c:pt>
                <c:pt idx="67" c:formatCode="m/d/yyyy">
                  <c:v>44298</c:v>
                </c:pt>
                <c:pt idx="68" c:formatCode="m/d/yyyy">
                  <c:v>44299</c:v>
                </c:pt>
                <c:pt idx="69" c:formatCode="m/d/yyyy">
                  <c:v>44300</c:v>
                </c:pt>
                <c:pt idx="70" c:formatCode="m/d/yyyy">
                  <c:v>44301</c:v>
                </c:pt>
                <c:pt idx="71" c:formatCode="m/d/yyyy">
                  <c:v>44302</c:v>
                </c:pt>
                <c:pt idx="72" c:formatCode="m/d/yyyy">
                  <c:v>44305</c:v>
                </c:pt>
                <c:pt idx="73" c:formatCode="m/d/yyyy">
                  <c:v>44306</c:v>
                </c:pt>
                <c:pt idx="74" c:formatCode="m/d/yyyy">
                  <c:v>44307</c:v>
                </c:pt>
                <c:pt idx="75" c:formatCode="m/d/yyyy">
                  <c:v>44308</c:v>
                </c:pt>
                <c:pt idx="76" c:formatCode="m/d/yyyy">
                  <c:v>44309</c:v>
                </c:pt>
                <c:pt idx="77" c:formatCode="m/d/yyyy">
                  <c:v>44312</c:v>
                </c:pt>
                <c:pt idx="78" c:formatCode="m/d/yyyy">
                  <c:v>44313</c:v>
                </c:pt>
                <c:pt idx="79" c:formatCode="m/d/yyyy">
                  <c:v>44314</c:v>
                </c:pt>
                <c:pt idx="80" c:formatCode="m/d/yyyy">
                  <c:v>44315</c:v>
                </c:pt>
                <c:pt idx="81" c:formatCode="m/d/yyyy">
                  <c:v>44316</c:v>
                </c:pt>
                <c:pt idx="82" c:formatCode="m/d/yyyy">
                  <c:v>44319</c:v>
                </c:pt>
                <c:pt idx="83" c:formatCode="m/d/yyyy">
                  <c:v>44320</c:v>
                </c:pt>
                <c:pt idx="84" c:formatCode="m/d/yyyy">
                  <c:v>44321</c:v>
                </c:pt>
                <c:pt idx="85" c:formatCode="m/d/yyyy">
                  <c:v>44322</c:v>
                </c:pt>
                <c:pt idx="86" c:formatCode="m/d/yyyy">
                  <c:v>44323</c:v>
                </c:pt>
                <c:pt idx="87" c:formatCode="m/d/yyyy">
                  <c:v>44326</c:v>
                </c:pt>
                <c:pt idx="88" c:formatCode="m/d/yyyy">
                  <c:v>44327</c:v>
                </c:pt>
                <c:pt idx="89" c:formatCode="m/d/yyyy">
                  <c:v>44328</c:v>
                </c:pt>
                <c:pt idx="90" c:formatCode="m/d/yyyy">
                  <c:v>44329</c:v>
                </c:pt>
                <c:pt idx="91" c:formatCode="m/d/yyyy">
                  <c:v>44330</c:v>
                </c:pt>
                <c:pt idx="92" c:formatCode="m/d/yyyy">
                  <c:v>44333</c:v>
                </c:pt>
                <c:pt idx="93" c:formatCode="m/d/yyyy">
                  <c:v>44334</c:v>
                </c:pt>
                <c:pt idx="94" c:formatCode="m/d/yyyy">
                  <c:v>44335</c:v>
                </c:pt>
                <c:pt idx="95" c:formatCode="m/d/yyyy">
                  <c:v>44336</c:v>
                </c:pt>
                <c:pt idx="96" c:formatCode="m/d/yyyy">
                  <c:v>44337</c:v>
                </c:pt>
                <c:pt idx="97" c:formatCode="m/d/yyyy">
                  <c:v>44340</c:v>
                </c:pt>
                <c:pt idx="98" c:formatCode="m/d/yyyy">
                  <c:v>44341</c:v>
                </c:pt>
                <c:pt idx="99" c:formatCode="m/d/yyyy">
                  <c:v>44342</c:v>
                </c:pt>
                <c:pt idx="100" c:formatCode="m/d/yyyy">
                  <c:v>44343</c:v>
                </c:pt>
                <c:pt idx="101" c:formatCode="m/d/yyyy">
                  <c:v>44344</c:v>
                </c:pt>
                <c:pt idx="102" c:formatCode="m/d/yyyy">
                  <c:v>44348</c:v>
                </c:pt>
                <c:pt idx="103" c:formatCode="m/d/yyyy">
                  <c:v>44349</c:v>
                </c:pt>
                <c:pt idx="104" c:formatCode="m/d/yyyy">
                  <c:v>44350</c:v>
                </c:pt>
                <c:pt idx="105" c:formatCode="m/d/yyyy">
                  <c:v>44351</c:v>
                </c:pt>
                <c:pt idx="106" c:formatCode="m/d/yyyy">
                  <c:v>44354</c:v>
                </c:pt>
                <c:pt idx="107" c:formatCode="m/d/yyyy">
                  <c:v>44355</c:v>
                </c:pt>
                <c:pt idx="108" c:formatCode="m/d/yyyy">
                  <c:v>44356</c:v>
                </c:pt>
                <c:pt idx="109" c:formatCode="m/d/yyyy">
                  <c:v>44357</c:v>
                </c:pt>
                <c:pt idx="110" c:formatCode="m/d/yyyy">
                  <c:v>44358</c:v>
                </c:pt>
                <c:pt idx="111" c:formatCode="m/d/yyyy">
                  <c:v>44361</c:v>
                </c:pt>
                <c:pt idx="112" c:formatCode="m/d/yyyy">
                  <c:v>44362</c:v>
                </c:pt>
                <c:pt idx="113" c:formatCode="m/d/yyyy">
                  <c:v>44363</c:v>
                </c:pt>
                <c:pt idx="114" c:formatCode="m/d/yyyy">
                  <c:v>44364</c:v>
                </c:pt>
                <c:pt idx="115" c:formatCode="m/d/yyyy">
                  <c:v>44365</c:v>
                </c:pt>
                <c:pt idx="116" c:formatCode="m/d/yyyy">
                  <c:v>44368</c:v>
                </c:pt>
                <c:pt idx="117" c:formatCode="m/d/yyyy">
                  <c:v>44369</c:v>
                </c:pt>
                <c:pt idx="118" c:formatCode="m/d/yyyy">
                  <c:v>44370</c:v>
                </c:pt>
                <c:pt idx="119" c:formatCode="m/d/yyyy">
                  <c:v>44371</c:v>
                </c:pt>
                <c:pt idx="120" c:formatCode="m/d/yyyy">
                  <c:v>44372</c:v>
                </c:pt>
                <c:pt idx="121" c:formatCode="m/d/yyyy">
                  <c:v>44375</c:v>
                </c:pt>
                <c:pt idx="122" c:formatCode="m/d/yyyy">
                  <c:v>44376</c:v>
                </c:pt>
                <c:pt idx="123" c:formatCode="m/d/yyyy">
                  <c:v>44377</c:v>
                </c:pt>
                <c:pt idx="124" c:formatCode="m/d/yyyy">
                  <c:v>44378</c:v>
                </c:pt>
                <c:pt idx="125" c:formatCode="m/d/yyyy">
                  <c:v>44379</c:v>
                </c:pt>
                <c:pt idx="126" c:formatCode="m/d/yyyy">
                  <c:v>44383</c:v>
                </c:pt>
                <c:pt idx="127" c:formatCode="m/d/yyyy">
                  <c:v>44384</c:v>
                </c:pt>
                <c:pt idx="128" c:formatCode="m/d/yyyy">
                  <c:v>44385</c:v>
                </c:pt>
                <c:pt idx="129" c:formatCode="m/d/yyyy">
                  <c:v>44386</c:v>
                </c:pt>
                <c:pt idx="130" c:formatCode="m/d/yyyy">
                  <c:v>44389</c:v>
                </c:pt>
                <c:pt idx="131" c:formatCode="m/d/yyyy">
                  <c:v>44390</c:v>
                </c:pt>
                <c:pt idx="132" c:formatCode="m/d/yyyy">
                  <c:v>44391</c:v>
                </c:pt>
                <c:pt idx="133" c:formatCode="m/d/yyyy">
                  <c:v>44392</c:v>
                </c:pt>
                <c:pt idx="134" c:formatCode="m/d/yyyy">
                  <c:v>44393</c:v>
                </c:pt>
                <c:pt idx="135" c:formatCode="m/d/yyyy">
                  <c:v>44396</c:v>
                </c:pt>
                <c:pt idx="136" c:formatCode="m/d/yyyy">
                  <c:v>44397</c:v>
                </c:pt>
                <c:pt idx="137" c:formatCode="m/d/yyyy">
                  <c:v>44398</c:v>
                </c:pt>
                <c:pt idx="138" c:formatCode="m/d/yyyy">
                  <c:v>44399</c:v>
                </c:pt>
                <c:pt idx="139" c:formatCode="m/d/yyyy">
                  <c:v>44400</c:v>
                </c:pt>
                <c:pt idx="140" c:formatCode="m/d/yyyy">
                  <c:v>44403</c:v>
                </c:pt>
                <c:pt idx="141" c:formatCode="m/d/yyyy">
                  <c:v>44404</c:v>
                </c:pt>
                <c:pt idx="142" c:formatCode="m/d/yyyy">
                  <c:v>44405</c:v>
                </c:pt>
                <c:pt idx="143" c:formatCode="m/d/yyyy">
                  <c:v>44406</c:v>
                </c:pt>
                <c:pt idx="144" c:formatCode="m/d/yyyy">
                  <c:v>44407</c:v>
                </c:pt>
                <c:pt idx="145" c:formatCode="m/d/yyyy">
                  <c:v>44410</c:v>
                </c:pt>
                <c:pt idx="146" c:formatCode="m/d/yyyy">
                  <c:v>44411</c:v>
                </c:pt>
                <c:pt idx="147" c:formatCode="m/d/yyyy">
                  <c:v>44412</c:v>
                </c:pt>
                <c:pt idx="148" c:formatCode="m/d/yyyy">
                  <c:v>44413</c:v>
                </c:pt>
                <c:pt idx="149" c:formatCode="m/d/yyyy">
                  <c:v>44414</c:v>
                </c:pt>
                <c:pt idx="150" c:formatCode="m/d/yyyy">
                  <c:v>44417</c:v>
                </c:pt>
                <c:pt idx="151" c:formatCode="m/d/yyyy">
                  <c:v>44418</c:v>
                </c:pt>
                <c:pt idx="152" c:formatCode="m/d/yyyy">
                  <c:v>44419</c:v>
                </c:pt>
                <c:pt idx="153" c:formatCode="m/d/yyyy">
                  <c:v>44420</c:v>
                </c:pt>
                <c:pt idx="154" c:formatCode="m/d/yyyy">
                  <c:v>44421</c:v>
                </c:pt>
                <c:pt idx="155" c:formatCode="m/d/yyyy">
                  <c:v>44424</c:v>
                </c:pt>
                <c:pt idx="156" c:formatCode="m/d/yyyy">
                  <c:v>44425</c:v>
                </c:pt>
                <c:pt idx="157" c:formatCode="m/d/yyyy">
                  <c:v>44426</c:v>
                </c:pt>
                <c:pt idx="158" c:formatCode="m/d/yyyy">
                  <c:v>44427</c:v>
                </c:pt>
                <c:pt idx="159" c:formatCode="m/d/yyyy">
                  <c:v>44428</c:v>
                </c:pt>
                <c:pt idx="160" c:formatCode="m/d/yyyy">
                  <c:v>44431</c:v>
                </c:pt>
                <c:pt idx="161" c:formatCode="m/d/yyyy">
                  <c:v>44432</c:v>
                </c:pt>
                <c:pt idx="162" c:formatCode="m/d/yyyy">
                  <c:v>44433</c:v>
                </c:pt>
                <c:pt idx="163" c:formatCode="m/d/yyyy">
                  <c:v>44434</c:v>
                </c:pt>
                <c:pt idx="164" c:formatCode="m/d/yyyy">
                  <c:v>44435</c:v>
                </c:pt>
                <c:pt idx="165" c:formatCode="m/d/yyyy">
                  <c:v>44438</c:v>
                </c:pt>
                <c:pt idx="166" c:formatCode="m/d/yyyy">
                  <c:v>44439</c:v>
                </c:pt>
                <c:pt idx="167" c:formatCode="m/d/yyyy">
                  <c:v>44440</c:v>
                </c:pt>
                <c:pt idx="168" c:formatCode="m/d/yyyy">
                  <c:v>44441</c:v>
                </c:pt>
                <c:pt idx="169" c:formatCode="m/d/yyyy">
                  <c:v>44442</c:v>
                </c:pt>
                <c:pt idx="170" c:formatCode="m/d/yyyy">
                  <c:v>44446</c:v>
                </c:pt>
                <c:pt idx="171" c:formatCode="m/d/yyyy">
                  <c:v>44447</c:v>
                </c:pt>
                <c:pt idx="172" c:formatCode="m/d/yyyy">
                  <c:v>44448</c:v>
                </c:pt>
                <c:pt idx="173" c:formatCode="m/d/yyyy">
                  <c:v>44449</c:v>
                </c:pt>
                <c:pt idx="174" c:formatCode="m/d/yyyy">
                  <c:v>44452</c:v>
                </c:pt>
                <c:pt idx="175" c:formatCode="m/d/yyyy">
                  <c:v>44453</c:v>
                </c:pt>
                <c:pt idx="176" c:formatCode="m/d/yyyy">
                  <c:v>44454</c:v>
                </c:pt>
                <c:pt idx="177" c:formatCode="m/d/yyyy">
                  <c:v>44455</c:v>
                </c:pt>
                <c:pt idx="178" c:formatCode="m/d/yyyy">
                  <c:v>44456</c:v>
                </c:pt>
                <c:pt idx="179" c:formatCode="m/d/yyyy">
                  <c:v>44459</c:v>
                </c:pt>
                <c:pt idx="180" c:formatCode="m/d/yyyy">
                  <c:v>44460</c:v>
                </c:pt>
                <c:pt idx="181" c:formatCode="m/d/yyyy">
                  <c:v>44461</c:v>
                </c:pt>
                <c:pt idx="182" c:formatCode="m/d/yyyy">
                  <c:v>44462</c:v>
                </c:pt>
                <c:pt idx="183" c:formatCode="m/d/yyyy">
                  <c:v>44463</c:v>
                </c:pt>
                <c:pt idx="184" c:formatCode="m/d/yyyy">
                  <c:v>44466</c:v>
                </c:pt>
                <c:pt idx="185" c:formatCode="m/d/yyyy">
                  <c:v>44467</c:v>
                </c:pt>
                <c:pt idx="186" c:formatCode="m/d/yyyy">
                  <c:v>44468</c:v>
                </c:pt>
                <c:pt idx="187" c:formatCode="m/d/yyyy">
                  <c:v>44469</c:v>
                </c:pt>
                <c:pt idx="188" c:formatCode="m/d/yyyy">
                  <c:v>44470</c:v>
                </c:pt>
                <c:pt idx="189" c:formatCode="m/d/yyyy">
                  <c:v>44473</c:v>
                </c:pt>
                <c:pt idx="190" c:formatCode="m/d/yyyy">
                  <c:v>44474</c:v>
                </c:pt>
                <c:pt idx="191" c:formatCode="m/d/yyyy">
                  <c:v>44475</c:v>
                </c:pt>
                <c:pt idx="192" c:formatCode="m/d/yyyy">
                  <c:v>44476</c:v>
                </c:pt>
                <c:pt idx="193" c:formatCode="m/d/yyyy">
                  <c:v>44477</c:v>
                </c:pt>
                <c:pt idx="194" c:formatCode="m/d/yyyy">
                  <c:v>44480</c:v>
                </c:pt>
                <c:pt idx="195" c:formatCode="m/d/yyyy">
                  <c:v>44481</c:v>
                </c:pt>
                <c:pt idx="196" c:formatCode="m/d/yyyy">
                  <c:v>44482</c:v>
                </c:pt>
                <c:pt idx="197" c:formatCode="m/d/yyyy">
                  <c:v>44483</c:v>
                </c:pt>
                <c:pt idx="198" c:formatCode="m/d/yyyy">
                  <c:v>44484</c:v>
                </c:pt>
                <c:pt idx="199" c:formatCode="m/d/yyyy">
                  <c:v>44487</c:v>
                </c:pt>
                <c:pt idx="200" c:formatCode="m/d/yyyy">
                  <c:v>44488</c:v>
                </c:pt>
                <c:pt idx="201" c:formatCode="m/d/yyyy">
                  <c:v>44489</c:v>
                </c:pt>
                <c:pt idx="202" c:formatCode="m/d/yyyy">
                  <c:v>44490</c:v>
                </c:pt>
                <c:pt idx="203" c:formatCode="m/d/yyyy">
                  <c:v>44491</c:v>
                </c:pt>
                <c:pt idx="204" c:formatCode="m/d/yyyy">
                  <c:v>44494</c:v>
                </c:pt>
                <c:pt idx="205" c:formatCode="m/d/yyyy">
                  <c:v>44495</c:v>
                </c:pt>
                <c:pt idx="206" c:formatCode="m/d/yyyy">
                  <c:v>44496</c:v>
                </c:pt>
                <c:pt idx="207" c:formatCode="m/d/yyyy">
                  <c:v>44497</c:v>
                </c:pt>
                <c:pt idx="208" c:formatCode="m/d/yyyy">
                  <c:v>44498</c:v>
                </c:pt>
                <c:pt idx="209" c:formatCode="m/d/yyyy">
                  <c:v>44501</c:v>
                </c:pt>
                <c:pt idx="210" c:formatCode="m/d/yyyy">
                  <c:v>44502</c:v>
                </c:pt>
                <c:pt idx="211" c:formatCode="m/d/yyyy">
                  <c:v>44503</c:v>
                </c:pt>
                <c:pt idx="212" c:formatCode="m/d/yyyy">
                  <c:v>44504</c:v>
                </c:pt>
                <c:pt idx="213" c:formatCode="m/d/yyyy">
                  <c:v>44505</c:v>
                </c:pt>
                <c:pt idx="214" c:formatCode="m/d/yyyy">
                  <c:v>44508</c:v>
                </c:pt>
                <c:pt idx="215" c:formatCode="m/d/yyyy">
                  <c:v>44509</c:v>
                </c:pt>
                <c:pt idx="216" c:formatCode="m/d/yyyy">
                  <c:v>44510</c:v>
                </c:pt>
                <c:pt idx="217" c:formatCode="m/d/yyyy">
                  <c:v>44511</c:v>
                </c:pt>
                <c:pt idx="218" c:formatCode="m/d/yyyy">
                  <c:v>44512</c:v>
                </c:pt>
                <c:pt idx="219" c:formatCode="m/d/yyyy">
                  <c:v>44515</c:v>
                </c:pt>
                <c:pt idx="220" c:formatCode="m/d/yyyy">
                  <c:v>44516</c:v>
                </c:pt>
                <c:pt idx="221" c:formatCode="m/d/yyyy">
                  <c:v>44517</c:v>
                </c:pt>
                <c:pt idx="222" c:formatCode="m/d/yyyy">
                  <c:v>44518</c:v>
                </c:pt>
                <c:pt idx="223" c:formatCode="m/d/yyyy">
                  <c:v>44519</c:v>
                </c:pt>
                <c:pt idx="224" c:formatCode="m/d/yyyy">
                  <c:v>44522</c:v>
                </c:pt>
                <c:pt idx="225" c:formatCode="m/d/yyyy">
                  <c:v>44523</c:v>
                </c:pt>
                <c:pt idx="226" c:formatCode="m/d/yyyy">
                  <c:v>44524</c:v>
                </c:pt>
                <c:pt idx="227" c:formatCode="m/d/yyyy">
                  <c:v>44526</c:v>
                </c:pt>
                <c:pt idx="228" c:formatCode="m/d/yyyy">
                  <c:v>44529</c:v>
                </c:pt>
                <c:pt idx="229" c:formatCode="m/d/yyyy">
                  <c:v>44530</c:v>
                </c:pt>
                <c:pt idx="230" c:formatCode="m/d/yyyy">
                  <c:v>44531</c:v>
                </c:pt>
                <c:pt idx="231" c:formatCode="m/d/yyyy">
                  <c:v>44532</c:v>
                </c:pt>
                <c:pt idx="232" c:formatCode="m/d/yyyy">
                  <c:v>44533</c:v>
                </c:pt>
                <c:pt idx="233" c:formatCode="m/d/yyyy">
                  <c:v>44536</c:v>
                </c:pt>
                <c:pt idx="234" c:formatCode="m/d/yyyy">
                  <c:v>44537</c:v>
                </c:pt>
                <c:pt idx="235" c:formatCode="m/d/yyyy">
                  <c:v>44538</c:v>
                </c:pt>
                <c:pt idx="236" c:formatCode="m/d/yyyy">
                  <c:v>44539</c:v>
                </c:pt>
                <c:pt idx="237" c:formatCode="m/d/yyyy">
                  <c:v>44540</c:v>
                </c:pt>
                <c:pt idx="238" c:formatCode="m/d/yyyy">
                  <c:v>44543</c:v>
                </c:pt>
                <c:pt idx="239" c:formatCode="m/d/yyyy">
                  <c:v>44544</c:v>
                </c:pt>
                <c:pt idx="240" c:formatCode="m/d/yyyy">
                  <c:v>44545</c:v>
                </c:pt>
                <c:pt idx="241" c:formatCode="m/d/yyyy">
                  <c:v>44546</c:v>
                </c:pt>
                <c:pt idx="242" c:formatCode="m/d/yyyy">
                  <c:v>44547</c:v>
                </c:pt>
                <c:pt idx="243" c:formatCode="m/d/yyyy">
                  <c:v>44550</c:v>
                </c:pt>
                <c:pt idx="244" c:formatCode="m/d/yyyy">
                  <c:v>44551</c:v>
                </c:pt>
                <c:pt idx="245" c:formatCode="m/d/yyyy">
                  <c:v>44552</c:v>
                </c:pt>
                <c:pt idx="246" c:formatCode="m/d/yyyy">
                  <c:v>44553</c:v>
                </c:pt>
                <c:pt idx="247" c:formatCode="m/d/yyyy">
                  <c:v>44557</c:v>
                </c:pt>
                <c:pt idx="248" c:formatCode="m/d/yyyy">
                  <c:v>44558</c:v>
                </c:pt>
                <c:pt idx="249" c:formatCode="m/d/yyyy">
                  <c:v>44559</c:v>
                </c:pt>
                <c:pt idx="250" c:formatCode="m/d/yyyy">
                  <c:v>44560</c:v>
                </c:pt>
              </c:numCache>
            </c:numRef>
          </c:cat>
          <c:val>
            <c:numRef>
              <c:f>'2021 Daily '!$AV$2:$AV$252</c:f>
              <c:numCache>
                <c:formatCode>0.00_);[Red]\(0.00\)</c:formatCode>
                <c:ptCount val="251"/>
                <c:pt idx="0">
                  <c:v>0.909929458585346</c:v>
                </c:pt>
                <c:pt idx="1">
                  <c:v>1.3582791409358</c:v>
                </c:pt>
                <c:pt idx="2">
                  <c:v>0.159672870549765</c:v>
                </c:pt>
                <c:pt idx="3">
                  <c:v>2.24664923780045</c:v>
                </c:pt>
                <c:pt idx="4">
                  <c:v>1.90857235098112</c:v>
                </c:pt>
                <c:pt idx="5">
                  <c:v>#N/A</c:v>
                </c:pt>
                <c:pt idx="6">
                  <c:v>1.47985665726247</c:v>
                </c:pt>
                <c:pt idx="7">
                  <c:v>2.06172728444081</c:v>
                </c:pt>
                <c:pt idx="8">
                  <c:v>1.83437886643225</c:v>
                </c:pt>
                <c:pt idx="9">
                  <c:v>2.29712751715883</c:v>
                </c:pt>
                <c:pt idx="10">
                  <c:v>3.09788753427465</c:v>
                </c:pt>
                <c:pt idx="11">
                  <c:v>2.95111084425845</c:v>
                </c:pt>
                <c:pt idx="12">
                  <c:v>3.28269714673148</c:v>
                </c:pt>
                <c:pt idx="13">
                  <c:v>4.11484930443473</c:v>
                </c:pt>
                <c:pt idx="14">
                  <c:v>4.72715354652999</c:v>
                </c:pt>
                <c:pt idx="15">
                  <c:v>4.71138797234296</c:v>
                </c:pt>
                <c:pt idx="16">
                  <c:v>4.24704194917462</c:v>
                </c:pt>
                <c:pt idx="17">
                  <c:v>4.85986628313009</c:v>
                </c:pt>
                <c:pt idx="18">
                  <c:v>3.9330957342772</c:v>
                </c:pt>
                <c:pt idx="19">
                  <c:v>3.972546703671</c:v>
                </c:pt>
                <c:pt idx="20">
                  <c:v>4.43304131415396</c:v>
                </c:pt>
                <c:pt idx="21">
                  <c:v>4.52669925628544</c:v>
                </c:pt>
                <c:pt idx="22">
                  <c:v>4.16816655609313</c:v>
                </c:pt>
                <c:pt idx="23">
                  <c:v>3.74913801055774</c:v>
                </c:pt>
                <c:pt idx="24">
                  <c:v>5.14485856497646</c:v>
                </c:pt>
                <c:pt idx="25">
                  <c:v>5.57224424572973</c:v>
                </c:pt>
                <c:pt idx="26">
                  <c:v>5.74394222341628</c:v>
                </c:pt>
                <c:pt idx="27">
                  <c:v>#N/A</c:v>
                </c:pt>
                <c:pt idx="28">
                  <c:v>5.54659514844795</c:v>
                </c:pt>
                <c:pt idx="29">
                  <c:v>4.99195699584556</c:v>
                </c:pt>
                <c:pt idx="30">
                  <c:v>#N/A</c:v>
                </c:pt>
                <c:pt idx="31">
                  <c:v>5.42647904674021</c:v>
                </c:pt>
                <c:pt idx="32">
                  <c:v>5.89180285613287</c:v>
                </c:pt>
                <c:pt idx="33">
                  <c:v>#N/A</c:v>
                </c:pt>
                <c:pt idx="34">
                  <c:v>6.57132389842614</c:v>
                </c:pt>
                <c:pt idx="35">
                  <c:v>5.74282276334785</c:v>
                </c:pt>
                <c:pt idx="36">
                  <c:v>6.24024554524767</c:v>
                </c:pt>
                <c:pt idx="37">
                  <c:v>6.19637222134983</c:v>
                </c:pt>
                <c:pt idx="38">
                  <c:v>5.72050630278169</c:v>
                </c:pt>
                <c:pt idx="39">
                  <c:v>5.26785207653591</c:v>
                </c:pt>
                <c:pt idx="40">
                  <c:v>5.20153624440605</c:v>
                </c:pt>
                <c:pt idx="41">
                  <c:v>6.27801815412559</c:v>
                </c:pt>
                <c:pt idx="42">
                  <c:v>4.88255453206141</c:v>
                </c:pt>
                <c:pt idx="43">
                  <c:v>4.40053213844775</c:v>
                </c:pt>
                <c:pt idx="44">
                  <c:v>4.78655293108039</c:v>
                </c:pt>
                <c:pt idx="45">
                  <c:v>3.9152721448932</c:v>
                </c:pt>
                <c:pt idx="46">
                  <c:v>3.6477357787158</c:v>
                </c:pt>
                <c:pt idx="47">
                  <c:v>3.16194810954178</c:v>
                </c:pt>
                <c:pt idx="48">
                  <c:v>4.48518425254498</c:v>
                </c:pt>
                <c:pt idx="49">
                  <c:v>3.29879682640393</c:v>
                </c:pt>
                <c:pt idx="50">
                  <c:v>2.75401468135539</c:v>
                </c:pt>
                <c:pt idx="51">
                  <c:v>3.23782267292643</c:v>
                </c:pt>
                <c:pt idx="52">
                  <c:v>3.81029179937227</c:v>
                </c:pt>
                <c:pt idx="53">
                  <c:v>3.93404927292975</c:v>
                </c:pt>
                <c:pt idx="54">
                  <c:v>4.62005107023513</c:v>
                </c:pt>
                <c:pt idx="55">
                  <c:v>4.21264509641024</c:v>
                </c:pt>
                <c:pt idx="56">
                  <c:v>4.02474732237321</c:v>
                </c:pt>
                <c:pt idx="57">
                  <c:v>#N/A</c:v>
                </c:pt>
                <c:pt idx="58">
                  <c:v>2.84112554164522</c:v>
                </c:pt>
                <c:pt idx="59">
                  <c:v>2.328556658005</c:v>
                </c:pt>
                <c:pt idx="60">
                  <c:v>2.08439665675233</c:v>
                </c:pt>
                <c:pt idx="61">
                  <c:v>2.93017312425132</c:v>
                </c:pt>
                <c:pt idx="62">
                  <c:v>3.27711033756697</c:v>
                </c:pt>
                <c:pt idx="63">
                  <c:v>3.56431163370048</c:v>
                </c:pt>
                <c:pt idx="64">
                  <c:v>3.78538353339968</c:v>
                </c:pt>
                <c:pt idx="65">
                  <c:v>3.92488287107486</c:v>
                </c:pt>
                <c:pt idx="66">
                  <c:v>#N/A</c:v>
                </c:pt>
                <c:pt idx="67">
                  <c:v>5.21242713401449</c:v>
                </c:pt>
                <c:pt idx="68">
                  <c:v>3.83810141721717</c:v>
                </c:pt>
                <c:pt idx="69">
                  <c:v>4.05611824149616</c:v>
                </c:pt>
                <c:pt idx="70">
                  <c:v>4.04971171370727</c:v>
                </c:pt>
                <c:pt idx="71">
                  <c:v>3.52645617819864</c:v>
                </c:pt>
                <c:pt idx="72">
                  <c:v>2.64576097243809</c:v>
                </c:pt>
                <c:pt idx="73">
                  <c:v>2.23107708900303</c:v>
                </c:pt>
                <c:pt idx="74">
                  <c:v>2.55921119099025</c:v>
                </c:pt>
                <c:pt idx="75">
                  <c:v>2.88093141975287</c:v>
                </c:pt>
                <c:pt idx="76">
                  <c:v>#N/A</c:v>
                </c:pt>
                <c:pt idx="77">
                  <c:v>2.16821978025639</c:v>
                </c:pt>
                <c:pt idx="78">
                  <c:v>2.79683529335542</c:v>
                </c:pt>
                <c:pt idx="79">
                  <c:v>2.74294081051527</c:v>
                </c:pt>
                <c:pt idx="80">
                  <c:v>3.71900790179509</c:v>
                </c:pt>
                <c:pt idx="81">
                  <c:v>3.4725150796137</c:v>
                </c:pt>
                <c:pt idx="82">
                  <c:v>3.96406743201079</c:v>
                </c:pt>
                <c:pt idx="83">
                  <c:v>3.66542597432864</c:v>
                </c:pt>
                <c:pt idx="84">
                  <c:v>3.45671600349666</c:v>
                </c:pt>
                <c:pt idx="85">
                  <c:v>3.10618157270062</c:v>
                </c:pt>
                <c:pt idx="86">
                  <c:v>3.84179713210175</c:v>
                </c:pt>
                <c:pt idx="87">
                  <c:v>3.77380221056431</c:v>
                </c:pt>
                <c:pt idx="88">
                  <c:v>3.86956267804339</c:v>
                </c:pt>
                <c:pt idx="89">
                  <c:v>4.32146786092731</c:v>
                </c:pt>
                <c:pt idx="90">
                  <c:v>3.82458819017017</c:v>
                </c:pt>
                <c:pt idx="91">
                  <c:v>3.45291746649907</c:v>
                </c:pt>
                <c:pt idx="92">
                  <c:v>2.56759083572082</c:v>
                </c:pt>
                <c:pt idx="93">
                  <c:v>2.401154197668</c:v>
                </c:pt>
                <c:pt idx="94">
                  <c:v>1.92650558724652</c:v>
                </c:pt>
                <c:pt idx="95">
                  <c:v>2.17642016134068</c:v>
                </c:pt>
                <c:pt idx="96">
                  <c:v>1.93694610012543</c:v>
                </c:pt>
                <c:pt idx="97">
                  <c:v>#N/A</c:v>
                </c:pt>
                <c:pt idx="98">
                  <c:v>#N/A</c:v>
                </c:pt>
                <c:pt idx="99">
                  <c:v>0.0884999493623972</c:v>
                </c:pt>
                <c:pt idx="100">
                  <c:v>0.420755004394113</c:v>
                </c:pt>
                <c:pt idx="101">
                  <c:v>0.237994361104232</c:v>
                </c:pt>
                <c:pt idx="102">
                  <c:v>-0.262627665016302</c:v>
                </c:pt>
                <c:pt idx="103">
                  <c:v>-0.220576080996804</c:v>
                </c:pt>
                <c:pt idx="104">
                  <c:v>1.00829539028182</c:v>
                </c:pt>
                <c:pt idx="105">
                  <c:v>0.282381537431742</c:v>
                </c:pt>
                <c:pt idx="106">
                  <c:v>-0.167629714342921</c:v>
                </c:pt>
                <c:pt idx="107">
                  <c:v>-0.662358139757413</c:v>
                </c:pt>
                <c:pt idx="108">
                  <c:v>-0.399727665629535</c:v>
                </c:pt>
                <c:pt idx="109">
                  <c:v>-0.716122941174424</c:v>
                </c:pt>
                <c:pt idx="110">
                  <c:v>-1.36759399781383</c:v>
                </c:pt>
                <c:pt idx="111">
                  <c:v>-1.91623657331333</c:v>
                </c:pt>
                <c:pt idx="112">
                  <c:v>-1.2252624109885</c:v>
                </c:pt>
                <c:pt idx="113">
                  <c:v>-1.70175214327726</c:v>
                </c:pt>
                <c:pt idx="114">
                  <c:v>-1.87009167159558</c:v>
                </c:pt>
                <c:pt idx="115">
                  <c:v>-1.9879166249103</c:v>
                </c:pt>
                <c:pt idx="116">
                  <c:v>-0.0917835957092494</c:v>
                </c:pt>
                <c:pt idx="117">
                  <c:v>-0.105786958316911</c:v>
                </c:pt>
                <c:pt idx="118">
                  <c:v>0.74330748704774</c:v>
                </c:pt>
                <c:pt idx="119">
                  <c:v>0.778387849011075</c:v>
                </c:pt>
                <c:pt idx="120">
                  <c:v>1.0670420697994</c:v>
                </c:pt>
                <c:pt idx="121">
                  <c:v>1.37386701480762</c:v>
                </c:pt>
                <c:pt idx="122">
                  <c:v>#N/A</c:v>
                </c:pt>
                <c:pt idx="123">
                  <c:v>#N/A</c:v>
                </c:pt>
                <c:pt idx="124">
                  <c:v>1.85414892007987</c:v>
                </c:pt>
                <c:pt idx="125">
                  <c:v>2.15742139823254</c:v>
                </c:pt>
                <c:pt idx="126">
                  <c:v>0.727836796405645</c:v>
                </c:pt>
                <c:pt idx="127">
                  <c:v>0.346575756535694</c:v>
                </c:pt>
                <c:pt idx="128">
                  <c:v>1.15598061684385</c:v>
                </c:pt>
                <c:pt idx="129">
                  <c:v>1.52091882022003</c:v>
                </c:pt>
                <c:pt idx="130">
                  <c:v>-0.0583624469591149</c:v>
                </c:pt>
                <c:pt idx="131">
                  <c:v>-0.325602753614396</c:v>
                </c:pt>
                <c:pt idx="132">
                  <c:v>-0.70799936050604</c:v>
                </c:pt>
                <c:pt idx="133">
                  <c:v>-0.198923564111031</c:v>
                </c:pt>
                <c:pt idx="134">
                  <c:v>0.132924302827053</c:v>
                </c:pt>
                <c:pt idx="135">
                  <c:v>-0.159491352056329</c:v>
                </c:pt>
                <c:pt idx="136">
                  <c:v>0.290133881544485</c:v>
                </c:pt>
                <c:pt idx="137">
                  <c:v>0.368284380412209</c:v>
                </c:pt>
                <c:pt idx="138">
                  <c:v>1.29803809365936</c:v>
                </c:pt>
                <c:pt idx="139">
                  <c:v>0.932782873041971</c:v>
                </c:pt>
                <c:pt idx="140">
                  <c:v>0.874620506249069</c:v>
                </c:pt>
                <c:pt idx="141">
                  <c:v>1.39891467285591</c:v>
                </c:pt>
                <c:pt idx="142">
                  <c:v>0.0780471612251477</c:v>
                </c:pt>
                <c:pt idx="143">
                  <c:v>0.335624359203823</c:v>
                </c:pt>
                <c:pt idx="144">
                  <c:v>0.104975979363475</c:v>
                </c:pt>
                <c:pt idx="145">
                  <c:v>0.0409166388374071</c:v>
                </c:pt>
                <c:pt idx="146">
                  <c:v>-0.606018882370329</c:v>
                </c:pt>
                <c:pt idx="147">
                  <c:v>-1.23916066428402</c:v>
                </c:pt>
                <c:pt idx="148">
                  <c:v>-2.47654462530232</c:v>
                </c:pt>
                <c:pt idx="149">
                  <c:v>-2.21659060479679</c:v>
                </c:pt>
                <c:pt idx="150">
                  <c:v>-4.00777483664655</c:v>
                </c:pt>
                <c:pt idx="151">
                  <c:v>-2.43327712703536</c:v>
                </c:pt>
                <c:pt idx="152">
                  <c:v>-3.84207539052273</c:v>
                </c:pt>
                <c:pt idx="153">
                  <c:v>-2.23938532975775</c:v>
                </c:pt>
                <c:pt idx="154">
                  <c:v>-1.99766470753133</c:v>
                </c:pt>
                <c:pt idx="155">
                  <c:v>-1.62674486541313</c:v>
                </c:pt>
                <c:pt idx="156">
                  <c:v>-2.04976614688188</c:v>
                </c:pt>
                <c:pt idx="157">
                  <c:v>-2.0073926864409</c:v>
                </c:pt>
                <c:pt idx="158">
                  <c:v>-3.23865876237374</c:v>
                </c:pt>
                <c:pt idx="159">
                  <c:v>-3.58443011942882</c:v>
                </c:pt>
                <c:pt idx="160">
                  <c:v>-3.85064175655628</c:v>
                </c:pt>
                <c:pt idx="161">
                  <c:v>-3.58211284183847</c:v>
                </c:pt>
                <c:pt idx="162">
                  <c:v>-3.05896170027977</c:v>
                </c:pt>
                <c:pt idx="163">
                  <c:v>-3.81300706344246</c:v>
                </c:pt>
                <c:pt idx="164">
                  <c:v>-3.10686426633823</c:v>
                </c:pt>
                <c:pt idx="165">
                  <c:v>#N/A</c:v>
                </c:pt>
                <c:pt idx="166">
                  <c:v>-2.61964438688225</c:v>
                </c:pt>
                <c:pt idx="167">
                  <c:v>-2.71864254128341</c:v>
                </c:pt>
                <c:pt idx="168">
                  <c:v>-4.03345311045304</c:v>
                </c:pt>
                <c:pt idx="169">
                  <c:v>-5.33242774727355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-8.64614858542838</c:v>
                </c:pt>
                <c:pt idx="175">
                  <c:v>-9.21947560099818</c:v>
                </c:pt>
                <c:pt idx="176">
                  <c:v>-9.11888028408607</c:v>
                </c:pt>
                <c:pt idx="177">
                  <c:v>-8.9721127284575</c:v>
                </c:pt>
                <c:pt idx="178">
                  <c:v>-10.2336416819815</c:v>
                </c:pt>
                <c:pt idx="179">
                  <c:v>-10.9829701472367</c:v>
                </c:pt>
                <c:pt idx="180">
                  <c:v>-11.0511594370851</c:v>
                </c:pt>
                <c:pt idx="181">
                  <c:v>-10.4122146582961</c:v>
                </c:pt>
                <c:pt idx="182">
                  <c:v>-12.1951724035338</c:v>
                </c:pt>
                <c:pt idx="183">
                  <c:v>-11.1814270878505</c:v>
                </c:pt>
                <c:pt idx="184">
                  <c:v>-11.351801069759</c:v>
                </c:pt>
                <c:pt idx="185">
                  <c:v>-11.5698770739471</c:v>
                </c:pt>
                <c:pt idx="186">
                  <c:v>-11.9964113486363</c:v>
                </c:pt>
                <c:pt idx="187">
                  <c:v>-11.892153624893</c:v>
                </c:pt>
                <c:pt idx="188">
                  <c:v>-12.5069569550281</c:v>
                </c:pt>
                <c:pt idx="189">
                  <c:v>-14.2806395098901</c:v>
                </c:pt>
                <c:pt idx="190">
                  <c:v>-12.1125241974081</c:v>
                </c:pt>
                <c:pt idx="191">
                  <c:v>-11.4245907256904</c:v>
                </c:pt>
                <c:pt idx="192">
                  <c:v>-9.37213520490823</c:v>
                </c:pt>
                <c:pt idx="193">
                  <c:v>-9.83419029791116</c:v>
                </c:pt>
                <c:pt idx="194">
                  <c:v>#N/A</c:v>
                </c:pt>
                <c:pt idx="195">
                  <c:v>-9.71522766689223</c:v>
                </c:pt>
                <c:pt idx="196">
                  <c:v>-10.0985846566482</c:v>
                </c:pt>
                <c:pt idx="197">
                  <c:v>-9.94622021010856</c:v>
                </c:pt>
                <c:pt idx="198">
                  <c:v>-9.14659546578492</c:v>
                </c:pt>
                <c:pt idx="199">
                  <c:v>-9.06184906087237</c:v>
                </c:pt>
                <c:pt idx="200">
                  <c:v>-7.97303947617689</c:v>
                </c:pt>
                <c:pt idx="201">
                  <c:v>-8.2709286012504</c:v>
                </c:pt>
                <c:pt idx="202">
                  <c:v>-8.38825533870541</c:v>
                </c:pt>
                <c:pt idx="203">
                  <c:v>-7.36669476798354</c:v>
                </c:pt>
                <c:pt idx="204">
                  <c:v>-7.84665047781916</c:v>
                </c:pt>
                <c:pt idx="205">
                  <c:v>-8.977328098034</c:v>
                </c:pt>
                <c:pt idx="206">
                  <c:v>-9.21148728241885</c:v>
                </c:pt>
                <c:pt idx="207">
                  <c:v>-7.67243908778447</c:v>
                </c:pt>
                <c:pt idx="208">
                  <c:v>-6.94115565264213</c:v>
                </c:pt>
                <c:pt idx="209">
                  <c:v>-6.91642303335716</c:v>
                </c:pt>
                <c:pt idx="210">
                  <c:v>#N/A</c:v>
                </c:pt>
                <c:pt idx="211">
                  <c:v>-6.08845511917183</c:v>
                </c:pt>
                <c:pt idx="212">
                  <c:v>-5.68459128510961</c:v>
                </c:pt>
                <c:pt idx="213">
                  <c:v>-5.15500360783171</c:v>
                </c:pt>
                <c:pt idx="214">
                  <c:v>-4.30495486105804</c:v>
                </c:pt>
                <c:pt idx="215">
                  <c:v>-3.81879474509934</c:v>
                </c:pt>
                <c:pt idx="216">
                  <c:v>-4.96159276931007</c:v>
                </c:pt>
                <c:pt idx="217">
                  <c:v>-4.81797415143913</c:v>
                </c:pt>
                <c:pt idx="218">
                  <c:v>-4.9652672435279</c:v>
                </c:pt>
                <c:pt idx="219">
                  <c:v>-5.37473815905268</c:v>
                </c:pt>
                <c:pt idx="220">
                  <c:v>-5.12566305865283</c:v>
                </c:pt>
                <c:pt idx="221">
                  <c:v>-6.29603995113817</c:v>
                </c:pt>
                <c:pt idx="222">
                  <c:v>#N/A</c:v>
                </c:pt>
                <c:pt idx="223">
                  <c:v>-6.9616597154362</c:v>
                </c:pt>
                <c:pt idx="224">
                  <c:v>-7.50158354912124</c:v>
                </c:pt>
                <c:pt idx="225">
                  <c:v>-7.52826341756178</c:v>
                </c:pt>
                <c:pt idx="226">
                  <c:v>-9.01094864019665</c:v>
                </c:pt>
                <c:pt idx="227">
                  <c:v>-9.17160629575969</c:v>
                </c:pt>
                <c:pt idx="228">
                  <c:v>-8.29214009428146</c:v>
                </c:pt>
                <c:pt idx="229">
                  <c:v>-8.17399120565354</c:v>
                </c:pt>
                <c:pt idx="230">
                  <c:v>-7.15309462662956</c:v>
                </c:pt>
                <c:pt idx="231">
                  <c:v>-7.1209863267233</c:v>
                </c:pt>
                <c:pt idx="232">
                  <c:v>-7.46593165109817</c:v>
                </c:pt>
                <c:pt idx="233">
                  <c:v>-6.99454923269351</c:v>
                </c:pt>
                <c:pt idx="234">
                  <c:v>-7.34628813366237</c:v>
                </c:pt>
                <c:pt idx="235">
                  <c:v>-7.71663969909664</c:v>
                </c:pt>
                <c:pt idx="236">
                  <c:v>-9.13959350566059</c:v>
                </c:pt>
                <c:pt idx="237">
                  <c:v>-9.07052592236955</c:v>
                </c:pt>
                <c:pt idx="238">
                  <c:v>-9.80068041991238</c:v>
                </c:pt>
                <c:pt idx="239">
                  <c:v>-9.88864950006536</c:v>
                </c:pt>
                <c:pt idx="240">
                  <c:v>-10.39318881588</c:v>
                </c:pt>
                <c:pt idx="241">
                  <c:v>-10.9476832286753</c:v>
                </c:pt>
                <c:pt idx="242">
                  <c:v>-9.74302211433058</c:v>
                </c:pt>
                <c:pt idx="243">
                  <c:v>#N/A</c:v>
                </c:pt>
                <c:pt idx="244">
                  <c:v>#N/A</c:v>
                </c:pt>
                <c:pt idx="245">
                  <c:v>-9.50816165665582</c:v>
                </c:pt>
                <c:pt idx="246">
                  <c:v>-9.12177689640671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3475981"/>
        <c:axId val="186338215"/>
      </c:lineChart>
      <c:dateAx>
        <c:axId val="22347598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338215"/>
        <c:crosses val="autoZero"/>
        <c:auto val="1"/>
        <c:lblOffset val="100"/>
        <c:baseTimeUnit val="days"/>
      </c:dateAx>
      <c:valAx>
        <c:axId val="186338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4759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1931 Act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'2021 Daily '!$A$2:$A$253</c:f>
              <c:numCache>
                <c:formatCode>m/d/yyyy</c:formatCode>
                <c:ptCount val="252"/>
                <c:pt idx="0" c:formatCode="m/d/yyyy">
                  <c:v>11325</c:v>
                </c:pt>
                <c:pt idx="1" c:formatCode="m/d/yyyy">
                  <c:v>11328</c:v>
                </c:pt>
                <c:pt idx="2" c:formatCode="m/d/yyyy">
                  <c:v>11329</c:v>
                </c:pt>
                <c:pt idx="3" c:formatCode="m/d/yyyy">
                  <c:v>11330</c:v>
                </c:pt>
                <c:pt idx="4" c:formatCode="m/d/yyyy">
                  <c:v>11331</c:v>
                </c:pt>
                <c:pt idx="5" c:formatCode="m/d/yyyy">
                  <c:v>11332</c:v>
                </c:pt>
                <c:pt idx="6" c:formatCode="m/d/yyyy">
                  <c:v>11335</c:v>
                </c:pt>
                <c:pt idx="7" c:formatCode="m/d/yyyy">
                  <c:v>11336</c:v>
                </c:pt>
                <c:pt idx="8" c:formatCode="m/d/yyyy">
                  <c:v>11337</c:v>
                </c:pt>
                <c:pt idx="9" c:formatCode="m/d/yyyy">
                  <c:v>11338</c:v>
                </c:pt>
                <c:pt idx="10" c:formatCode="m/d/yyyy">
                  <c:v>11339</c:v>
                </c:pt>
                <c:pt idx="11" c:formatCode="m/d/yyyy">
                  <c:v>11342</c:v>
                </c:pt>
                <c:pt idx="12" c:formatCode="m/d/yyyy">
                  <c:v>11343</c:v>
                </c:pt>
                <c:pt idx="13" c:formatCode="m/d/yyyy">
                  <c:v>11344</c:v>
                </c:pt>
                <c:pt idx="14" c:formatCode="m/d/yyyy">
                  <c:v>11345</c:v>
                </c:pt>
                <c:pt idx="15" c:formatCode="m/d/yyyy">
                  <c:v>11346</c:v>
                </c:pt>
                <c:pt idx="16" c:formatCode="m/d/yyyy">
                  <c:v>11349</c:v>
                </c:pt>
                <c:pt idx="17" c:formatCode="m/d/yyyy">
                  <c:v>11350</c:v>
                </c:pt>
                <c:pt idx="18" c:formatCode="m/d/yyyy">
                  <c:v>11351</c:v>
                </c:pt>
                <c:pt idx="19" c:formatCode="m/d/yyyy">
                  <c:v>11352</c:v>
                </c:pt>
                <c:pt idx="20" c:formatCode="m/d/yyyy">
                  <c:v>11353</c:v>
                </c:pt>
                <c:pt idx="21" c:formatCode="m/d/yyyy">
                  <c:v>11356</c:v>
                </c:pt>
                <c:pt idx="22" c:formatCode="m/d/yyyy">
                  <c:v>11357</c:v>
                </c:pt>
                <c:pt idx="23" c:formatCode="m/d/yyyy">
                  <c:v>11358</c:v>
                </c:pt>
                <c:pt idx="24" c:formatCode="m/d/yyyy">
                  <c:v>11359</c:v>
                </c:pt>
                <c:pt idx="25" c:formatCode="m/d/yyyy">
                  <c:v>11360</c:v>
                </c:pt>
                <c:pt idx="26" c:formatCode="m/d/yyyy">
                  <c:v>11363</c:v>
                </c:pt>
                <c:pt idx="27" c:formatCode="m/d/yyyy">
                  <c:v>11364</c:v>
                </c:pt>
                <c:pt idx="28" c:formatCode="m/d/yyyy">
                  <c:v>11365</c:v>
                </c:pt>
                <c:pt idx="29" c:formatCode="m/d/yyyy">
                  <c:v>11367</c:v>
                </c:pt>
                <c:pt idx="30" c:formatCode="m/d/yyyy">
                  <c:v>11370</c:v>
                </c:pt>
                <c:pt idx="31" c:formatCode="m/d/yyyy">
                  <c:v>11371</c:v>
                </c:pt>
                <c:pt idx="32" c:formatCode="m/d/yyyy">
                  <c:v>11372</c:v>
                </c:pt>
                <c:pt idx="33" c:formatCode="m/d/yyyy">
                  <c:v>11373</c:v>
                </c:pt>
                <c:pt idx="34" c:formatCode="m/d/yyyy">
                  <c:v>11374</c:v>
                </c:pt>
                <c:pt idx="35" c:formatCode="m/d/yyyy">
                  <c:v>11378</c:v>
                </c:pt>
                <c:pt idx="36" c:formatCode="m/d/yyyy">
                  <c:v>11379</c:v>
                </c:pt>
                <c:pt idx="37" c:formatCode="m/d/yyyy">
                  <c:v>11380</c:v>
                </c:pt>
                <c:pt idx="38" c:formatCode="m/d/yyyy">
                  <c:v>11381</c:v>
                </c:pt>
                <c:pt idx="39" c:formatCode="m/d/yyyy">
                  <c:v>11384</c:v>
                </c:pt>
                <c:pt idx="40" c:formatCode="m/d/yyyy">
                  <c:v>11385</c:v>
                </c:pt>
                <c:pt idx="41" c:formatCode="m/d/yyyy">
                  <c:v>11386</c:v>
                </c:pt>
                <c:pt idx="42" c:formatCode="m/d/yyyy">
                  <c:v>11387</c:v>
                </c:pt>
                <c:pt idx="43" c:formatCode="m/d/yyyy">
                  <c:v>11388</c:v>
                </c:pt>
                <c:pt idx="44" c:formatCode="m/d/yyyy">
                  <c:v>11391</c:v>
                </c:pt>
                <c:pt idx="45" c:formatCode="m/d/yyyy">
                  <c:v>11392</c:v>
                </c:pt>
                <c:pt idx="46" c:formatCode="m/d/yyyy">
                  <c:v>11393</c:v>
                </c:pt>
                <c:pt idx="47" c:formatCode="m/d/yyyy">
                  <c:v>11394</c:v>
                </c:pt>
                <c:pt idx="48" c:formatCode="m/d/yyyy">
                  <c:v>11395</c:v>
                </c:pt>
                <c:pt idx="49" c:formatCode="m/d/yyyy">
                  <c:v>11398</c:v>
                </c:pt>
                <c:pt idx="50" c:formatCode="m/d/yyyy">
                  <c:v>11399</c:v>
                </c:pt>
                <c:pt idx="51" c:formatCode="m/d/yyyy">
                  <c:v>11400</c:v>
                </c:pt>
                <c:pt idx="52" c:formatCode="m/d/yyyy">
                  <c:v>11401</c:v>
                </c:pt>
                <c:pt idx="53" c:formatCode="m/d/yyyy">
                  <c:v>11402</c:v>
                </c:pt>
                <c:pt idx="54" c:formatCode="m/d/yyyy">
                  <c:v>11405</c:v>
                </c:pt>
                <c:pt idx="55" c:formatCode="m/d/yyyy">
                  <c:v>11406</c:v>
                </c:pt>
                <c:pt idx="56" c:formatCode="m/d/yyyy">
                  <c:v>11407</c:v>
                </c:pt>
                <c:pt idx="57" c:formatCode="m/d/yyyy">
                  <c:v>11408</c:v>
                </c:pt>
                <c:pt idx="58" c:formatCode="m/d/yyyy">
                  <c:v>11409</c:v>
                </c:pt>
                <c:pt idx="59" c:formatCode="m/d/yyyy">
                  <c:v>11412</c:v>
                </c:pt>
                <c:pt idx="60" c:formatCode="m/d/yyyy">
                  <c:v>11413</c:v>
                </c:pt>
                <c:pt idx="61" c:formatCode="m/d/yyyy">
                  <c:v>11414</c:v>
                </c:pt>
                <c:pt idx="62" c:formatCode="m/d/yyyy">
                  <c:v>11415</c:v>
                </c:pt>
                <c:pt idx="63" c:formatCode="m/d/yyyy">
                  <c:v>11419</c:v>
                </c:pt>
                <c:pt idx="64" c:formatCode="m/d/yyyy">
                  <c:v>11420</c:v>
                </c:pt>
                <c:pt idx="65" c:formatCode="m/d/yyyy">
                  <c:v>11421</c:v>
                </c:pt>
                <c:pt idx="66" c:formatCode="m/d/yyyy">
                  <c:v>11422</c:v>
                </c:pt>
                <c:pt idx="67" c:formatCode="m/d/yyyy">
                  <c:v>11423</c:v>
                </c:pt>
                <c:pt idx="68" c:formatCode="m/d/yyyy">
                  <c:v>11426</c:v>
                </c:pt>
                <c:pt idx="69" c:formatCode="m/d/yyyy">
                  <c:v>11427</c:v>
                </c:pt>
                <c:pt idx="70" c:formatCode="m/d/yyyy">
                  <c:v>11428</c:v>
                </c:pt>
                <c:pt idx="71" c:formatCode="m/d/yyyy">
                  <c:v>11429</c:v>
                </c:pt>
                <c:pt idx="72" c:formatCode="m/d/yyyy">
                  <c:v>11430</c:v>
                </c:pt>
                <c:pt idx="73" c:formatCode="m/d/yyyy">
                  <c:v>11433</c:v>
                </c:pt>
                <c:pt idx="74" c:formatCode="m/d/yyyy">
                  <c:v>11434</c:v>
                </c:pt>
                <c:pt idx="75" c:formatCode="m/d/yyyy">
                  <c:v>11435</c:v>
                </c:pt>
                <c:pt idx="76" c:formatCode="m/d/yyyy">
                  <c:v>11436</c:v>
                </c:pt>
                <c:pt idx="77" c:formatCode="m/d/yyyy">
                  <c:v>11437</c:v>
                </c:pt>
                <c:pt idx="78" c:formatCode="m/d/yyyy">
                  <c:v>11440</c:v>
                </c:pt>
                <c:pt idx="79" c:formatCode="m/d/yyyy">
                  <c:v>11441</c:v>
                </c:pt>
                <c:pt idx="80" c:formatCode="m/d/yyyy">
                  <c:v>11442</c:v>
                </c:pt>
                <c:pt idx="81" c:formatCode="m/d/yyyy">
                  <c:v>11443</c:v>
                </c:pt>
                <c:pt idx="82" c:formatCode="m/d/yyyy">
                  <c:v>11444</c:v>
                </c:pt>
                <c:pt idx="83" c:formatCode="m/d/yyyy">
                  <c:v>11447</c:v>
                </c:pt>
                <c:pt idx="84" c:formatCode="m/d/yyyy">
                  <c:v>11448</c:v>
                </c:pt>
                <c:pt idx="85" c:formatCode="m/d/yyyy">
                  <c:v>11449</c:v>
                </c:pt>
                <c:pt idx="86" c:formatCode="m/d/yyyy">
                  <c:v>11450</c:v>
                </c:pt>
                <c:pt idx="87" c:formatCode="m/d/yyyy">
                  <c:v>11451</c:v>
                </c:pt>
                <c:pt idx="88" c:formatCode="m/d/yyyy">
                  <c:v>11454</c:v>
                </c:pt>
                <c:pt idx="89" c:formatCode="m/d/yyyy">
                  <c:v>11455</c:v>
                </c:pt>
                <c:pt idx="90" c:formatCode="m/d/yyyy">
                  <c:v>11456</c:v>
                </c:pt>
                <c:pt idx="91" c:formatCode="m/d/yyyy">
                  <c:v>11457</c:v>
                </c:pt>
                <c:pt idx="92" c:formatCode="m/d/yyyy">
                  <c:v>11458</c:v>
                </c:pt>
                <c:pt idx="93" c:formatCode="m/d/yyyy">
                  <c:v>11461</c:v>
                </c:pt>
                <c:pt idx="94" c:formatCode="m/d/yyyy">
                  <c:v>11462</c:v>
                </c:pt>
                <c:pt idx="95" c:formatCode="m/d/yyyy">
                  <c:v>11463</c:v>
                </c:pt>
                <c:pt idx="96" c:formatCode="m/d/yyyy">
                  <c:v>11464</c:v>
                </c:pt>
                <c:pt idx="97" c:formatCode="m/d/yyyy">
                  <c:v>11465</c:v>
                </c:pt>
                <c:pt idx="98" c:formatCode="m/d/yyyy">
                  <c:v>11468</c:v>
                </c:pt>
                <c:pt idx="99" c:formatCode="m/d/yyyy">
                  <c:v>11469</c:v>
                </c:pt>
                <c:pt idx="100" c:formatCode="m/d/yyyy">
                  <c:v>11470</c:v>
                </c:pt>
                <c:pt idx="101" c:formatCode="m/d/yyyy">
                  <c:v>11471</c:v>
                </c:pt>
                <c:pt idx="102" c:formatCode="m/d/yyyy">
                  <c:v>11472</c:v>
                </c:pt>
                <c:pt idx="103" c:formatCode="m/d/yyyy">
                  <c:v>11475</c:v>
                </c:pt>
                <c:pt idx="104" c:formatCode="m/d/yyyy">
                  <c:v>11476</c:v>
                </c:pt>
                <c:pt idx="105" c:formatCode="m/d/yyyy">
                  <c:v>11477</c:v>
                </c:pt>
                <c:pt idx="106" c:formatCode="m/d/yyyy">
                  <c:v>11478</c:v>
                </c:pt>
                <c:pt idx="107" c:formatCode="m/d/yyyy">
                  <c:v>11479</c:v>
                </c:pt>
                <c:pt idx="108" c:formatCode="m/d/yyyy">
                  <c:v>11482</c:v>
                </c:pt>
                <c:pt idx="109" c:formatCode="m/d/yyyy">
                  <c:v>11483</c:v>
                </c:pt>
                <c:pt idx="110" c:formatCode="m/d/yyyy">
                  <c:v>11484</c:v>
                </c:pt>
                <c:pt idx="111" c:formatCode="m/d/yyyy">
                  <c:v>11485</c:v>
                </c:pt>
                <c:pt idx="112" c:formatCode="m/d/yyyy">
                  <c:v>11486</c:v>
                </c:pt>
                <c:pt idx="113" c:formatCode="m/d/yyyy">
                  <c:v>11489</c:v>
                </c:pt>
                <c:pt idx="114" c:formatCode="m/d/yyyy">
                  <c:v>11490</c:v>
                </c:pt>
                <c:pt idx="115" c:formatCode="m/d/yyyy">
                  <c:v>11491</c:v>
                </c:pt>
                <c:pt idx="116" c:formatCode="m/d/yyyy">
                  <c:v>11492</c:v>
                </c:pt>
                <c:pt idx="117" c:formatCode="m/d/yyyy">
                  <c:v>11493</c:v>
                </c:pt>
                <c:pt idx="118" c:formatCode="m/d/yyyy">
                  <c:v>11496</c:v>
                </c:pt>
                <c:pt idx="119" c:formatCode="m/d/yyyy">
                  <c:v>11497</c:v>
                </c:pt>
                <c:pt idx="120" c:formatCode="m/d/yyyy">
                  <c:v>11498</c:v>
                </c:pt>
                <c:pt idx="121" c:formatCode="m/d/yyyy">
                  <c:v>11499</c:v>
                </c:pt>
                <c:pt idx="122" c:formatCode="m/d/yyyy">
                  <c:v>11500</c:v>
                </c:pt>
                <c:pt idx="123" c:formatCode="m/d/yyyy">
                  <c:v>11503</c:v>
                </c:pt>
                <c:pt idx="124" c:formatCode="m/d/yyyy">
                  <c:v>11504</c:v>
                </c:pt>
                <c:pt idx="125" c:formatCode="m/d/yyyy">
                  <c:v>11505</c:v>
                </c:pt>
                <c:pt idx="126" c:formatCode="m/d/yyyy">
                  <c:v>11506</c:v>
                </c:pt>
                <c:pt idx="127" c:formatCode="m/d/yyyy">
                  <c:v>11507</c:v>
                </c:pt>
                <c:pt idx="128" c:formatCode="m/d/yyyy">
                  <c:v>11510</c:v>
                </c:pt>
                <c:pt idx="129" c:formatCode="m/d/yyyy">
                  <c:v>11511</c:v>
                </c:pt>
                <c:pt idx="130" c:formatCode="m/d/yyyy">
                  <c:v>11512</c:v>
                </c:pt>
                <c:pt idx="131" c:formatCode="m/d/yyyy">
                  <c:v>11513</c:v>
                </c:pt>
                <c:pt idx="132" c:formatCode="m/d/yyyy">
                  <c:v>11514</c:v>
                </c:pt>
                <c:pt idx="133" c:formatCode="m/d/yyyy">
                  <c:v>11517</c:v>
                </c:pt>
                <c:pt idx="134" c:formatCode="m/d/yyyy">
                  <c:v>11518</c:v>
                </c:pt>
                <c:pt idx="135" c:formatCode="m/d/yyyy">
                  <c:v>11519</c:v>
                </c:pt>
                <c:pt idx="136" c:formatCode="m/d/yyyy">
                  <c:v>11520</c:v>
                </c:pt>
                <c:pt idx="137" c:formatCode="m/d/yyyy">
                  <c:v>11521</c:v>
                </c:pt>
                <c:pt idx="138" c:formatCode="m/d/yyyy">
                  <c:v>11524</c:v>
                </c:pt>
                <c:pt idx="139" c:formatCode="m/d/yyyy">
                  <c:v>11525</c:v>
                </c:pt>
                <c:pt idx="140" c:formatCode="m/d/yyyy">
                  <c:v>11526</c:v>
                </c:pt>
                <c:pt idx="141" c:formatCode="m/d/yyyy">
                  <c:v>11527</c:v>
                </c:pt>
                <c:pt idx="142" c:formatCode="m/d/yyyy">
                  <c:v>11528</c:v>
                </c:pt>
                <c:pt idx="143" c:formatCode="m/d/yyyy">
                  <c:v>11531</c:v>
                </c:pt>
                <c:pt idx="144" c:formatCode="m/d/yyyy">
                  <c:v>11532</c:v>
                </c:pt>
                <c:pt idx="145" c:formatCode="m/d/yyyy">
                  <c:v>11533</c:v>
                </c:pt>
                <c:pt idx="146" c:formatCode="m/d/yyyy">
                  <c:v>11534</c:v>
                </c:pt>
                <c:pt idx="147" c:formatCode="m/d/yyyy">
                  <c:v>11535</c:v>
                </c:pt>
                <c:pt idx="148" c:formatCode="m/d/yyyy">
                  <c:v>11538</c:v>
                </c:pt>
                <c:pt idx="149" c:formatCode="m/d/yyyy">
                  <c:v>11539</c:v>
                </c:pt>
                <c:pt idx="150" c:formatCode="m/d/yyyy">
                  <c:v>11540</c:v>
                </c:pt>
                <c:pt idx="151" c:formatCode="m/d/yyyy">
                  <c:v>11541</c:v>
                </c:pt>
                <c:pt idx="152" c:formatCode="m/d/yyyy">
                  <c:v>11542</c:v>
                </c:pt>
                <c:pt idx="153" c:formatCode="m/d/yyyy">
                  <c:v>11545</c:v>
                </c:pt>
                <c:pt idx="154" c:formatCode="m/d/yyyy">
                  <c:v>11546</c:v>
                </c:pt>
                <c:pt idx="155" c:formatCode="m/d/yyyy">
                  <c:v>11547</c:v>
                </c:pt>
                <c:pt idx="156" c:formatCode="m/d/yyyy">
                  <c:v>11548</c:v>
                </c:pt>
                <c:pt idx="157" c:formatCode="m/d/yyyy">
                  <c:v>11549</c:v>
                </c:pt>
                <c:pt idx="158" c:formatCode="m/d/yyyy">
                  <c:v>11552</c:v>
                </c:pt>
                <c:pt idx="159" c:formatCode="m/d/yyyy">
                  <c:v>11553</c:v>
                </c:pt>
                <c:pt idx="160" c:formatCode="m/d/yyyy">
                  <c:v>11554</c:v>
                </c:pt>
                <c:pt idx="161" c:formatCode="m/d/yyyy">
                  <c:v>11555</c:v>
                </c:pt>
                <c:pt idx="162" c:formatCode="m/d/yyyy">
                  <c:v>11556</c:v>
                </c:pt>
                <c:pt idx="163" c:formatCode="m/d/yyyy">
                  <c:v>11559</c:v>
                </c:pt>
                <c:pt idx="164" c:formatCode="m/d/yyyy">
                  <c:v>11560</c:v>
                </c:pt>
                <c:pt idx="165" c:formatCode="m/d/yyyy">
                  <c:v>11561</c:v>
                </c:pt>
                <c:pt idx="166" c:formatCode="m/d/yyyy">
                  <c:v>11562</c:v>
                </c:pt>
                <c:pt idx="167" c:formatCode="m/d/yyyy">
                  <c:v>11563</c:v>
                </c:pt>
                <c:pt idx="168" c:formatCode="m/d/yyyy">
                  <c:v>11566</c:v>
                </c:pt>
                <c:pt idx="169" c:formatCode="m/d/yyyy">
                  <c:v>11567</c:v>
                </c:pt>
                <c:pt idx="170" c:formatCode="m/d/yyyy">
                  <c:v>11568</c:v>
                </c:pt>
                <c:pt idx="171" c:formatCode="m/d/yyyy">
                  <c:v>11569</c:v>
                </c:pt>
                <c:pt idx="172" c:formatCode="m/d/yyyy">
                  <c:v>11570</c:v>
                </c:pt>
                <c:pt idx="173" c:formatCode="m/d/yyyy">
                  <c:v>11574</c:v>
                </c:pt>
                <c:pt idx="174" c:formatCode="m/d/yyyy">
                  <c:v>11575</c:v>
                </c:pt>
                <c:pt idx="175" c:formatCode="m/d/yyyy">
                  <c:v>11576</c:v>
                </c:pt>
                <c:pt idx="176" c:formatCode="m/d/yyyy">
                  <c:v>11577</c:v>
                </c:pt>
                <c:pt idx="177" c:formatCode="m/d/yyyy">
                  <c:v>11580</c:v>
                </c:pt>
                <c:pt idx="178" c:formatCode="m/d/yyyy">
                  <c:v>11581</c:v>
                </c:pt>
                <c:pt idx="179" c:formatCode="m/d/yyyy">
                  <c:v>11582</c:v>
                </c:pt>
                <c:pt idx="180" c:formatCode="m/d/yyyy">
                  <c:v>11583</c:v>
                </c:pt>
                <c:pt idx="181" c:formatCode="m/d/yyyy">
                  <c:v>11584</c:v>
                </c:pt>
                <c:pt idx="182" c:formatCode="m/d/yyyy">
                  <c:v>11587</c:v>
                </c:pt>
                <c:pt idx="183" c:formatCode="m/d/yyyy">
                  <c:v>11588</c:v>
                </c:pt>
                <c:pt idx="184" c:formatCode="m/d/yyyy">
                  <c:v>11589</c:v>
                </c:pt>
                <c:pt idx="185" c:formatCode="m/d/yyyy">
                  <c:v>11590</c:v>
                </c:pt>
                <c:pt idx="186" c:formatCode="m/d/yyyy">
                  <c:v>11591</c:v>
                </c:pt>
                <c:pt idx="187" c:formatCode="m/d/yyyy">
                  <c:v>11594</c:v>
                </c:pt>
                <c:pt idx="188" c:formatCode="m/d/yyyy">
                  <c:v>11595</c:v>
                </c:pt>
                <c:pt idx="189" c:formatCode="m/d/yyyy">
                  <c:v>11596</c:v>
                </c:pt>
                <c:pt idx="190" c:formatCode="m/d/yyyy">
                  <c:v>11597</c:v>
                </c:pt>
                <c:pt idx="191" c:formatCode="m/d/yyyy">
                  <c:v>11598</c:v>
                </c:pt>
                <c:pt idx="192" c:formatCode="m/d/yyyy">
                  <c:v>11601</c:v>
                </c:pt>
                <c:pt idx="193" c:formatCode="m/d/yyyy">
                  <c:v>11602</c:v>
                </c:pt>
                <c:pt idx="194" c:formatCode="m/d/yyyy">
                  <c:v>11603</c:v>
                </c:pt>
                <c:pt idx="195" c:formatCode="m/d/yyyy">
                  <c:v>11604</c:v>
                </c:pt>
                <c:pt idx="196" c:formatCode="m/d/yyyy">
                  <c:v>11605</c:v>
                </c:pt>
                <c:pt idx="197" c:formatCode="m/d/yyyy">
                  <c:v>11609</c:v>
                </c:pt>
                <c:pt idx="198" c:formatCode="m/d/yyyy">
                  <c:v>11610</c:v>
                </c:pt>
                <c:pt idx="199" c:formatCode="m/d/yyyy">
                  <c:v>11611</c:v>
                </c:pt>
                <c:pt idx="200" c:formatCode="m/d/yyyy">
                  <c:v>11612</c:v>
                </c:pt>
                <c:pt idx="201" c:formatCode="m/d/yyyy">
                  <c:v>11615</c:v>
                </c:pt>
                <c:pt idx="202" c:formatCode="m/d/yyyy">
                  <c:v>11616</c:v>
                </c:pt>
                <c:pt idx="203" c:formatCode="m/d/yyyy">
                  <c:v>11617</c:v>
                </c:pt>
                <c:pt idx="204" c:formatCode="m/d/yyyy">
                  <c:v>11618</c:v>
                </c:pt>
                <c:pt idx="205" c:formatCode="m/d/yyyy">
                  <c:v>11619</c:v>
                </c:pt>
                <c:pt idx="206" c:formatCode="m/d/yyyy">
                  <c:v>11622</c:v>
                </c:pt>
                <c:pt idx="207" c:formatCode="m/d/yyyy">
                  <c:v>11623</c:v>
                </c:pt>
                <c:pt idx="208" c:formatCode="m/d/yyyy">
                  <c:v>11624</c:v>
                </c:pt>
                <c:pt idx="209" c:formatCode="m/d/yyyy">
                  <c:v>11625</c:v>
                </c:pt>
                <c:pt idx="210" c:formatCode="m/d/yyyy">
                  <c:v>11626</c:v>
                </c:pt>
                <c:pt idx="211" c:formatCode="m/d/yyyy">
                  <c:v>11629</c:v>
                </c:pt>
                <c:pt idx="212" c:formatCode="m/d/yyyy">
                  <c:v>11631</c:v>
                </c:pt>
                <c:pt idx="213" c:formatCode="m/d/yyyy">
                  <c:v>11632</c:v>
                </c:pt>
                <c:pt idx="214" c:formatCode="m/d/yyyy">
                  <c:v>11633</c:v>
                </c:pt>
                <c:pt idx="215" c:formatCode="m/d/yyyy">
                  <c:v>11636</c:v>
                </c:pt>
                <c:pt idx="216" c:formatCode="m/d/yyyy">
                  <c:v>11637</c:v>
                </c:pt>
                <c:pt idx="217" c:formatCode="m/d/yyyy">
                  <c:v>11638</c:v>
                </c:pt>
                <c:pt idx="218" c:formatCode="m/d/yyyy">
                  <c:v>11639</c:v>
                </c:pt>
                <c:pt idx="219" c:formatCode="m/d/yyyy">
                  <c:v>11640</c:v>
                </c:pt>
                <c:pt idx="220" c:formatCode="m/d/yyyy">
                  <c:v>11643</c:v>
                </c:pt>
                <c:pt idx="221" c:formatCode="m/d/yyyy">
                  <c:v>11644</c:v>
                </c:pt>
                <c:pt idx="222" c:formatCode="m/d/yyyy">
                  <c:v>11645</c:v>
                </c:pt>
                <c:pt idx="223" c:formatCode="m/d/yyyy">
                  <c:v>11646</c:v>
                </c:pt>
                <c:pt idx="224" c:formatCode="m/d/yyyy">
                  <c:v>11647</c:v>
                </c:pt>
                <c:pt idx="225" c:formatCode="m/d/yyyy">
                  <c:v>11650</c:v>
                </c:pt>
                <c:pt idx="226" c:formatCode="m/d/yyyy">
                  <c:v>11651</c:v>
                </c:pt>
                <c:pt idx="227" c:formatCode="m/d/yyyy">
                  <c:v>11652</c:v>
                </c:pt>
                <c:pt idx="228" c:formatCode="m/d/yyyy">
                  <c:v>11654</c:v>
                </c:pt>
                <c:pt idx="229" c:formatCode="m/d/yyyy">
                  <c:v>11657</c:v>
                </c:pt>
                <c:pt idx="230" c:formatCode="m/d/yyyy">
                  <c:v>11658</c:v>
                </c:pt>
                <c:pt idx="231" c:formatCode="m/d/yyyy">
                  <c:v>11659</c:v>
                </c:pt>
                <c:pt idx="232" c:formatCode="m/d/yyyy">
                  <c:v>11660</c:v>
                </c:pt>
                <c:pt idx="233" c:formatCode="m/d/yyyy">
                  <c:v>11661</c:v>
                </c:pt>
                <c:pt idx="234" c:formatCode="m/d/yyyy">
                  <c:v>11664</c:v>
                </c:pt>
                <c:pt idx="235" c:formatCode="m/d/yyyy">
                  <c:v>11665</c:v>
                </c:pt>
                <c:pt idx="236" c:formatCode="m/d/yyyy">
                  <c:v>11666</c:v>
                </c:pt>
                <c:pt idx="237" c:formatCode="m/d/yyyy">
                  <c:v>11667</c:v>
                </c:pt>
                <c:pt idx="238" c:formatCode="m/d/yyyy">
                  <c:v>11668</c:v>
                </c:pt>
                <c:pt idx="239" c:formatCode="m/d/yyyy">
                  <c:v>11671</c:v>
                </c:pt>
                <c:pt idx="240" c:formatCode="m/d/yyyy">
                  <c:v>11672</c:v>
                </c:pt>
                <c:pt idx="241" c:formatCode="m/d/yyyy">
                  <c:v>11673</c:v>
                </c:pt>
                <c:pt idx="242" c:formatCode="m/d/yyyy">
                  <c:v>11674</c:v>
                </c:pt>
                <c:pt idx="243" c:formatCode="m/d/yyyy">
                  <c:v>11675</c:v>
                </c:pt>
                <c:pt idx="244" c:formatCode="m/d/yyyy">
                  <c:v>11678</c:v>
                </c:pt>
                <c:pt idx="245" c:formatCode="m/d/yyyy">
                  <c:v>11679</c:v>
                </c:pt>
                <c:pt idx="246" c:formatCode="m/d/yyyy">
                  <c:v>11680</c:v>
                </c:pt>
                <c:pt idx="247" c:formatCode="m/d/yyyy">
                  <c:v>11681</c:v>
                </c:pt>
                <c:pt idx="248" c:formatCode="m/d/yyyy">
                  <c:v>11685</c:v>
                </c:pt>
                <c:pt idx="249" c:formatCode="m/d/yyyy">
                  <c:v>11686</c:v>
                </c:pt>
                <c:pt idx="250" c:formatCode="m/d/yyyy">
                  <c:v>11687</c:v>
                </c:pt>
                <c:pt idx="251" c:formatCode="m/d/yyyy">
                  <c:v>11688</c:v>
                </c:pt>
              </c:numCache>
            </c:numRef>
          </c:cat>
          <c:val>
            <c:numRef>
              <c:f>'2021 Daily '!$F$2:$F$253</c:f>
              <c:numCache>
                <c:formatCode>General</c:formatCode>
                <c:ptCount val="252"/>
                <c:pt idx="0">
                  <c:v>15.85</c:v>
                </c:pt>
                <c:pt idx="1">
                  <c:v>15.93</c:v>
                </c:pt>
                <c:pt idx="2">
                  <c:v>16.129999</c:v>
                </c:pt>
                <c:pt idx="3">
                  <c:v>15.09</c:v>
                </c:pt>
                <c:pt idx="4">
                  <c:v>16.23</c:v>
                </c:pt>
                <c:pt idx="5">
                  <c:v>16.07</c:v>
                </c:pt>
                <c:pt idx="6">
                  <c:v>15.84</c:v>
                </c:pt>
                <c:pt idx="7">
                  <c:v>15.65</c:v>
                </c:pt>
                <c:pt idx="8">
                  <c:v>15.83</c:v>
                </c:pt>
                <c:pt idx="9">
                  <c:v>15.46</c:v>
                </c:pt>
                <c:pt idx="10">
                  <c:v>15.65</c:v>
                </c:pt>
                <c:pt idx="11">
                  <c:v>15.46</c:v>
                </c:pt>
                <c:pt idx="12">
                  <c:v>15.78</c:v>
                </c:pt>
                <c:pt idx="13">
                  <c:v>15.78</c:v>
                </c:pt>
                <c:pt idx="14">
                  <c:v>16.07</c:v>
                </c:pt>
                <c:pt idx="15">
                  <c:v>16.42</c:v>
                </c:pt>
                <c:pt idx="16">
                  <c:v>16.4</c:v>
                </c:pt>
                <c:pt idx="17">
                  <c:v>16.32</c:v>
                </c:pt>
                <c:pt idx="18">
                  <c:v>16.02</c:v>
                </c:pt>
                <c:pt idx="19">
                  <c:v>16.17</c:v>
                </c:pt>
                <c:pt idx="20">
                  <c:v>16.190001</c:v>
                </c:pt>
                <c:pt idx="21">
                  <c:v>16.16</c:v>
                </c:pt>
                <c:pt idx="22">
                  <c:v>16.24</c:v>
                </c:pt>
                <c:pt idx="23">
                  <c:v>16.33</c:v>
                </c:pt>
                <c:pt idx="24">
                  <c:v>16.219999</c:v>
                </c:pt>
                <c:pt idx="25">
                  <c:v>16.27</c:v>
                </c:pt>
                <c:pt idx="26">
                  <c:v>16.959999</c:v>
                </c:pt>
                <c:pt idx="27">
                  <c:v>17.23</c:v>
                </c:pt>
                <c:pt idx="28">
                  <c:v>17.280001</c:v>
                </c:pt>
                <c:pt idx="29">
                  <c:v>17.18</c:v>
                </c:pt>
                <c:pt idx="30">
                  <c:v>17.34</c:v>
                </c:pt>
                <c:pt idx="31">
                  <c:v>17.049999</c:v>
                </c:pt>
                <c:pt idx="32">
                  <c:v>17.200001</c:v>
                </c:pt>
                <c:pt idx="33">
                  <c:v>17.43</c:v>
                </c:pt>
                <c:pt idx="34">
                  <c:v>17.709999</c:v>
                </c:pt>
                <c:pt idx="35">
                  <c:v>18.17</c:v>
                </c:pt>
                <c:pt idx="36">
                  <c:v>17.969999</c:v>
                </c:pt>
                <c:pt idx="37">
                  <c:v>18.17</c:v>
                </c:pt>
                <c:pt idx="38">
                  <c:v>18.030001</c:v>
                </c:pt>
                <c:pt idx="39">
                  <c:v>17.52</c:v>
                </c:pt>
                <c:pt idx="40">
                  <c:v>17.5</c:v>
                </c:pt>
                <c:pt idx="41">
                  <c:v>17.34</c:v>
                </c:pt>
                <c:pt idx="42">
                  <c:v>17.690001</c:v>
                </c:pt>
                <c:pt idx="43">
                  <c:v>17.32</c:v>
                </c:pt>
                <c:pt idx="44">
                  <c:v>17.76</c:v>
                </c:pt>
                <c:pt idx="45">
                  <c:v>17.719999</c:v>
                </c:pt>
                <c:pt idx="46">
                  <c:v>17.52</c:v>
                </c:pt>
                <c:pt idx="47">
                  <c:v>17.4</c:v>
                </c:pt>
                <c:pt idx="48">
                  <c:v>17.32</c:v>
                </c:pt>
                <c:pt idx="49">
                  <c:v>17.77</c:v>
                </c:pt>
                <c:pt idx="50">
                  <c:v>17.58</c:v>
                </c:pt>
                <c:pt idx="51">
                  <c:v>17.809999</c:v>
                </c:pt>
                <c:pt idx="52">
                  <c:v>18.01</c:v>
                </c:pt>
                <c:pt idx="53">
                  <c:v>18.059999</c:v>
                </c:pt>
                <c:pt idx="54">
                  <c:v>17.76</c:v>
                </c:pt>
                <c:pt idx="55">
                  <c:v>17.879999</c:v>
                </c:pt>
                <c:pt idx="56">
                  <c:v>17.780001</c:v>
                </c:pt>
                <c:pt idx="57">
                  <c:v>17.540001</c:v>
                </c:pt>
                <c:pt idx="58">
                  <c:v>17.209999</c:v>
                </c:pt>
                <c:pt idx="59">
                  <c:v>16.66</c:v>
                </c:pt>
                <c:pt idx="60">
                  <c:v>16.690001</c:v>
                </c:pt>
                <c:pt idx="61">
                  <c:v>16.52</c:v>
                </c:pt>
                <c:pt idx="62">
                  <c:v>16.450001</c:v>
                </c:pt>
                <c:pt idx="63">
                  <c:v>16.5</c:v>
                </c:pt>
                <c:pt idx="64">
                  <c:v>16.280001</c:v>
                </c:pt>
                <c:pt idx="65">
                  <c:v>16.5</c:v>
                </c:pt>
                <c:pt idx="66">
                  <c:v>16.41</c:v>
                </c:pt>
                <c:pt idx="67">
                  <c:v>16.459999</c:v>
                </c:pt>
                <c:pt idx="68">
                  <c:v>16.719999</c:v>
                </c:pt>
                <c:pt idx="69">
                  <c:v>16.51</c:v>
                </c:pt>
                <c:pt idx="70">
                  <c:v>16.18</c:v>
                </c:pt>
                <c:pt idx="71">
                  <c:v>15.98</c:v>
                </c:pt>
                <c:pt idx="72">
                  <c:v>15.73</c:v>
                </c:pt>
                <c:pt idx="73">
                  <c:v>15.96</c:v>
                </c:pt>
                <c:pt idx="74">
                  <c:v>15.54</c:v>
                </c:pt>
                <c:pt idx="75">
                  <c:v>15.22</c:v>
                </c:pt>
                <c:pt idx="76">
                  <c:v>15.29</c:v>
                </c:pt>
                <c:pt idx="77">
                  <c:v>15.29</c:v>
                </c:pt>
                <c:pt idx="78">
                  <c:v>14.76</c:v>
                </c:pt>
                <c:pt idx="79">
                  <c:v>14.67</c:v>
                </c:pt>
                <c:pt idx="80">
                  <c:v>14.37</c:v>
                </c:pt>
                <c:pt idx="81">
                  <c:v>15.09</c:v>
                </c:pt>
                <c:pt idx="82">
                  <c:v>14.65</c:v>
                </c:pt>
                <c:pt idx="83">
                  <c:v>15.06</c:v>
                </c:pt>
                <c:pt idx="84">
                  <c:v>14.94</c:v>
                </c:pt>
                <c:pt idx="85">
                  <c:v>15.01</c:v>
                </c:pt>
                <c:pt idx="86">
                  <c:v>14.95</c:v>
                </c:pt>
                <c:pt idx="87">
                  <c:v>15.44</c:v>
                </c:pt>
                <c:pt idx="88">
                  <c:v>15.19</c:v>
                </c:pt>
                <c:pt idx="89">
                  <c:v>15.04</c:v>
                </c:pt>
                <c:pt idx="90">
                  <c:v>14.99</c:v>
                </c:pt>
                <c:pt idx="91">
                  <c:v>14.66</c:v>
                </c:pt>
                <c:pt idx="92">
                  <c:v>14.44</c:v>
                </c:pt>
                <c:pt idx="93">
                  <c:v>13.84</c:v>
                </c:pt>
                <c:pt idx="94">
                  <c:v>13.83</c:v>
                </c:pt>
                <c:pt idx="95">
                  <c:v>13.75</c:v>
                </c:pt>
                <c:pt idx="96">
                  <c:v>13.89</c:v>
                </c:pt>
                <c:pt idx="97">
                  <c:v>13.94</c:v>
                </c:pt>
                <c:pt idx="98">
                  <c:v>13.4</c:v>
                </c:pt>
                <c:pt idx="99">
                  <c:v>13.41</c:v>
                </c:pt>
                <c:pt idx="100">
                  <c:v>13.26</c:v>
                </c:pt>
                <c:pt idx="101">
                  <c:v>13.31</c:v>
                </c:pt>
                <c:pt idx="102">
                  <c:v>13.02</c:v>
                </c:pt>
                <c:pt idx="103">
                  <c:v>12.4</c:v>
                </c:pt>
                <c:pt idx="104">
                  <c:v>12.2</c:v>
                </c:pt>
                <c:pt idx="105">
                  <c:v>13.12</c:v>
                </c:pt>
                <c:pt idx="106">
                  <c:v>13.55</c:v>
                </c:pt>
                <c:pt idx="107">
                  <c:v>13.4</c:v>
                </c:pt>
                <c:pt idx="108">
                  <c:v>13.56</c:v>
                </c:pt>
                <c:pt idx="109">
                  <c:v>13.34</c:v>
                </c:pt>
                <c:pt idx="110">
                  <c:v>13.7</c:v>
                </c:pt>
                <c:pt idx="111">
                  <c:v>13.73</c:v>
                </c:pt>
                <c:pt idx="112">
                  <c:v>13.75</c:v>
                </c:pt>
                <c:pt idx="113">
                  <c:v>13.63</c:v>
                </c:pt>
                <c:pt idx="114">
                  <c:v>13.66</c:v>
                </c:pt>
                <c:pt idx="115">
                  <c:v>13.51</c:v>
                </c:pt>
                <c:pt idx="116">
                  <c:v>13.27</c:v>
                </c:pt>
                <c:pt idx="117">
                  <c:v>13.22</c:v>
                </c:pt>
                <c:pt idx="118">
                  <c:v>14.61</c:v>
                </c:pt>
                <c:pt idx="119">
                  <c:v>14.41</c:v>
                </c:pt>
                <c:pt idx="120">
                  <c:v>15.09</c:v>
                </c:pt>
                <c:pt idx="121">
                  <c:v>14.99</c:v>
                </c:pt>
                <c:pt idx="122">
                  <c:v>15.35</c:v>
                </c:pt>
                <c:pt idx="123">
                  <c:v>15.09</c:v>
                </c:pt>
                <c:pt idx="124">
                  <c:v>14.83</c:v>
                </c:pt>
                <c:pt idx="125">
                  <c:v>15.07</c:v>
                </c:pt>
                <c:pt idx="126">
                  <c:v>14.94</c:v>
                </c:pt>
                <c:pt idx="127">
                  <c:v>15.26</c:v>
                </c:pt>
                <c:pt idx="128">
                  <c:v>15.1</c:v>
                </c:pt>
                <c:pt idx="129">
                  <c:v>14.51</c:v>
                </c:pt>
                <c:pt idx="130">
                  <c:v>14.37</c:v>
                </c:pt>
                <c:pt idx="131">
                  <c:v>14.49</c:v>
                </c:pt>
                <c:pt idx="132">
                  <c:v>14.63</c:v>
                </c:pt>
                <c:pt idx="133">
                  <c:v>14.23</c:v>
                </c:pt>
                <c:pt idx="134">
                  <c:v>14.09</c:v>
                </c:pt>
                <c:pt idx="135">
                  <c:v>13.8</c:v>
                </c:pt>
                <c:pt idx="136">
                  <c:v>14.14</c:v>
                </c:pt>
                <c:pt idx="137">
                  <c:v>14.27</c:v>
                </c:pt>
                <c:pt idx="138">
                  <c:v>14.46</c:v>
                </c:pt>
                <c:pt idx="139">
                  <c:v>14.62</c:v>
                </c:pt>
                <c:pt idx="140">
                  <c:v>14.28</c:v>
                </c:pt>
                <c:pt idx="141">
                  <c:v>14.28</c:v>
                </c:pt>
                <c:pt idx="142">
                  <c:v>13.97</c:v>
                </c:pt>
                <c:pt idx="143">
                  <c:v>14.03</c:v>
                </c:pt>
                <c:pt idx="144">
                  <c:v>14.18</c:v>
                </c:pt>
                <c:pt idx="145">
                  <c:v>13.74</c:v>
                </c:pt>
                <c:pt idx="146">
                  <c:v>13.8</c:v>
                </c:pt>
                <c:pt idx="147">
                  <c:v>13.73</c:v>
                </c:pt>
                <c:pt idx="148">
                  <c:v>13.93</c:v>
                </c:pt>
                <c:pt idx="149">
                  <c:v>13.84</c:v>
                </c:pt>
                <c:pt idx="150">
                  <c:v>13.64</c:v>
                </c:pt>
                <c:pt idx="151">
                  <c:v>13.55</c:v>
                </c:pt>
                <c:pt idx="152">
                  <c:v>13.61</c:v>
                </c:pt>
                <c:pt idx="153">
                  <c:v>13.55</c:v>
                </c:pt>
                <c:pt idx="154">
                  <c:v>13.99</c:v>
                </c:pt>
                <c:pt idx="155">
                  <c:v>13.8</c:v>
                </c:pt>
                <c:pt idx="156">
                  <c:v>14.02</c:v>
                </c:pt>
                <c:pt idx="157">
                  <c:v>14.29</c:v>
                </c:pt>
                <c:pt idx="158">
                  <c:v>14.05</c:v>
                </c:pt>
                <c:pt idx="159">
                  <c:v>14.1</c:v>
                </c:pt>
                <c:pt idx="160">
                  <c:v>14.14</c:v>
                </c:pt>
                <c:pt idx="161">
                  <c:v>14.17</c:v>
                </c:pt>
                <c:pt idx="162">
                  <c:v>13.86</c:v>
                </c:pt>
                <c:pt idx="163">
                  <c:v>13.75</c:v>
                </c:pt>
                <c:pt idx="164">
                  <c:v>13.7</c:v>
                </c:pt>
                <c:pt idx="165">
                  <c:v>13.93</c:v>
                </c:pt>
                <c:pt idx="166">
                  <c:v>13.85</c:v>
                </c:pt>
                <c:pt idx="167">
                  <c:v>13.99</c:v>
                </c:pt>
                <c:pt idx="168">
                  <c:v>13.86</c:v>
                </c:pt>
                <c:pt idx="169">
                  <c:v>13.92</c:v>
                </c:pt>
                <c:pt idx="170">
                  <c:v>13.66</c:v>
                </c:pt>
                <c:pt idx="171">
                  <c:v>13.35</c:v>
                </c:pt>
                <c:pt idx="172">
                  <c:v>13.29</c:v>
                </c:pt>
                <c:pt idx="173">
                  <c:v>12.87</c:v>
                </c:pt>
                <c:pt idx="174">
                  <c:v>12.76</c:v>
                </c:pt>
                <c:pt idx="175">
                  <c:v>12.62</c:v>
                </c:pt>
                <c:pt idx="176">
                  <c:v>12.69</c:v>
                </c:pt>
                <c:pt idx="177">
                  <c:v>12.1</c:v>
                </c:pt>
                <c:pt idx="178">
                  <c:v>11.99</c:v>
                </c:pt>
                <c:pt idx="179">
                  <c:v>11.82</c:v>
                </c:pt>
                <c:pt idx="180">
                  <c:v>12.04</c:v>
                </c:pt>
                <c:pt idx="181">
                  <c:v>11.46</c:v>
                </c:pt>
                <c:pt idx="182">
                  <c:v>10.93</c:v>
                </c:pt>
                <c:pt idx="183">
                  <c:v>10.8</c:v>
                </c:pt>
                <c:pt idx="184">
                  <c:v>11.52</c:v>
                </c:pt>
                <c:pt idx="185">
                  <c:v>10.68</c:v>
                </c:pt>
                <c:pt idx="186">
                  <c:v>10.92</c:v>
                </c:pt>
                <c:pt idx="187">
                  <c:v>10.5</c:v>
                </c:pt>
                <c:pt idx="188">
                  <c:v>10.06</c:v>
                </c:pt>
                <c:pt idx="189">
                  <c:v>9.71</c:v>
                </c:pt>
                <c:pt idx="190">
                  <c:v>9.53</c:v>
                </c:pt>
                <c:pt idx="191">
                  <c:v>9.7</c:v>
                </c:pt>
                <c:pt idx="192">
                  <c:v>8.82</c:v>
                </c:pt>
                <c:pt idx="193">
                  <c:v>9.91</c:v>
                </c:pt>
                <c:pt idx="194">
                  <c:v>9.78</c:v>
                </c:pt>
                <c:pt idx="195">
                  <c:v>10.62</c:v>
                </c:pt>
                <c:pt idx="196">
                  <c:v>10.55</c:v>
                </c:pt>
                <c:pt idx="197">
                  <c:v>10.1</c:v>
                </c:pt>
                <c:pt idx="198">
                  <c:v>9.87</c:v>
                </c:pt>
                <c:pt idx="199">
                  <c:v>10.05</c:v>
                </c:pt>
                <c:pt idx="200">
                  <c:v>10.36</c:v>
                </c:pt>
                <c:pt idx="201">
                  <c:v>10.49</c:v>
                </c:pt>
                <c:pt idx="202">
                  <c:v>10.96</c:v>
                </c:pt>
                <c:pt idx="203">
                  <c:v>10.86</c:v>
                </c:pt>
                <c:pt idx="204">
                  <c:v>10.5</c:v>
                </c:pt>
                <c:pt idx="205">
                  <c:v>10.84</c:v>
                </c:pt>
                <c:pt idx="206">
                  <c:v>10.64</c:v>
                </c:pt>
                <c:pt idx="207">
                  <c:v>10.41</c:v>
                </c:pt>
                <c:pt idx="208">
                  <c:v>10.07</c:v>
                </c:pt>
                <c:pt idx="209">
                  <c:v>10.11</c:v>
                </c:pt>
                <c:pt idx="210">
                  <c:v>10.43</c:v>
                </c:pt>
                <c:pt idx="211">
                  <c:v>10.5</c:v>
                </c:pt>
                <c:pt idx="212">
                  <c:v>10.82</c:v>
                </c:pt>
                <c:pt idx="213">
                  <c:v>10.78</c:v>
                </c:pt>
                <c:pt idx="214">
                  <c:v>11.11</c:v>
                </c:pt>
                <c:pt idx="215">
                  <c:v>11.52</c:v>
                </c:pt>
                <c:pt idx="216">
                  <c:v>11.28</c:v>
                </c:pt>
                <c:pt idx="217">
                  <c:v>11.11</c:v>
                </c:pt>
                <c:pt idx="218">
                  <c:v>11.07</c:v>
                </c:pt>
                <c:pt idx="219">
                  <c:v>10.72</c:v>
                </c:pt>
                <c:pt idx="220">
                  <c:v>10.43</c:v>
                </c:pt>
                <c:pt idx="221">
                  <c:v>10.6</c:v>
                </c:pt>
                <c:pt idx="222">
                  <c:v>10.21</c:v>
                </c:pt>
                <c:pt idx="223">
                  <c:v>10.16</c:v>
                </c:pt>
                <c:pt idx="224">
                  <c:v>9.85</c:v>
                </c:pt>
                <c:pt idx="225">
                  <c:v>9.7</c:v>
                </c:pt>
                <c:pt idx="226">
                  <c:v>9.87</c:v>
                </c:pt>
                <c:pt idx="227">
                  <c:v>9.53</c:v>
                </c:pt>
                <c:pt idx="228">
                  <c:v>9.31</c:v>
                </c:pt>
                <c:pt idx="229">
                  <c:v>9.5</c:v>
                </c:pt>
                <c:pt idx="230">
                  <c:v>9.38</c:v>
                </c:pt>
                <c:pt idx="231">
                  <c:v>9.05</c:v>
                </c:pt>
                <c:pt idx="232">
                  <c:v>9.22</c:v>
                </c:pt>
                <c:pt idx="233">
                  <c:v>9.02</c:v>
                </c:pt>
                <c:pt idx="234">
                  <c:v>9.29</c:v>
                </c:pt>
                <c:pt idx="235">
                  <c:v>9.02</c:v>
                </c:pt>
                <c:pt idx="236">
                  <c:v>8.78</c:v>
                </c:pt>
                <c:pt idx="237">
                  <c:v>8.58</c:v>
                </c:pt>
                <c:pt idx="238">
                  <c:v>8.31</c:v>
                </c:pt>
                <c:pt idx="239">
                  <c:v>8.01</c:v>
                </c:pt>
                <c:pt idx="240">
                  <c:v>8.12</c:v>
                </c:pt>
                <c:pt idx="241">
                  <c:v>7.93</c:v>
                </c:pt>
                <c:pt idx="242">
                  <c:v>7.72</c:v>
                </c:pt>
                <c:pt idx="243">
                  <c:v>8.36</c:v>
                </c:pt>
                <c:pt idx="244">
                  <c:v>8.15</c:v>
                </c:pt>
                <c:pt idx="245">
                  <c:v>8.29</c:v>
                </c:pt>
                <c:pt idx="246">
                  <c:v>7.95</c:v>
                </c:pt>
                <c:pt idx="247">
                  <c:v>7.96</c:v>
                </c:pt>
                <c:pt idx="248">
                  <c:v>7.76</c:v>
                </c:pt>
                <c:pt idx="249">
                  <c:v>7.96</c:v>
                </c:pt>
                <c:pt idx="250">
                  <c:v>8.1</c:v>
                </c:pt>
                <c:pt idx="251">
                  <c:v>8.12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4119797"/>
        <c:axId val="168833885"/>
      </c:lineChart>
      <c:dateAx>
        <c:axId val="62411979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833885"/>
        <c:crosses val="autoZero"/>
        <c:auto val="1"/>
        <c:lblOffset val="100"/>
        <c:baseTimeUnit val="days"/>
      </c:dateAx>
      <c:valAx>
        <c:axId val="168833885"/>
        <c:scaling>
          <c:orientation val="minMax"/>
          <c:max val="19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1197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6.xml"/><Relationship Id="rId8" Type="http://schemas.openxmlformats.org/officeDocument/2006/relationships/chart" Target="../charts/chart15.xml"/><Relationship Id="rId7" Type="http://schemas.openxmlformats.org/officeDocument/2006/relationships/chart" Target="../charts/chart14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3" Type="http://schemas.openxmlformats.org/officeDocument/2006/relationships/chart" Target="../charts/chart20.xml"/><Relationship Id="rId12" Type="http://schemas.openxmlformats.org/officeDocument/2006/relationships/chart" Target="../charts/chart19.xml"/><Relationship Id="rId11" Type="http://schemas.openxmlformats.org/officeDocument/2006/relationships/chart" Target="../charts/chart18.xml"/><Relationship Id="rId10" Type="http://schemas.openxmlformats.org/officeDocument/2006/relationships/chart" Target="../charts/chart17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245745</xdr:colOff>
      <xdr:row>403</xdr:row>
      <xdr:rowOff>80645</xdr:rowOff>
    </xdr:from>
    <xdr:to>
      <xdr:col>20</xdr:col>
      <xdr:colOff>550545</xdr:colOff>
      <xdr:row>525</xdr:row>
      <xdr:rowOff>156845</xdr:rowOff>
    </xdr:to>
    <xdr:graphicFrame>
      <xdr:nvGraphicFramePr>
        <xdr:cNvPr id="2" name="Chart 1"/>
        <xdr:cNvGraphicFramePr/>
      </xdr:nvGraphicFramePr>
      <xdr:xfrm>
        <a:off x="9218295" y="6616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</xdr:colOff>
      <xdr:row>527</xdr:row>
      <xdr:rowOff>145415</xdr:rowOff>
    </xdr:from>
    <xdr:to>
      <xdr:col>12</xdr:col>
      <xdr:colOff>204470</xdr:colOff>
      <xdr:row>1010</xdr:row>
      <xdr:rowOff>31115</xdr:rowOff>
    </xdr:to>
    <xdr:graphicFrame>
      <xdr:nvGraphicFramePr>
        <xdr:cNvPr id="3" name="Chart 2"/>
        <xdr:cNvGraphicFramePr/>
      </xdr:nvGraphicFramePr>
      <xdr:xfrm>
        <a:off x="3671570" y="3774440"/>
        <a:ext cx="48958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573405</xdr:colOff>
      <xdr:row>527</xdr:row>
      <xdr:rowOff>174625</xdr:rowOff>
    </xdr:from>
    <xdr:to>
      <xdr:col>20</xdr:col>
      <xdr:colOff>268605</xdr:colOff>
      <xdr:row>1010</xdr:row>
      <xdr:rowOff>60325</xdr:rowOff>
    </xdr:to>
    <xdr:graphicFrame>
      <xdr:nvGraphicFramePr>
        <xdr:cNvPr id="4" name="Chart 3"/>
        <xdr:cNvGraphicFramePr/>
      </xdr:nvGraphicFramePr>
      <xdr:xfrm>
        <a:off x="8936355" y="3803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268605</xdr:colOff>
      <xdr:row>1242</xdr:row>
      <xdr:rowOff>170180</xdr:rowOff>
    </xdr:from>
    <xdr:to>
      <xdr:col>11</xdr:col>
      <xdr:colOff>468630</xdr:colOff>
      <xdr:row>1809</xdr:row>
      <xdr:rowOff>55880</xdr:rowOff>
    </xdr:to>
    <xdr:graphicFrame>
      <xdr:nvGraphicFramePr>
        <xdr:cNvPr id="5" name="Chart 4"/>
        <xdr:cNvGraphicFramePr/>
      </xdr:nvGraphicFramePr>
      <xdr:xfrm>
        <a:off x="3326130" y="7418705"/>
        <a:ext cx="48958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113665</xdr:colOff>
      <xdr:row>1242</xdr:row>
      <xdr:rowOff>121285</xdr:rowOff>
    </xdr:from>
    <xdr:to>
      <xdr:col>19</xdr:col>
      <xdr:colOff>418465</xdr:colOff>
      <xdr:row>1809</xdr:row>
      <xdr:rowOff>6985</xdr:rowOff>
    </xdr:to>
    <xdr:graphicFrame>
      <xdr:nvGraphicFramePr>
        <xdr:cNvPr id="6" name="Chart 5"/>
        <xdr:cNvGraphicFramePr/>
      </xdr:nvGraphicFramePr>
      <xdr:xfrm>
        <a:off x="8476615" y="73698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106680</xdr:colOff>
      <xdr:row>405</xdr:row>
      <xdr:rowOff>181610</xdr:rowOff>
    </xdr:from>
    <xdr:to>
      <xdr:col>14</xdr:col>
      <xdr:colOff>87630</xdr:colOff>
      <xdr:row>528</xdr:row>
      <xdr:rowOff>67310</xdr:rowOff>
    </xdr:to>
    <xdr:graphicFrame>
      <xdr:nvGraphicFramePr>
        <xdr:cNvPr id="7" name="Chart 6"/>
        <xdr:cNvGraphicFramePr/>
      </xdr:nvGraphicFramePr>
      <xdr:xfrm>
        <a:off x="5097780" y="11436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118110</xdr:colOff>
      <xdr:row>367</xdr:row>
      <xdr:rowOff>97790</xdr:rowOff>
    </xdr:from>
    <xdr:to>
      <xdr:col>41</xdr:col>
      <xdr:colOff>325755</xdr:colOff>
      <xdr:row>411</xdr:row>
      <xdr:rowOff>81280</xdr:rowOff>
    </xdr:to>
    <xdr:graphicFrame>
      <xdr:nvGraphicFramePr>
        <xdr:cNvPr id="4" name="Chart 3"/>
        <xdr:cNvGraphicFramePr/>
      </xdr:nvGraphicFramePr>
      <xdr:xfrm>
        <a:off x="10652760" y="28101290"/>
        <a:ext cx="19867245" cy="8365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581025</xdr:colOff>
      <xdr:row>15</xdr:row>
      <xdr:rowOff>0</xdr:rowOff>
    </xdr:from>
    <xdr:to>
      <xdr:col>31</xdr:col>
      <xdr:colOff>83820</xdr:colOff>
      <xdr:row>53</xdr:row>
      <xdr:rowOff>64135</xdr:rowOff>
    </xdr:to>
    <xdr:graphicFrame>
      <xdr:nvGraphicFramePr>
        <xdr:cNvPr id="2" name="Chart 1"/>
        <xdr:cNvGraphicFramePr/>
      </xdr:nvGraphicFramePr>
      <xdr:xfrm>
        <a:off x="5457825" y="2857500"/>
        <a:ext cx="13523595" cy="7303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>
      <xdr:nvGraphicFramePr>
        <xdr:cNvPr id="3" name="Chart 2"/>
        <xdr:cNvGraphicFramePr/>
      </xdr:nvGraphicFramePr>
      <xdr:xfrm>
        <a:off x="609600" y="381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2</xdr:row>
      <xdr:rowOff>28575</xdr:rowOff>
    </xdr:from>
    <xdr:to>
      <xdr:col>17</xdr:col>
      <xdr:colOff>361950</xdr:colOff>
      <xdr:row>16</xdr:row>
      <xdr:rowOff>104775</xdr:rowOff>
    </xdr:to>
    <xdr:graphicFrame>
      <xdr:nvGraphicFramePr>
        <xdr:cNvPr id="4" name="Chart 3"/>
        <xdr:cNvGraphicFramePr/>
      </xdr:nvGraphicFramePr>
      <xdr:xfrm>
        <a:off x="6153150" y="409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26</xdr:col>
      <xdr:colOff>304800</xdr:colOff>
      <xdr:row>16</xdr:row>
      <xdr:rowOff>76200</xdr:rowOff>
    </xdr:to>
    <xdr:graphicFrame>
      <xdr:nvGraphicFramePr>
        <xdr:cNvPr id="5" name="Chart 4"/>
        <xdr:cNvGraphicFramePr/>
      </xdr:nvGraphicFramePr>
      <xdr:xfrm>
        <a:off x="11582400" y="381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2</xdr:row>
      <xdr:rowOff>0</xdr:rowOff>
    </xdr:from>
    <xdr:to>
      <xdr:col>35</xdr:col>
      <xdr:colOff>304800</xdr:colOff>
      <xdr:row>16</xdr:row>
      <xdr:rowOff>76200</xdr:rowOff>
    </xdr:to>
    <xdr:graphicFrame>
      <xdr:nvGraphicFramePr>
        <xdr:cNvPr id="6" name="Chart 5"/>
        <xdr:cNvGraphicFramePr/>
      </xdr:nvGraphicFramePr>
      <xdr:xfrm>
        <a:off x="17068800" y="381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495300</xdr:colOff>
      <xdr:row>86</xdr:row>
      <xdr:rowOff>142875</xdr:rowOff>
    </xdr:from>
    <xdr:to>
      <xdr:col>26</xdr:col>
      <xdr:colOff>104140</xdr:colOff>
      <xdr:row>116</xdr:row>
      <xdr:rowOff>85725</xdr:rowOff>
    </xdr:to>
    <xdr:graphicFrame>
      <xdr:nvGraphicFramePr>
        <xdr:cNvPr id="7" name="Chart 6"/>
        <xdr:cNvGraphicFramePr/>
      </xdr:nvGraphicFramePr>
      <xdr:xfrm>
        <a:off x="6591300" y="16525875"/>
        <a:ext cx="9362440" cy="5657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190500</xdr:colOff>
      <xdr:row>64</xdr:row>
      <xdr:rowOff>47625</xdr:rowOff>
    </xdr:from>
    <xdr:to>
      <xdr:col>8</xdr:col>
      <xdr:colOff>495300</xdr:colOff>
      <xdr:row>78</xdr:row>
      <xdr:rowOff>124460</xdr:rowOff>
    </xdr:to>
    <xdr:graphicFrame>
      <xdr:nvGraphicFramePr>
        <xdr:cNvPr id="8" name="Chart 7"/>
        <xdr:cNvGraphicFramePr/>
      </xdr:nvGraphicFramePr>
      <xdr:xfrm>
        <a:off x="800100" y="12239625"/>
        <a:ext cx="4572000" cy="2743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73660</xdr:colOff>
      <xdr:row>64</xdr:row>
      <xdr:rowOff>180975</xdr:rowOff>
    </xdr:from>
    <xdr:to>
      <xdr:col>16</xdr:col>
      <xdr:colOff>378460</xdr:colOff>
      <xdr:row>79</xdr:row>
      <xdr:rowOff>66675</xdr:rowOff>
    </xdr:to>
    <xdr:graphicFrame>
      <xdr:nvGraphicFramePr>
        <xdr:cNvPr id="9" name="Chart 8"/>
        <xdr:cNvGraphicFramePr/>
      </xdr:nvGraphicFramePr>
      <xdr:xfrm>
        <a:off x="5560060" y="12372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584835</xdr:colOff>
      <xdr:row>66</xdr:row>
      <xdr:rowOff>1905</xdr:rowOff>
    </xdr:from>
    <xdr:to>
      <xdr:col>25</xdr:col>
      <xdr:colOff>280035</xdr:colOff>
      <xdr:row>80</xdr:row>
      <xdr:rowOff>78105</xdr:rowOff>
    </xdr:to>
    <xdr:graphicFrame>
      <xdr:nvGraphicFramePr>
        <xdr:cNvPr id="10" name="Chart 9"/>
        <xdr:cNvGraphicFramePr/>
      </xdr:nvGraphicFramePr>
      <xdr:xfrm>
        <a:off x="10948035" y="125749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556260</xdr:colOff>
      <xdr:row>64</xdr:row>
      <xdr:rowOff>180975</xdr:rowOff>
    </xdr:from>
    <xdr:to>
      <xdr:col>34</xdr:col>
      <xdr:colOff>251460</xdr:colOff>
      <xdr:row>79</xdr:row>
      <xdr:rowOff>66675</xdr:rowOff>
    </xdr:to>
    <xdr:graphicFrame>
      <xdr:nvGraphicFramePr>
        <xdr:cNvPr id="11" name="Chart 10"/>
        <xdr:cNvGraphicFramePr/>
      </xdr:nvGraphicFramePr>
      <xdr:xfrm>
        <a:off x="16405860" y="12372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542925</xdr:colOff>
      <xdr:row>118</xdr:row>
      <xdr:rowOff>38100</xdr:rowOff>
    </xdr:from>
    <xdr:to>
      <xdr:col>26</xdr:col>
      <xdr:colOff>104775</xdr:colOff>
      <xdr:row>142</xdr:row>
      <xdr:rowOff>161925</xdr:rowOff>
    </xdr:to>
    <xdr:graphicFrame>
      <xdr:nvGraphicFramePr>
        <xdr:cNvPr id="12" name="Chart 11"/>
        <xdr:cNvGraphicFramePr/>
      </xdr:nvGraphicFramePr>
      <xdr:xfrm>
        <a:off x="6638925" y="22517100"/>
        <a:ext cx="9315450" cy="4695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95250</xdr:colOff>
      <xdr:row>169</xdr:row>
      <xdr:rowOff>114300</xdr:rowOff>
    </xdr:from>
    <xdr:to>
      <xdr:col>25</xdr:col>
      <xdr:colOff>57150</xdr:colOff>
      <xdr:row>192</xdr:row>
      <xdr:rowOff>9525</xdr:rowOff>
    </xdr:to>
    <xdr:graphicFrame>
      <xdr:nvGraphicFramePr>
        <xdr:cNvPr id="13" name="Chart 12"/>
        <xdr:cNvGraphicFramePr/>
      </xdr:nvGraphicFramePr>
      <xdr:xfrm>
        <a:off x="6191250" y="32308800"/>
        <a:ext cx="9105900" cy="4276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542925</xdr:colOff>
      <xdr:row>194</xdr:row>
      <xdr:rowOff>0</xdr:rowOff>
    </xdr:from>
    <xdr:to>
      <xdr:col>25</xdr:col>
      <xdr:colOff>151765</xdr:colOff>
      <xdr:row>216</xdr:row>
      <xdr:rowOff>18415</xdr:rowOff>
    </xdr:to>
    <xdr:graphicFrame>
      <xdr:nvGraphicFramePr>
        <xdr:cNvPr id="14" name="Chart 13"/>
        <xdr:cNvGraphicFramePr/>
      </xdr:nvGraphicFramePr>
      <xdr:xfrm>
        <a:off x="6029325" y="36957000"/>
        <a:ext cx="9362440" cy="4209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^GSPC_Daily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^GSPC_Daily"/>
    </sheetNames>
    <sheetDataSet>
      <sheetData sheetId="0">
        <row r="22608">
          <cell r="A22608">
            <v>43102</v>
          </cell>
          <cell r="B22608">
            <v>2695.810059</v>
          </cell>
        </row>
        <row r="22609">
          <cell r="A22609">
            <v>43103</v>
          </cell>
          <cell r="B22609">
            <v>2713.060059</v>
          </cell>
        </row>
        <row r="22610">
          <cell r="A22610">
            <v>43104</v>
          </cell>
          <cell r="B22610">
            <v>2723.98999</v>
          </cell>
        </row>
        <row r="22611">
          <cell r="A22611">
            <v>43105</v>
          </cell>
          <cell r="B22611">
            <v>2743.149902</v>
          </cell>
        </row>
        <row r="22612">
          <cell r="A22612">
            <v>43108</v>
          </cell>
          <cell r="B22612">
            <v>2747.709961</v>
          </cell>
        </row>
        <row r="22613">
          <cell r="A22613">
            <v>43109</v>
          </cell>
          <cell r="B22613">
            <v>2751.290039</v>
          </cell>
        </row>
        <row r="22614">
          <cell r="A22614">
            <v>43110</v>
          </cell>
          <cell r="B22614">
            <v>2748.22998</v>
          </cell>
        </row>
        <row r="22615">
          <cell r="A22615">
            <v>43111</v>
          </cell>
          <cell r="B22615">
            <v>2767.560059</v>
          </cell>
        </row>
        <row r="22616">
          <cell r="A22616">
            <v>43112</v>
          </cell>
          <cell r="B22616">
            <v>2786.23999</v>
          </cell>
        </row>
        <row r="22617">
          <cell r="A22617">
            <v>43116</v>
          </cell>
          <cell r="B22617">
            <v>2776.419922</v>
          </cell>
        </row>
        <row r="22618">
          <cell r="A22618">
            <v>43117</v>
          </cell>
          <cell r="B22618">
            <v>2802.560059</v>
          </cell>
        </row>
        <row r="22619">
          <cell r="A22619">
            <v>43118</v>
          </cell>
          <cell r="B22619">
            <v>2798.030029</v>
          </cell>
        </row>
        <row r="22620">
          <cell r="A22620">
            <v>43119</v>
          </cell>
          <cell r="B22620">
            <v>2810.300049</v>
          </cell>
        </row>
        <row r="22621">
          <cell r="A22621">
            <v>43122</v>
          </cell>
          <cell r="B22621">
            <v>2832.969971</v>
          </cell>
        </row>
        <row r="22622">
          <cell r="A22622">
            <v>43123</v>
          </cell>
          <cell r="B22622">
            <v>2839.129883</v>
          </cell>
        </row>
        <row r="22623">
          <cell r="A22623">
            <v>43124</v>
          </cell>
          <cell r="B22623">
            <v>2837.540039</v>
          </cell>
        </row>
        <row r="22624">
          <cell r="A22624">
            <v>43125</v>
          </cell>
          <cell r="B22624">
            <v>2839.25</v>
          </cell>
        </row>
        <row r="22625">
          <cell r="A22625">
            <v>43126</v>
          </cell>
          <cell r="B22625">
            <v>2872.870117</v>
          </cell>
        </row>
        <row r="22626">
          <cell r="A22626">
            <v>43129</v>
          </cell>
          <cell r="B22626">
            <v>2853.530029</v>
          </cell>
        </row>
        <row r="22627">
          <cell r="A22627">
            <v>43130</v>
          </cell>
          <cell r="B22627">
            <v>2822.429932</v>
          </cell>
        </row>
        <row r="22628">
          <cell r="A22628">
            <v>43131</v>
          </cell>
          <cell r="B22628">
            <v>2823.810059</v>
          </cell>
        </row>
        <row r="22629">
          <cell r="A22629">
            <v>43132</v>
          </cell>
          <cell r="B22629">
            <v>2821.97998</v>
          </cell>
        </row>
        <row r="22630">
          <cell r="A22630">
            <v>43133</v>
          </cell>
          <cell r="B22630">
            <v>2762.129883</v>
          </cell>
        </row>
        <row r="22631">
          <cell r="A22631">
            <v>43136</v>
          </cell>
          <cell r="B22631">
            <v>2648.939941</v>
          </cell>
        </row>
        <row r="22632">
          <cell r="A22632">
            <v>43137</v>
          </cell>
          <cell r="B22632">
            <v>2695.139893</v>
          </cell>
        </row>
        <row r="22633">
          <cell r="A22633">
            <v>43138</v>
          </cell>
          <cell r="B22633">
            <v>2681.659912</v>
          </cell>
        </row>
        <row r="22634">
          <cell r="A22634">
            <v>43139</v>
          </cell>
          <cell r="B22634">
            <v>2581</v>
          </cell>
        </row>
        <row r="22635">
          <cell r="A22635">
            <v>43140</v>
          </cell>
          <cell r="B22635">
            <v>2619.550049</v>
          </cell>
        </row>
        <row r="22636">
          <cell r="A22636">
            <v>43143</v>
          </cell>
          <cell r="B22636">
            <v>2656</v>
          </cell>
        </row>
        <row r="22637">
          <cell r="A22637">
            <v>43144</v>
          </cell>
          <cell r="B22637">
            <v>2662.939941</v>
          </cell>
        </row>
        <row r="22638">
          <cell r="A22638">
            <v>43145</v>
          </cell>
          <cell r="B22638">
            <v>2698.629883</v>
          </cell>
        </row>
        <row r="22639">
          <cell r="A22639">
            <v>43146</v>
          </cell>
          <cell r="B22639">
            <v>2731.199951</v>
          </cell>
        </row>
        <row r="22640">
          <cell r="A22640">
            <v>43147</v>
          </cell>
          <cell r="B22640">
            <v>2732.219971</v>
          </cell>
        </row>
        <row r="22641">
          <cell r="A22641">
            <v>43151</v>
          </cell>
          <cell r="B22641">
            <v>2716.26001</v>
          </cell>
        </row>
        <row r="22642">
          <cell r="A22642">
            <v>43152</v>
          </cell>
          <cell r="B22642">
            <v>2701.330078</v>
          </cell>
        </row>
        <row r="22643">
          <cell r="A22643">
            <v>43153</v>
          </cell>
          <cell r="B22643">
            <v>2703.959961</v>
          </cell>
        </row>
        <row r="22644">
          <cell r="A22644">
            <v>43154</v>
          </cell>
          <cell r="B22644">
            <v>2747.300049</v>
          </cell>
        </row>
        <row r="22645">
          <cell r="A22645">
            <v>43157</v>
          </cell>
          <cell r="B22645">
            <v>2779.600098</v>
          </cell>
        </row>
        <row r="22646">
          <cell r="A22646">
            <v>43158</v>
          </cell>
          <cell r="B22646">
            <v>2744.280029</v>
          </cell>
        </row>
        <row r="22647">
          <cell r="A22647">
            <v>43159</v>
          </cell>
          <cell r="B22647">
            <v>2713.830078</v>
          </cell>
        </row>
        <row r="22648">
          <cell r="A22648">
            <v>43160</v>
          </cell>
          <cell r="B22648">
            <v>2677.669922</v>
          </cell>
        </row>
        <row r="22649">
          <cell r="A22649">
            <v>43161</v>
          </cell>
          <cell r="B22649">
            <v>2691.25</v>
          </cell>
        </row>
        <row r="22650">
          <cell r="A22650">
            <v>43164</v>
          </cell>
          <cell r="B22650">
            <v>2720.939941</v>
          </cell>
        </row>
        <row r="22651">
          <cell r="A22651">
            <v>43165</v>
          </cell>
          <cell r="B22651">
            <v>2728.120117</v>
          </cell>
        </row>
        <row r="22652">
          <cell r="A22652">
            <v>43166</v>
          </cell>
          <cell r="B22652">
            <v>2726.800049</v>
          </cell>
        </row>
        <row r="22653">
          <cell r="A22653">
            <v>43167</v>
          </cell>
          <cell r="B22653">
            <v>2738.969971</v>
          </cell>
        </row>
        <row r="22654">
          <cell r="A22654">
            <v>43168</v>
          </cell>
          <cell r="B22654">
            <v>2786.570068</v>
          </cell>
        </row>
        <row r="22655">
          <cell r="A22655">
            <v>43171</v>
          </cell>
          <cell r="B22655">
            <v>2783.02002</v>
          </cell>
        </row>
        <row r="22656">
          <cell r="A22656">
            <v>43172</v>
          </cell>
          <cell r="B22656">
            <v>2765.310059</v>
          </cell>
        </row>
        <row r="22657">
          <cell r="A22657">
            <v>43173</v>
          </cell>
          <cell r="B22657">
            <v>2749.47998</v>
          </cell>
        </row>
        <row r="22658">
          <cell r="A22658">
            <v>43174</v>
          </cell>
          <cell r="B22658">
            <v>2747.330078</v>
          </cell>
        </row>
        <row r="22659">
          <cell r="A22659">
            <v>43175</v>
          </cell>
          <cell r="B22659">
            <v>2752.01001</v>
          </cell>
        </row>
        <row r="22660">
          <cell r="A22660">
            <v>43178</v>
          </cell>
          <cell r="B22660">
            <v>2712.919922</v>
          </cell>
        </row>
        <row r="22661">
          <cell r="A22661">
            <v>43179</v>
          </cell>
          <cell r="B22661">
            <v>2716.939941</v>
          </cell>
        </row>
        <row r="22662">
          <cell r="A22662">
            <v>43180</v>
          </cell>
          <cell r="B22662">
            <v>2711.929932</v>
          </cell>
        </row>
        <row r="22663">
          <cell r="A22663">
            <v>43181</v>
          </cell>
          <cell r="B22663">
            <v>2643.689941</v>
          </cell>
        </row>
        <row r="22664">
          <cell r="A22664">
            <v>43182</v>
          </cell>
          <cell r="B22664">
            <v>2588.26001</v>
          </cell>
        </row>
        <row r="22665">
          <cell r="A22665">
            <v>43185</v>
          </cell>
          <cell r="B22665">
            <v>2658.550049</v>
          </cell>
        </row>
        <row r="22666">
          <cell r="A22666">
            <v>43186</v>
          </cell>
          <cell r="B22666">
            <v>2612.620117</v>
          </cell>
        </row>
        <row r="22667">
          <cell r="A22667">
            <v>43187</v>
          </cell>
          <cell r="B22667">
            <v>2605</v>
          </cell>
        </row>
        <row r="22668">
          <cell r="A22668">
            <v>43188</v>
          </cell>
          <cell r="B22668">
            <v>2640.870117</v>
          </cell>
        </row>
        <row r="22669">
          <cell r="A22669">
            <v>43192</v>
          </cell>
          <cell r="B22669">
            <v>2581.879883</v>
          </cell>
        </row>
        <row r="22670">
          <cell r="A22670">
            <v>43193</v>
          </cell>
          <cell r="B22670">
            <v>2614.449951</v>
          </cell>
        </row>
        <row r="22671">
          <cell r="A22671">
            <v>43194</v>
          </cell>
          <cell r="B22671">
            <v>2644.689941</v>
          </cell>
        </row>
        <row r="22672">
          <cell r="A22672">
            <v>43195</v>
          </cell>
          <cell r="B22672">
            <v>2662.840088</v>
          </cell>
        </row>
        <row r="22673">
          <cell r="A22673">
            <v>43196</v>
          </cell>
          <cell r="B22673">
            <v>2604.469971</v>
          </cell>
        </row>
        <row r="22674">
          <cell r="A22674">
            <v>43199</v>
          </cell>
          <cell r="B22674">
            <v>2613.159912</v>
          </cell>
        </row>
        <row r="22675">
          <cell r="A22675">
            <v>43200</v>
          </cell>
          <cell r="B22675">
            <v>2656.870117</v>
          </cell>
        </row>
        <row r="22676">
          <cell r="A22676">
            <v>43201</v>
          </cell>
          <cell r="B22676">
            <v>2642.189941</v>
          </cell>
        </row>
        <row r="22677">
          <cell r="A22677">
            <v>43202</v>
          </cell>
          <cell r="B22677">
            <v>2663.98999</v>
          </cell>
        </row>
        <row r="22678">
          <cell r="A22678">
            <v>43203</v>
          </cell>
          <cell r="B22678">
            <v>2656.300049</v>
          </cell>
        </row>
        <row r="22679">
          <cell r="A22679">
            <v>43206</v>
          </cell>
          <cell r="B22679">
            <v>2677.840088</v>
          </cell>
        </row>
        <row r="22680">
          <cell r="A22680">
            <v>43207</v>
          </cell>
          <cell r="B22680">
            <v>2706.389893</v>
          </cell>
        </row>
        <row r="22681">
          <cell r="A22681">
            <v>43208</v>
          </cell>
          <cell r="B22681">
            <v>2708.639893</v>
          </cell>
        </row>
        <row r="22682">
          <cell r="A22682">
            <v>43209</v>
          </cell>
          <cell r="B22682">
            <v>2693.129883</v>
          </cell>
        </row>
        <row r="22683">
          <cell r="A22683">
            <v>43210</v>
          </cell>
          <cell r="B22683">
            <v>2670.139893</v>
          </cell>
        </row>
        <row r="22684">
          <cell r="A22684">
            <v>43213</v>
          </cell>
          <cell r="B22684">
            <v>2670.290039</v>
          </cell>
        </row>
        <row r="22685">
          <cell r="A22685">
            <v>43214</v>
          </cell>
          <cell r="B22685">
            <v>2634.560059</v>
          </cell>
        </row>
        <row r="22686">
          <cell r="A22686">
            <v>43215</v>
          </cell>
          <cell r="B22686">
            <v>2639.399902</v>
          </cell>
        </row>
        <row r="22687">
          <cell r="A22687">
            <v>43216</v>
          </cell>
          <cell r="B22687">
            <v>2666.939941</v>
          </cell>
        </row>
        <row r="22688">
          <cell r="A22688">
            <v>43217</v>
          </cell>
          <cell r="B22688">
            <v>2669.909912</v>
          </cell>
        </row>
        <row r="22689">
          <cell r="A22689">
            <v>43220</v>
          </cell>
          <cell r="B22689">
            <v>2648.050049</v>
          </cell>
        </row>
        <row r="22690">
          <cell r="A22690">
            <v>43221</v>
          </cell>
          <cell r="B22690">
            <v>2654.800049</v>
          </cell>
        </row>
        <row r="22691">
          <cell r="A22691">
            <v>43222</v>
          </cell>
          <cell r="B22691">
            <v>2635.669922</v>
          </cell>
        </row>
        <row r="22692">
          <cell r="A22692">
            <v>43223</v>
          </cell>
          <cell r="B22692">
            <v>2629.72998</v>
          </cell>
        </row>
        <row r="22693">
          <cell r="A22693">
            <v>43224</v>
          </cell>
          <cell r="B22693">
            <v>2663.419922</v>
          </cell>
        </row>
        <row r="22694">
          <cell r="A22694">
            <v>43227</v>
          </cell>
          <cell r="B22694">
            <v>2672.629883</v>
          </cell>
        </row>
        <row r="22695">
          <cell r="A22695">
            <v>43228</v>
          </cell>
          <cell r="B22695">
            <v>2671.919922</v>
          </cell>
        </row>
        <row r="22696">
          <cell r="A22696">
            <v>43229</v>
          </cell>
          <cell r="B22696">
            <v>2697.790039</v>
          </cell>
        </row>
        <row r="22697">
          <cell r="A22697">
            <v>43230</v>
          </cell>
          <cell r="B22697">
            <v>2723.070068</v>
          </cell>
        </row>
        <row r="22698">
          <cell r="A22698">
            <v>43231</v>
          </cell>
          <cell r="B22698">
            <v>2727.719971</v>
          </cell>
        </row>
        <row r="22699">
          <cell r="A22699">
            <v>43234</v>
          </cell>
          <cell r="B22699">
            <v>2730.129883</v>
          </cell>
        </row>
        <row r="22700">
          <cell r="A22700">
            <v>43235</v>
          </cell>
          <cell r="B22700">
            <v>2711.449951</v>
          </cell>
        </row>
        <row r="22701">
          <cell r="A22701">
            <v>43236</v>
          </cell>
          <cell r="B22701">
            <v>2722.459961</v>
          </cell>
        </row>
        <row r="22702">
          <cell r="A22702">
            <v>43237</v>
          </cell>
          <cell r="B22702">
            <v>2720.129883</v>
          </cell>
        </row>
        <row r="22703">
          <cell r="A22703">
            <v>43238</v>
          </cell>
          <cell r="B22703">
            <v>2712.969971</v>
          </cell>
        </row>
        <row r="22704">
          <cell r="A22704">
            <v>43241</v>
          </cell>
          <cell r="B22704">
            <v>2733.01001</v>
          </cell>
        </row>
        <row r="22705">
          <cell r="A22705">
            <v>43242</v>
          </cell>
          <cell r="B22705">
            <v>2724.439941</v>
          </cell>
        </row>
        <row r="22706">
          <cell r="A22706">
            <v>43243</v>
          </cell>
          <cell r="B22706">
            <v>2733.290039</v>
          </cell>
        </row>
        <row r="22707">
          <cell r="A22707">
            <v>43244</v>
          </cell>
          <cell r="B22707">
            <v>2727.76001</v>
          </cell>
        </row>
        <row r="22708">
          <cell r="A22708">
            <v>43245</v>
          </cell>
          <cell r="B22708">
            <v>2721.330078</v>
          </cell>
        </row>
        <row r="22709">
          <cell r="A22709">
            <v>43249</v>
          </cell>
          <cell r="B22709">
            <v>2689.860107</v>
          </cell>
        </row>
        <row r="22710">
          <cell r="A22710">
            <v>43250</v>
          </cell>
          <cell r="B22710">
            <v>2724.01001</v>
          </cell>
        </row>
        <row r="22711">
          <cell r="A22711">
            <v>43251</v>
          </cell>
          <cell r="B22711">
            <v>2705.27002</v>
          </cell>
        </row>
        <row r="22712">
          <cell r="A22712">
            <v>43252</v>
          </cell>
          <cell r="B22712">
            <v>2734.620117</v>
          </cell>
        </row>
        <row r="22713">
          <cell r="A22713">
            <v>43255</v>
          </cell>
          <cell r="B22713">
            <v>2746.870117</v>
          </cell>
        </row>
        <row r="22714">
          <cell r="A22714">
            <v>43256</v>
          </cell>
          <cell r="B22714">
            <v>2748.800049</v>
          </cell>
        </row>
        <row r="22715">
          <cell r="A22715">
            <v>43257</v>
          </cell>
          <cell r="B22715">
            <v>2772.350098</v>
          </cell>
        </row>
        <row r="22716">
          <cell r="A22716">
            <v>43258</v>
          </cell>
          <cell r="B22716">
            <v>2770.370117</v>
          </cell>
        </row>
        <row r="22717">
          <cell r="A22717">
            <v>43259</v>
          </cell>
          <cell r="B22717">
            <v>2779.030029</v>
          </cell>
        </row>
        <row r="22718">
          <cell r="A22718">
            <v>43262</v>
          </cell>
          <cell r="B22718">
            <v>2782</v>
          </cell>
        </row>
        <row r="22719">
          <cell r="A22719">
            <v>43263</v>
          </cell>
          <cell r="B22719">
            <v>2786.850098</v>
          </cell>
        </row>
        <row r="22720">
          <cell r="A22720">
            <v>43264</v>
          </cell>
          <cell r="B22720">
            <v>2775.629883</v>
          </cell>
        </row>
        <row r="22721">
          <cell r="A22721">
            <v>43265</v>
          </cell>
          <cell r="B22721">
            <v>2782.48999</v>
          </cell>
        </row>
        <row r="22722">
          <cell r="A22722">
            <v>43266</v>
          </cell>
          <cell r="B22722">
            <v>2779.659912</v>
          </cell>
        </row>
        <row r="22723">
          <cell r="A22723">
            <v>43269</v>
          </cell>
          <cell r="B22723">
            <v>2773.75</v>
          </cell>
        </row>
        <row r="22724">
          <cell r="A22724">
            <v>43270</v>
          </cell>
          <cell r="B22724">
            <v>2762.590088</v>
          </cell>
        </row>
        <row r="22725">
          <cell r="A22725">
            <v>43271</v>
          </cell>
          <cell r="B22725">
            <v>2767.320068</v>
          </cell>
        </row>
        <row r="22726">
          <cell r="A22726">
            <v>43272</v>
          </cell>
          <cell r="B22726">
            <v>2749.76001</v>
          </cell>
        </row>
        <row r="22727">
          <cell r="A22727">
            <v>43273</v>
          </cell>
          <cell r="B22727">
            <v>2754.879883</v>
          </cell>
        </row>
        <row r="22728">
          <cell r="A22728">
            <v>43276</v>
          </cell>
          <cell r="B22728">
            <v>2717.070068</v>
          </cell>
        </row>
        <row r="22729">
          <cell r="A22729">
            <v>43277</v>
          </cell>
          <cell r="B22729">
            <v>2723.060059</v>
          </cell>
        </row>
        <row r="22730">
          <cell r="A22730">
            <v>43278</v>
          </cell>
          <cell r="B22730">
            <v>2699.629883</v>
          </cell>
        </row>
        <row r="22731">
          <cell r="A22731">
            <v>43279</v>
          </cell>
          <cell r="B22731">
            <v>2716.310059</v>
          </cell>
        </row>
        <row r="22732">
          <cell r="A22732">
            <v>43280</v>
          </cell>
          <cell r="B22732">
            <v>2718.370117</v>
          </cell>
        </row>
        <row r="22733">
          <cell r="A22733">
            <v>43283</v>
          </cell>
          <cell r="B22733">
            <v>2726.709961</v>
          </cell>
        </row>
        <row r="22734">
          <cell r="A22734">
            <v>43284</v>
          </cell>
          <cell r="B22734">
            <v>2713.219971</v>
          </cell>
        </row>
        <row r="22735">
          <cell r="A22735">
            <v>43286</v>
          </cell>
          <cell r="B22735">
            <v>2736.610107</v>
          </cell>
        </row>
        <row r="22736">
          <cell r="A22736">
            <v>43287</v>
          </cell>
          <cell r="B22736">
            <v>2759.820068</v>
          </cell>
        </row>
        <row r="22737">
          <cell r="A22737">
            <v>43290</v>
          </cell>
          <cell r="B22737">
            <v>2784.169922</v>
          </cell>
        </row>
        <row r="22738">
          <cell r="A22738">
            <v>43291</v>
          </cell>
          <cell r="B22738">
            <v>2793.840088</v>
          </cell>
        </row>
        <row r="22739">
          <cell r="A22739">
            <v>43292</v>
          </cell>
          <cell r="B22739">
            <v>2774.02002</v>
          </cell>
        </row>
        <row r="22740">
          <cell r="A22740">
            <v>43293</v>
          </cell>
          <cell r="B22740">
            <v>2798.290039</v>
          </cell>
        </row>
        <row r="22741">
          <cell r="A22741">
            <v>43294</v>
          </cell>
          <cell r="B22741">
            <v>2801.310059</v>
          </cell>
        </row>
        <row r="22742">
          <cell r="A22742">
            <v>43297</v>
          </cell>
          <cell r="B22742">
            <v>2798.429932</v>
          </cell>
        </row>
        <row r="22743">
          <cell r="A22743">
            <v>43298</v>
          </cell>
          <cell r="B22743">
            <v>2809.550049</v>
          </cell>
        </row>
        <row r="22744">
          <cell r="A22744">
            <v>43299</v>
          </cell>
          <cell r="B22744">
            <v>2815.620117</v>
          </cell>
        </row>
        <row r="22745">
          <cell r="A22745">
            <v>43300</v>
          </cell>
          <cell r="B22745">
            <v>2804.48999</v>
          </cell>
        </row>
        <row r="22746">
          <cell r="A22746">
            <v>43301</v>
          </cell>
          <cell r="B22746">
            <v>2801.830078</v>
          </cell>
        </row>
        <row r="22747">
          <cell r="A22747">
            <v>43304</v>
          </cell>
          <cell r="B22747">
            <v>2806.97998</v>
          </cell>
        </row>
        <row r="22748">
          <cell r="A22748">
            <v>43305</v>
          </cell>
          <cell r="B22748">
            <v>2820.399902</v>
          </cell>
        </row>
        <row r="22749">
          <cell r="A22749">
            <v>43306</v>
          </cell>
          <cell r="B22749">
            <v>2846.070068</v>
          </cell>
        </row>
        <row r="22750">
          <cell r="A22750">
            <v>43307</v>
          </cell>
          <cell r="B22750">
            <v>2837.439941</v>
          </cell>
        </row>
        <row r="22751">
          <cell r="A22751">
            <v>43308</v>
          </cell>
          <cell r="B22751">
            <v>2818.820068</v>
          </cell>
        </row>
        <row r="22752">
          <cell r="A22752">
            <v>43311</v>
          </cell>
          <cell r="B22752">
            <v>2802.600098</v>
          </cell>
        </row>
        <row r="22753">
          <cell r="A22753">
            <v>43312</v>
          </cell>
          <cell r="B22753">
            <v>2816.290039</v>
          </cell>
        </row>
        <row r="22754">
          <cell r="A22754">
            <v>43313</v>
          </cell>
          <cell r="B22754">
            <v>2813.360107</v>
          </cell>
        </row>
        <row r="22755">
          <cell r="A22755">
            <v>43314</v>
          </cell>
          <cell r="B22755">
            <v>2827.219971</v>
          </cell>
        </row>
        <row r="22756">
          <cell r="A22756">
            <v>43315</v>
          </cell>
          <cell r="B22756">
            <v>2840.350098</v>
          </cell>
        </row>
        <row r="22757">
          <cell r="A22757">
            <v>43318</v>
          </cell>
          <cell r="B22757">
            <v>2850.399902</v>
          </cell>
        </row>
        <row r="22758">
          <cell r="A22758">
            <v>43319</v>
          </cell>
          <cell r="B22758">
            <v>2858.449951</v>
          </cell>
        </row>
        <row r="22759">
          <cell r="A22759">
            <v>43320</v>
          </cell>
          <cell r="B22759">
            <v>2857.699951</v>
          </cell>
        </row>
        <row r="22760">
          <cell r="A22760">
            <v>43321</v>
          </cell>
          <cell r="B22760">
            <v>2853.580078</v>
          </cell>
        </row>
        <row r="22761">
          <cell r="A22761">
            <v>43322</v>
          </cell>
          <cell r="B22761">
            <v>2833.280029</v>
          </cell>
        </row>
        <row r="22762">
          <cell r="A22762">
            <v>43325</v>
          </cell>
          <cell r="B22762">
            <v>2821.929932</v>
          </cell>
        </row>
        <row r="22763">
          <cell r="A22763">
            <v>43326</v>
          </cell>
          <cell r="B22763">
            <v>2839.959961</v>
          </cell>
        </row>
        <row r="22764">
          <cell r="A22764">
            <v>43327</v>
          </cell>
          <cell r="B22764">
            <v>2818.370117</v>
          </cell>
        </row>
        <row r="22765">
          <cell r="A22765">
            <v>43328</v>
          </cell>
          <cell r="B22765">
            <v>2840.689941</v>
          </cell>
        </row>
        <row r="22766">
          <cell r="A22766">
            <v>43329</v>
          </cell>
          <cell r="B22766">
            <v>2850.129883</v>
          </cell>
        </row>
        <row r="22767">
          <cell r="A22767">
            <v>43332</v>
          </cell>
          <cell r="B22767">
            <v>2857.050049</v>
          </cell>
        </row>
        <row r="22768">
          <cell r="A22768">
            <v>43333</v>
          </cell>
          <cell r="B22768">
            <v>2862.959961</v>
          </cell>
        </row>
        <row r="22769">
          <cell r="A22769">
            <v>43334</v>
          </cell>
          <cell r="B22769">
            <v>2861.820068</v>
          </cell>
        </row>
        <row r="22770">
          <cell r="A22770">
            <v>43335</v>
          </cell>
          <cell r="B22770">
            <v>2856.97998</v>
          </cell>
        </row>
        <row r="22771">
          <cell r="A22771">
            <v>43336</v>
          </cell>
          <cell r="B22771">
            <v>2874.689941</v>
          </cell>
        </row>
        <row r="22772">
          <cell r="A22772">
            <v>43339</v>
          </cell>
          <cell r="B22772">
            <v>2896.73999</v>
          </cell>
        </row>
        <row r="22773">
          <cell r="A22773">
            <v>43340</v>
          </cell>
          <cell r="B22773">
            <v>2897.52002</v>
          </cell>
        </row>
        <row r="22774">
          <cell r="A22774">
            <v>43341</v>
          </cell>
          <cell r="B22774">
            <v>2914.040039</v>
          </cell>
        </row>
        <row r="22775">
          <cell r="A22775">
            <v>43342</v>
          </cell>
          <cell r="B22775">
            <v>2901.129883</v>
          </cell>
        </row>
        <row r="22776">
          <cell r="A22776">
            <v>43343</v>
          </cell>
          <cell r="B22776">
            <v>2901.52002</v>
          </cell>
        </row>
        <row r="22777">
          <cell r="A22777">
            <v>43347</v>
          </cell>
          <cell r="B22777">
            <v>2896.719971</v>
          </cell>
        </row>
        <row r="22778">
          <cell r="A22778">
            <v>43348</v>
          </cell>
          <cell r="B22778">
            <v>2888.600098</v>
          </cell>
        </row>
        <row r="22779">
          <cell r="A22779">
            <v>43349</v>
          </cell>
          <cell r="B22779">
            <v>2878.050049</v>
          </cell>
        </row>
        <row r="22780">
          <cell r="A22780">
            <v>43350</v>
          </cell>
          <cell r="B22780">
            <v>2871.679932</v>
          </cell>
        </row>
        <row r="22781">
          <cell r="A22781">
            <v>43353</v>
          </cell>
          <cell r="B22781">
            <v>2877.129883</v>
          </cell>
        </row>
        <row r="22782">
          <cell r="A22782">
            <v>43354</v>
          </cell>
          <cell r="B22782">
            <v>2887.889893</v>
          </cell>
        </row>
        <row r="22783">
          <cell r="A22783">
            <v>43355</v>
          </cell>
          <cell r="B22783">
            <v>2888.919922</v>
          </cell>
        </row>
        <row r="22784">
          <cell r="A22784">
            <v>43356</v>
          </cell>
          <cell r="B22784">
            <v>2904.179932</v>
          </cell>
        </row>
        <row r="22785">
          <cell r="A22785">
            <v>43357</v>
          </cell>
          <cell r="B22785">
            <v>2904.97998</v>
          </cell>
        </row>
        <row r="22786">
          <cell r="A22786">
            <v>43360</v>
          </cell>
          <cell r="B22786">
            <v>2888.800049</v>
          </cell>
        </row>
        <row r="22787">
          <cell r="A22787">
            <v>43361</v>
          </cell>
          <cell r="B22787">
            <v>2904.310059</v>
          </cell>
        </row>
        <row r="22788">
          <cell r="A22788">
            <v>43362</v>
          </cell>
          <cell r="B22788">
            <v>2907.949951</v>
          </cell>
        </row>
        <row r="22789">
          <cell r="A22789">
            <v>43363</v>
          </cell>
          <cell r="B22789">
            <v>2930.75</v>
          </cell>
        </row>
        <row r="22790">
          <cell r="A22790">
            <v>43364</v>
          </cell>
          <cell r="B22790">
            <v>2929.669922</v>
          </cell>
        </row>
        <row r="22791">
          <cell r="A22791">
            <v>43367</v>
          </cell>
          <cell r="B22791">
            <v>2919.370117</v>
          </cell>
        </row>
        <row r="22792">
          <cell r="A22792">
            <v>43368</v>
          </cell>
          <cell r="B22792">
            <v>2915.560059</v>
          </cell>
        </row>
        <row r="22793">
          <cell r="A22793">
            <v>43369</v>
          </cell>
          <cell r="B22793">
            <v>2905.969971</v>
          </cell>
        </row>
        <row r="22794">
          <cell r="A22794">
            <v>43370</v>
          </cell>
          <cell r="B22794">
            <v>2914</v>
          </cell>
        </row>
        <row r="22795">
          <cell r="A22795">
            <v>43371</v>
          </cell>
          <cell r="B22795">
            <v>2913.97998</v>
          </cell>
        </row>
        <row r="22796">
          <cell r="A22796">
            <v>43374</v>
          </cell>
          <cell r="B22796">
            <v>2924.590088</v>
          </cell>
        </row>
        <row r="22797">
          <cell r="A22797">
            <v>43375</v>
          </cell>
          <cell r="B22797">
            <v>2923.429932</v>
          </cell>
        </row>
        <row r="22798">
          <cell r="A22798">
            <v>43376</v>
          </cell>
          <cell r="B22798">
            <v>2925.51001</v>
          </cell>
        </row>
        <row r="22799">
          <cell r="A22799">
            <v>43377</v>
          </cell>
          <cell r="B22799">
            <v>2901.610107</v>
          </cell>
        </row>
        <row r="22800">
          <cell r="A22800">
            <v>43378</v>
          </cell>
          <cell r="B22800">
            <v>2885.570068</v>
          </cell>
        </row>
        <row r="22801">
          <cell r="A22801">
            <v>43381</v>
          </cell>
          <cell r="B22801">
            <v>2884.429932</v>
          </cell>
        </row>
        <row r="22802">
          <cell r="A22802">
            <v>43382</v>
          </cell>
          <cell r="B22802">
            <v>2880.340088</v>
          </cell>
        </row>
        <row r="22803">
          <cell r="A22803">
            <v>43383</v>
          </cell>
          <cell r="B22803">
            <v>2785.679932</v>
          </cell>
        </row>
        <row r="22804">
          <cell r="A22804">
            <v>43384</v>
          </cell>
          <cell r="B22804">
            <v>2728.370117</v>
          </cell>
        </row>
        <row r="22805">
          <cell r="A22805">
            <v>43385</v>
          </cell>
          <cell r="B22805">
            <v>2767.129883</v>
          </cell>
        </row>
        <row r="22806">
          <cell r="A22806">
            <v>43388</v>
          </cell>
          <cell r="B22806">
            <v>2750.790039</v>
          </cell>
        </row>
        <row r="22807">
          <cell r="A22807">
            <v>43389</v>
          </cell>
          <cell r="B22807">
            <v>2809.919922</v>
          </cell>
        </row>
        <row r="22808">
          <cell r="A22808">
            <v>43390</v>
          </cell>
          <cell r="B22808">
            <v>2809.209961</v>
          </cell>
        </row>
        <row r="22809">
          <cell r="A22809">
            <v>43391</v>
          </cell>
          <cell r="B22809">
            <v>2768.780029</v>
          </cell>
        </row>
        <row r="22810">
          <cell r="A22810">
            <v>43392</v>
          </cell>
          <cell r="B22810">
            <v>2767.780029</v>
          </cell>
        </row>
        <row r="22811">
          <cell r="A22811">
            <v>43395</v>
          </cell>
          <cell r="B22811">
            <v>2755.879883</v>
          </cell>
        </row>
        <row r="22812">
          <cell r="A22812">
            <v>43396</v>
          </cell>
          <cell r="B22812">
            <v>2740.689941</v>
          </cell>
        </row>
        <row r="22813">
          <cell r="A22813">
            <v>43397</v>
          </cell>
          <cell r="B22813">
            <v>2656.100098</v>
          </cell>
        </row>
        <row r="22814">
          <cell r="A22814">
            <v>43398</v>
          </cell>
          <cell r="B22814">
            <v>2705.570068</v>
          </cell>
        </row>
        <row r="22815">
          <cell r="A22815">
            <v>43399</v>
          </cell>
          <cell r="B22815">
            <v>2658.689941</v>
          </cell>
        </row>
        <row r="22816">
          <cell r="A22816">
            <v>43402</v>
          </cell>
          <cell r="B22816">
            <v>2641.25</v>
          </cell>
        </row>
        <row r="22817">
          <cell r="A22817">
            <v>43403</v>
          </cell>
          <cell r="B22817">
            <v>2682.629883</v>
          </cell>
        </row>
        <row r="22818">
          <cell r="A22818">
            <v>43404</v>
          </cell>
          <cell r="B22818">
            <v>2711.73999</v>
          </cell>
        </row>
        <row r="22819">
          <cell r="A22819">
            <v>43405</v>
          </cell>
          <cell r="B22819">
            <v>2740.370117</v>
          </cell>
        </row>
        <row r="22820">
          <cell r="A22820">
            <v>43406</v>
          </cell>
          <cell r="B22820">
            <v>2723.060059</v>
          </cell>
        </row>
        <row r="22821">
          <cell r="A22821">
            <v>43409</v>
          </cell>
          <cell r="B22821">
            <v>2738.310059</v>
          </cell>
        </row>
        <row r="22822">
          <cell r="A22822">
            <v>43410</v>
          </cell>
          <cell r="B22822">
            <v>2755.449951</v>
          </cell>
        </row>
        <row r="22823">
          <cell r="A22823">
            <v>43411</v>
          </cell>
          <cell r="B22823">
            <v>2813.889893</v>
          </cell>
        </row>
        <row r="22824">
          <cell r="A22824">
            <v>43412</v>
          </cell>
          <cell r="B22824">
            <v>2806.830078</v>
          </cell>
        </row>
        <row r="22825">
          <cell r="A22825">
            <v>43413</v>
          </cell>
          <cell r="B22825">
            <v>2781.01001</v>
          </cell>
        </row>
        <row r="22826">
          <cell r="A22826">
            <v>43416</v>
          </cell>
          <cell r="B22826">
            <v>2726.219971</v>
          </cell>
        </row>
        <row r="22827">
          <cell r="A22827">
            <v>43417</v>
          </cell>
          <cell r="B22827">
            <v>2722.179932</v>
          </cell>
        </row>
        <row r="22828">
          <cell r="A22828">
            <v>43418</v>
          </cell>
          <cell r="B22828">
            <v>2701.580078</v>
          </cell>
        </row>
        <row r="22829">
          <cell r="A22829">
            <v>43419</v>
          </cell>
          <cell r="B22829">
            <v>2730.199951</v>
          </cell>
        </row>
        <row r="22830">
          <cell r="A22830">
            <v>43420</v>
          </cell>
          <cell r="B22830">
            <v>2736.27002</v>
          </cell>
        </row>
        <row r="22831">
          <cell r="A22831">
            <v>43423</v>
          </cell>
          <cell r="B22831">
            <v>2690.72998</v>
          </cell>
        </row>
        <row r="22832">
          <cell r="A22832">
            <v>43424</v>
          </cell>
          <cell r="B22832">
            <v>2641.889893</v>
          </cell>
        </row>
        <row r="22833">
          <cell r="A22833">
            <v>43425</v>
          </cell>
          <cell r="B22833">
            <v>2649.929932</v>
          </cell>
        </row>
        <row r="22834">
          <cell r="A22834">
            <v>43427</v>
          </cell>
          <cell r="B22834">
            <v>2632.560059</v>
          </cell>
        </row>
        <row r="22835">
          <cell r="A22835">
            <v>43430</v>
          </cell>
          <cell r="B22835">
            <v>2673.449951</v>
          </cell>
        </row>
        <row r="22836">
          <cell r="A22836">
            <v>43431</v>
          </cell>
          <cell r="B22836">
            <v>2682.169922</v>
          </cell>
        </row>
        <row r="22837">
          <cell r="A22837">
            <v>43432</v>
          </cell>
          <cell r="B22837">
            <v>2743.790039</v>
          </cell>
        </row>
        <row r="22838">
          <cell r="A22838">
            <v>43433</v>
          </cell>
          <cell r="B22838">
            <v>2737.800049</v>
          </cell>
        </row>
        <row r="22839">
          <cell r="A22839">
            <v>43434</v>
          </cell>
          <cell r="B22839">
            <v>2760.169922</v>
          </cell>
        </row>
        <row r="22840">
          <cell r="A22840">
            <v>43437</v>
          </cell>
          <cell r="B22840">
            <v>2790.370117</v>
          </cell>
        </row>
        <row r="22841">
          <cell r="A22841">
            <v>43438</v>
          </cell>
          <cell r="B22841">
            <v>2700.060059</v>
          </cell>
        </row>
        <row r="22842">
          <cell r="A22842">
            <v>43440</v>
          </cell>
          <cell r="B22842">
            <v>2695.949951</v>
          </cell>
        </row>
        <row r="22843">
          <cell r="A22843">
            <v>43441</v>
          </cell>
          <cell r="B22843">
            <v>2633.080078</v>
          </cell>
        </row>
        <row r="22844">
          <cell r="A22844">
            <v>43444</v>
          </cell>
          <cell r="B22844">
            <v>2637.719971</v>
          </cell>
        </row>
        <row r="22845">
          <cell r="A22845">
            <v>43445</v>
          </cell>
          <cell r="B22845">
            <v>2636.780029</v>
          </cell>
        </row>
        <row r="22846">
          <cell r="A22846">
            <v>43446</v>
          </cell>
          <cell r="B22846">
            <v>2651.070068</v>
          </cell>
        </row>
        <row r="22847">
          <cell r="A22847">
            <v>43447</v>
          </cell>
          <cell r="B22847">
            <v>2650.540039</v>
          </cell>
        </row>
        <row r="22848">
          <cell r="A22848">
            <v>43448</v>
          </cell>
          <cell r="B22848">
            <v>2599.949951</v>
          </cell>
        </row>
        <row r="22849">
          <cell r="A22849">
            <v>43451</v>
          </cell>
          <cell r="B22849">
            <v>2545.939941</v>
          </cell>
        </row>
        <row r="22850">
          <cell r="A22850">
            <v>43452</v>
          </cell>
          <cell r="B22850">
            <v>2546.159912</v>
          </cell>
        </row>
        <row r="22851">
          <cell r="A22851">
            <v>43453</v>
          </cell>
          <cell r="B22851">
            <v>2506.959961</v>
          </cell>
        </row>
        <row r="22852">
          <cell r="A22852">
            <v>43454</v>
          </cell>
          <cell r="B22852">
            <v>2467.419922</v>
          </cell>
        </row>
        <row r="22853">
          <cell r="A22853">
            <v>43455</v>
          </cell>
          <cell r="B22853">
            <v>2416.620117</v>
          </cell>
        </row>
        <row r="22854">
          <cell r="A22854">
            <v>43458</v>
          </cell>
          <cell r="B22854">
            <v>2351.100098</v>
          </cell>
        </row>
        <row r="22855">
          <cell r="A22855">
            <v>43460</v>
          </cell>
          <cell r="B22855">
            <v>2467.699951</v>
          </cell>
        </row>
        <row r="22856">
          <cell r="A22856">
            <v>43461</v>
          </cell>
          <cell r="B22856">
            <v>2488.830078</v>
          </cell>
        </row>
        <row r="22857">
          <cell r="A22857">
            <v>43462</v>
          </cell>
          <cell r="B22857">
            <v>2485.73999</v>
          </cell>
        </row>
        <row r="22858">
          <cell r="A22858">
            <v>43465</v>
          </cell>
          <cell r="B22858">
            <v>2506.850098</v>
          </cell>
        </row>
        <row r="23111">
          <cell r="A23111">
            <v>43832</v>
          </cell>
          <cell r="B23111">
            <v>3257.85009765625</v>
          </cell>
        </row>
        <row r="23112">
          <cell r="A23112">
            <v>43833</v>
          </cell>
          <cell r="B23112">
            <v>3234.85009765625</v>
          </cell>
        </row>
        <row r="23113">
          <cell r="A23113">
            <v>43836</v>
          </cell>
          <cell r="B23113">
            <v>3246.28002929687</v>
          </cell>
        </row>
        <row r="23114">
          <cell r="A23114">
            <v>43837</v>
          </cell>
          <cell r="B23114">
            <v>3237.17993164062</v>
          </cell>
        </row>
        <row r="23115">
          <cell r="A23115">
            <v>43838</v>
          </cell>
          <cell r="B23115">
            <v>3253.05004882812</v>
          </cell>
        </row>
        <row r="23116">
          <cell r="A23116">
            <v>43839</v>
          </cell>
          <cell r="B23116">
            <v>3274.69995117187</v>
          </cell>
        </row>
        <row r="23117">
          <cell r="A23117">
            <v>43840</v>
          </cell>
          <cell r="B23117">
            <v>3265.35009765625</v>
          </cell>
        </row>
        <row r="23118">
          <cell r="A23118">
            <v>43843</v>
          </cell>
          <cell r="B23118">
            <v>3288.1298828125</v>
          </cell>
        </row>
        <row r="23119">
          <cell r="A23119">
            <v>43844</v>
          </cell>
          <cell r="B23119">
            <v>3283.14990234375</v>
          </cell>
        </row>
        <row r="23120">
          <cell r="A23120">
            <v>43845</v>
          </cell>
          <cell r="B23120">
            <v>3289.2900390625</v>
          </cell>
        </row>
        <row r="23121">
          <cell r="A23121">
            <v>43846</v>
          </cell>
          <cell r="B23121">
            <v>3316.81005859375</v>
          </cell>
        </row>
        <row r="23122">
          <cell r="A23122">
            <v>43847</v>
          </cell>
          <cell r="B23122">
            <v>3329.6201171875</v>
          </cell>
        </row>
        <row r="23123">
          <cell r="A23123">
            <v>43851</v>
          </cell>
          <cell r="B23123">
            <v>3320.7900390625</v>
          </cell>
        </row>
        <row r="23124">
          <cell r="A23124">
            <v>43852</v>
          </cell>
          <cell r="B23124">
            <v>3321.75</v>
          </cell>
        </row>
        <row r="23125">
          <cell r="A23125">
            <v>43853</v>
          </cell>
          <cell r="B23125">
            <v>3325.5400390625</v>
          </cell>
        </row>
        <row r="23126">
          <cell r="A23126">
            <v>43854</v>
          </cell>
          <cell r="B23126">
            <v>3295.46997070312</v>
          </cell>
        </row>
        <row r="23127">
          <cell r="A23127">
            <v>43857</v>
          </cell>
          <cell r="B23127">
            <v>3243.6298828125</v>
          </cell>
        </row>
        <row r="23128">
          <cell r="A23128">
            <v>43858</v>
          </cell>
          <cell r="B23128">
            <v>3276.23999023437</v>
          </cell>
        </row>
        <row r="23129">
          <cell r="A23129">
            <v>43859</v>
          </cell>
          <cell r="B23129">
            <v>3273.39990234375</v>
          </cell>
        </row>
        <row r="23130">
          <cell r="A23130">
            <v>43860</v>
          </cell>
          <cell r="B23130">
            <v>3283.65991210937</v>
          </cell>
        </row>
        <row r="23131">
          <cell r="A23131">
            <v>43861</v>
          </cell>
          <cell r="B23131">
            <v>3225.52001953125</v>
          </cell>
        </row>
        <row r="23132">
          <cell r="A23132">
            <v>43864</v>
          </cell>
          <cell r="B23132">
            <v>3248.919921875</v>
          </cell>
        </row>
        <row r="23133">
          <cell r="A23133">
            <v>43865</v>
          </cell>
          <cell r="B23133">
            <v>3297.59008789062</v>
          </cell>
        </row>
        <row r="23134">
          <cell r="A23134">
            <v>43866</v>
          </cell>
          <cell r="B23134">
            <v>3334.68994140625</v>
          </cell>
        </row>
        <row r="23135">
          <cell r="A23135">
            <v>43867</v>
          </cell>
          <cell r="B23135">
            <v>3345.78002929687</v>
          </cell>
        </row>
        <row r="23136">
          <cell r="A23136">
            <v>43868</v>
          </cell>
          <cell r="B23136">
            <v>3327.7099609375</v>
          </cell>
        </row>
        <row r="23137">
          <cell r="A23137">
            <v>43871</v>
          </cell>
          <cell r="B23137">
            <v>3352.09008789062</v>
          </cell>
        </row>
        <row r="23138">
          <cell r="A23138">
            <v>43872</v>
          </cell>
          <cell r="B23138">
            <v>3357.75</v>
          </cell>
        </row>
        <row r="23139">
          <cell r="A23139">
            <v>43873</v>
          </cell>
          <cell r="B23139">
            <v>3379.44995117187</v>
          </cell>
        </row>
        <row r="23140">
          <cell r="A23140">
            <v>43874</v>
          </cell>
          <cell r="B23140">
            <v>3373.93994140625</v>
          </cell>
        </row>
        <row r="23141">
          <cell r="A23141">
            <v>43875</v>
          </cell>
          <cell r="B23141">
            <v>3380.15991210937</v>
          </cell>
        </row>
        <row r="23142">
          <cell r="A23142">
            <v>43879</v>
          </cell>
          <cell r="B23142">
            <v>3370.2900390625</v>
          </cell>
        </row>
        <row r="23143">
          <cell r="A23143">
            <v>43880</v>
          </cell>
          <cell r="B23143">
            <v>3386.14990234375</v>
          </cell>
        </row>
        <row r="23144">
          <cell r="A23144">
            <v>43881</v>
          </cell>
          <cell r="B23144">
            <v>3373.22998046875</v>
          </cell>
        </row>
        <row r="23145">
          <cell r="A23145">
            <v>43882</v>
          </cell>
          <cell r="B23145">
            <v>3337.75</v>
          </cell>
        </row>
        <row r="23146">
          <cell r="A23146">
            <v>43885</v>
          </cell>
          <cell r="B23146">
            <v>3225.88989257812</v>
          </cell>
        </row>
        <row r="23147">
          <cell r="A23147">
            <v>43886</v>
          </cell>
          <cell r="B23147">
            <v>3128.2099609375</v>
          </cell>
        </row>
        <row r="23148">
          <cell r="A23148">
            <v>43887</v>
          </cell>
          <cell r="B23148">
            <v>3116.38989257812</v>
          </cell>
        </row>
        <row r="23149">
          <cell r="A23149">
            <v>43888</v>
          </cell>
          <cell r="B23149">
            <v>2978.76000976562</v>
          </cell>
        </row>
        <row r="23150">
          <cell r="A23150">
            <v>43889</v>
          </cell>
          <cell r="B23150">
            <v>2954.21997070312</v>
          </cell>
        </row>
        <row r="23151">
          <cell r="A23151">
            <v>43892</v>
          </cell>
          <cell r="B23151">
            <v>3090.22998046875</v>
          </cell>
        </row>
        <row r="23152">
          <cell r="A23152">
            <v>43893</v>
          </cell>
          <cell r="B23152">
            <v>3003.3701171875</v>
          </cell>
        </row>
        <row r="23153">
          <cell r="A23153">
            <v>43894</v>
          </cell>
          <cell r="B23153">
            <v>3130.1201171875</v>
          </cell>
        </row>
        <row r="23154">
          <cell r="A23154">
            <v>43895</v>
          </cell>
          <cell r="B23154">
            <v>3023.93994140625</v>
          </cell>
        </row>
        <row r="23155">
          <cell r="A23155">
            <v>43896</v>
          </cell>
          <cell r="B23155">
            <v>2972.3701171875</v>
          </cell>
        </row>
        <row r="23156">
          <cell r="A23156">
            <v>43899</v>
          </cell>
          <cell r="B23156">
            <v>2746.56005859375</v>
          </cell>
        </row>
        <row r="23157">
          <cell r="A23157">
            <v>43900</v>
          </cell>
          <cell r="B23157">
            <v>2882.22998046875</v>
          </cell>
        </row>
        <row r="23158">
          <cell r="A23158">
            <v>43901</v>
          </cell>
          <cell r="B23158">
            <v>2741.3798828125</v>
          </cell>
        </row>
        <row r="23159">
          <cell r="A23159">
            <v>43902</v>
          </cell>
          <cell r="B23159">
            <v>2480.63989257812</v>
          </cell>
        </row>
        <row r="23160">
          <cell r="A23160">
            <v>43903</v>
          </cell>
          <cell r="B23160">
            <v>2711.02001953125</v>
          </cell>
        </row>
        <row r="23161">
          <cell r="A23161">
            <v>43903</v>
          </cell>
          <cell r="B23161">
            <v>2711.02001953125</v>
          </cell>
        </row>
        <row r="23162">
          <cell r="A23162">
            <v>43906</v>
          </cell>
          <cell r="B23162">
            <v>2386.1298828125</v>
          </cell>
        </row>
        <row r="23163">
          <cell r="A23163">
            <v>43907</v>
          </cell>
          <cell r="B23163">
            <v>2529.18994140625</v>
          </cell>
        </row>
        <row r="23164">
          <cell r="A23164">
            <v>43908</v>
          </cell>
          <cell r="B23164">
            <v>2398.10009765625</v>
          </cell>
        </row>
        <row r="23165">
          <cell r="A23165">
            <v>43909</v>
          </cell>
          <cell r="B23165">
            <v>2409.38989257812</v>
          </cell>
        </row>
        <row r="23166">
          <cell r="A23166">
            <v>43910</v>
          </cell>
          <cell r="B23166">
            <v>2304.919921875</v>
          </cell>
        </row>
        <row r="23167">
          <cell r="A23167">
            <v>43913</v>
          </cell>
          <cell r="B23167">
            <v>2237.39990234375</v>
          </cell>
        </row>
        <row r="23168">
          <cell r="A23168">
            <v>43914</v>
          </cell>
          <cell r="B23168">
            <v>2447.330078125</v>
          </cell>
        </row>
        <row r="23169">
          <cell r="A23169">
            <v>43915</v>
          </cell>
          <cell r="B23169">
            <v>2475.56005859375</v>
          </cell>
        </row>
        <row r="23170">
          <cell r="A23170">
            <v>43916</v>
          </cell>
          <cell r="B23170">
            <v>2630.07006835937</v>
          </cell>
        </row>
        <row r="23171">
          <cell r="A23171">
            <v>43917</v>
          </cell>
          <cell r="B23171">
            <v>2541.46997070312</v>
          </cell>
        </row>
        <row r="23172">
          <cell r="A23172">
            <v>43920</v>
          </cell>
          <cell r="B23172">
            <v>2626.64990234375</v>
          </cell>
        </row>
        <row r="23173">
          <cell r="A23173">
            <v>43921</v>
          </cell>
          <cell r="B23173">
            <v>2584.59008789062</v>
          </cell>
        </row>
        <row r="23174">
          <cell r="A23174">
            <v>43922</v>
          </cell>
          <cell r="B23174">
            <v>2470.5</v>
          </cell>
        </row>
        <row r="23175">
          <cell r="A23175">
            <v>43923</v>
          </cell>
          <cell r="B23175">
            <v>2526.89990234375</v>
          </cell>
        </row>
        <row r="23176">
          <cell r="A23176">
            <v>43924</v>
          </cell>
          <cell r="B23176">
            <v>2488.64990234375</v>
          </cell>
        </row>
        <row r="23177">
          <cell r="A23177">
            <v>43927</v>
          </cell>
          <cell r="B23177">
            <v>2663.67993164062</v>
          </cell>
        </row>
        <row r="23178">
          <cell r="A23178">
            <v>43928</v>
          </cell>
          <cell r="B23178">
            <v>2659.40991210937</v>
          </cell>
        </row>
        <row r="23179">
          <cell r="A23179">
            <v>43929</v>
          </cell>
          <cell r="B23179">
            <v>2749.97998046875</v>
          </cell>
        </row>
        <row r="23180">
          <cell r="A23180">
            <v>43930</v>
          </cell>
          <cell r="B23180">
            <v>2789.82006835937</v>
          </cell>
        </row>
        <row r="23181">
          <cell r="A23181">
            <v>43934</v>
          </cell>
          <cell r="B23181">
            <v>2741.23999023437</v>
          </cell>
        </row>
        <row r="23182">
          <cell r="A23182">
            <v>43935</v>
          </cell>
          <cell r="B23182">
            <v>2846.06005859375</v>
          </cell>
        </row>
        <row r="23183">
          <cell r="A23183">
            <v>43936</v>
          </cell>
          <cell r="B23183">
            <v>2783.36010742187</v>
          </cell>
        </row>
        <row r="23184">
          <cell r="A23184">
            <v>43937</v>
          </cell>
          <cell r="B23184">
            <v>2799.55004882812</v>
          </cell>
        </row>
        <row r="23185">
          <cell r="A23185">
            <v>43938</v>
          </cell>
          <cell r="B23185">
            <v>2874.56005859375</v>
          </cell>
        </row>
        <row r="23186">
          <cell r="A23186">
            <v>43941</v>
          </cell>
          <cell r="B23186">
            <v>2823.15991210937</v>
          </cell>
        </row>
        <row r="23187">
          <cell r="A23187">
            <v>43942</v>
          </cell>
          <cell r="B23187">
            <v>2752.56005859375</v>
          </cell>
        </row>
        <row r="23188">
          <cell r="A23188">
            <v>43943</v>
          </cell>
          <cell r="B23188">
            <v>2799.31005859375</v>
          </cell>
        </row>
        <row r="23189">
          <cell r="A23189">
            <v>43944</v>
          </cell>
          <cell r="B23189">
            <v>2797.80004882812</v>
          </cell>
        </row>
        <row r="23190">
          <cell r="A23190">
            <v>43945</v>
          </cell>
          <cell r="B23190">
            <v>2836.73999023437</v>
          </cell>
        </row>
        <row r="23191">
          <cell r="A23191">
            <v>43948</v>
          </cell>
          <cell r="B23191">
            <v>2877.8701171875</v>
          </cell>
        </row>
        <row r="23192">
          <cell r="A23192">
            <v>43949</v>
          </cell>
          <cell r="B23192">
            <v>2863.38989257812</v>
          </cell>
        </row>
        <row r="23193">
          <cell r="A23193">
            <v>43950</v>
          </cell>
          <cell r="B23193">
            <v>2939.51000976562</v>
          </cell>
        </row>
        <row r="23194">
          <cell r="A23194">
            <v>43951</v>
          </cell>
          <cell r="B23194">
            <v>2912.42993164062</v>
          </cell>
        </row>
        <row r="23195">
          <cell r="A23195">
            <v>43952</v>
          </cell>
          <cell r="B23195">
            <v>2830.7099609375</v>
          </cell>
        </row>
        <row r="23196">
          <cell r="A23196">
            <v>43955</v>
          </cell>
          <cell r="B23196">
            <v>2842.73999023437</v>
          </cell>
        </row>
        <row r="23197">
          <cell r="A23197">
            <v>43956</v>
          </cell>
          <cell r="B23197">
            <v>2868.43994140625</v>
          </cell>
        </row>
        <row r="23198">
          <cell r="A23198">
            <v>43957</v>
          </cell>
          <cell r="B23198">
            <v>2848.419921875</v>
          </cell>
        </row>
        <row r="23199">
          <cell r="A23199">
            <v>43958</v>
          </cell>
          <cell r="B23199">
            <v>2881.18994140625</v>
          </cell>
        </row>
        <row r="23200">
          <cell r="A23200">
            <v>43959</v>
          </cell>
          <cell r="B23200">
            <v>2929.80004882812</v>
          </cell>
        </row>
        <row r="23201">
          <cell r="A23201">
            <v>43962</v>
          </cell>
          <cell r="B23201">
            <v>2930.18994140625</v>
          </cell>
        </row>
        <row r="23202">
          <cell r="A23202">
            <v>43963</v>
          </cell>
          <cell r="B23202">
            <v>2870.1201171875</v>
          </cell>
        </row>
        <row r="23203">
          <cell r="A23203">
            <v>43964</v>
          </cell>
          <cell r="B23203">
            <v>2820</v>
          </cell>
        </row>
        <row r="23204">
          <cell r="A23204">
            <v>43965</v>
          </cell>
          <cell r="B23204">
            <v>2852.5</v>
          </cell>
        </row>
        <row r="23205">
          <cell r="A23205">
            <v>43966</v>
          </cell>
          <cell r="B23205">
            <v>2863.69995117187</v>
          </cell>
        </row>
        <row r="23206">
          <cell r="A23206">
            <v>43969</v>
          </cell>
          <cell r="B23206">
            <v>2953.90991210937</v>
          </cell>
        </row>
        <row r="23207">
          <cell r="A23207">
            <v>43970</v>
          </cell>
          <cell r="B23207">
            <v>2922.93994140625</v>
          </cell>
        </row>
        <row r="23208">
          <cell r="A23208">
            <v>43971</v>
          </cell>
          <cell r="B23208">
            <v>2971.61010742187</v>
          </cell>
        </row>
        <row r="23209">
          <cell r="A23209">
            <v>43972</v>
          </cell>
          <cell r="B23209">
            <v>2948.51000976562</v>
          </cell>
        </row>
        <row r="23210">
          <cell r="A23210">
            <v>43973</v>
          </cell>
          <cell r="B23210">
            <v>2949.92993164062</v>
          </cell>
        </row>
        <row r="23211">
          <cell r="A23211">
            <v>43977</v>
          </cell>
          <cell r="B23211">
            <v>2991.77001953125</v>
          </cell>
        </row>
        <row r="23212">
          <cell r="A23212">
            <v>43978</v>
          </cell>
          <cell r="B23212">
            <v>3036.1298828125</v>
          </cell>
        </row>
        <row r="23213">
          <cell r="A23213">
            <v>43979</v>
          </cell>
          <cell r="B23213">
            <v>3029.72998046875</v>
          </cell>
        </row>
        <row r="23214">
          <cell r="A23214">
            <v>43980</v>
          </cell>
          <cell r="B23214">
            <v>3044.31005859375</v>
          </cell>
        </row>
        <row r="23215">
          <cell r="A23215">
            <v>43983</v>
          </cell>
          <cell r="B23215">
            <v>3055.72998046875</v>
          </cell>
        </row>
        <row r="23216">
          <cell r="A23216">
            <v>43984</v>
          </cell>
          <cell r="B23216">
            <v>3080.82006835937</v>
          </cell>
        </row>
        <row r="23217">
          <cell r="A23217">
            <v>43985</v>
          </cell>
          <cell r="B23217">
            <v>3122.8701171875</v>
          </cell>
        </row>
        <row r="23218">
          <cell r="A23218">
            <v>43986</v>
          </cell>
          <cell r="B23218">
            <v>3112.35009765625</v>
          </cell>
        </row>
        <row r="23219">
          <cell r="A23219">
            <v>43987</v>
          </cell>
          <cell r="B23219">
            <v>3193.92993164062</v>
          </cell>
        </row>
        <row r="23220">
          <cell r="A23220">
            <v>43990</v>
          </cell>
          <cell r="B23220">
            <v>3232.38989257812</v>
          </cell>
        </row>
        <row r="23221">
          <cell r="A23221">
            <v>43991</v>
          </cell>
          <cell r="B23221">
            <v>3207.17993164062</v>
          </cell>
        </row>
        <row r="23222">
          <cell r="A23222">
            <v>43992</v>
          </cell>
          <cell r="B23222">
            <v>3190.13989257812</v>
          </cell>
        </row>
        <row r="23223">
          <cell r="A23223">
            <v>43993</v>
          </cell>
          <cell r="B23223">
            <v>3002.10009765625</v>
          </cell>
        </row>
        <row r="23224">
          <cell r="A23224">
            <v>43994</v>
          </cell>
          <cell r="B23224">
            <v>3041.31005859375</v>
          </cell>
        </row>
        <row r="23225">
          <cell r="A23225">
            <v>43997</v>
          </cell>
          <cell r="B23225">
            <v>3066.59008789062</v>
          </cell>
        </row>
        <row r="23226">
          <cell r="A23226">
            <v>43998</v>
          </cell>
          <cell r="B23226">
            <v>3124.73999023437</v>
          </cell>
        </row>
        <row r="23227">
          <cell r="A23227">
            <v>43999</v>
          </cell>
          <cell r="B23227">
            <v>3113.48999023437</v>
          </cell>
        </row>
        <row r="23228">
          <cell r="A23228">
            <v>44000</v>
          </cell>
          <cell r="B23228">
            <v>3115.34008789062</v>
          </cell>
        </row>
        <row r="23229">
          <cell r="A23229">
            <v>44001</v>
          </cell>
          <cell r="B23229">
            <v>3097.73999023437</v>
          </cell>
        </row>
        <row r="23230">
          <cell r="A23230">
            <v>44004</v>
          </cell>
          <cell r="B23230">
            <v>3117.86010742187</v>
          </cell>
        </row>
        <row r="23231">
          <cell r="A23231">
            <v>44005</v>
          </cell>
          <cell r="B23231">
            <v>3131.2900390625</v>
          </cell>
        </row>
        <row r="23232">
          <cell r="A23232">
            <v>44006</v>
          </cell>
          <cell r="B23232">
            <v>3060.14990234375</v>
          </cell>
        </row>
        <row r="23233">
          <cell r="A23233">
            <v>44007</v>
          </cell>
          <cell r="B23233">
            <v>3083.76000976562</v>
          </cell>
        </row>
        <row r="23234">
          <cell r="A23234">
            <v>44008</v>
          </cell>
          <cell r="B23234">
            <v>3009.05004882812</v>
          </cell>
        </row>
        <row r="23235">
          <cell r="A23235">
            <v>44011</v>
          </cell>
          <cell r="B23235">
            <v>3053.23999023437</v>
          </cell>
        </row>
        <row r="23236">
          <cell r="A23236">
            <v>44012</v>
          </cell>
          <cell r="B23236">
            <v>3100.2900390625</v>
          </cell>
        </row>
        <row r="23237">
          <cell r="A23237">
            <v>44013</v>
          </cell>
          <cell r="B23237">
            <v>3115.86010742187</v>
          </cell>
        </row>
        <row r="23238">
          <cell r="A23238">
            <v>44014</v>
          </cell>
          <cell r="B23238">
            <v>3130.01000976562</v>
          </cell>
        </row>
        <row r="23239">
          <cell r="A23239">
            <v>44018</v>
          </cell>
          <cell r="B23239">
            <v>3179.71997070312</v>
          </cell>
        </row>
        <row r="23240">
          <cell r="A23240">
            <v>44019</v>
          </cell>
          <cell r="B23240">
            <v>3145.32006835937</v>
          </cell>
        </row>
        <row r="23241">
          <cell r="A23241">
            <v>44020</v>
          </cell>
          <cell r="B23241">
            <v>3169.93994140625</v>
          </cell>
        </row>
        <row r="23242">
          <cell r="A23242">
            <v>44021</v>
          </cell>
          <cell r="B23242">
            <v>3152.05004882812</v>
          </cell>
        </row>
        <row r="23243">
          <cell r="A23243">
            <v>44022</v>
          </cell>
          <cell r="B23243">
            <v>3185.0400390625</v>
          </cell>
        </row>
        <row r="23244">
          <cell r="A23244">
            <v>44025</v>
          </cell>
          <cell r="B23244">
            <v>3155.21997070312</v>
          </cell>
        </row>
        <row r="23245">
          <cell r="A23245">
            <v>44026</v>
          </cell>
          <cell r="B23245">
            <v>3197.52001953125</v>
          </cell>
        </row>
        <row r="23246">
          <cell r="A23246">
            <v>44027</v>
          </cell>
          <cell r="B23246">
            <v>3226.56005859375</v>
          </cell>
        </row>
        <row r="23247">
          <cell r="A23247">
            <v>44028</v>
          </cell>
          <cell r="B23247">
            <v>3215.57006835937</v>
          </cell>
        </row>
        <row r="23248">
          <cell r="A23248">
            <v>44029</v>
          </cell>
          <cell r="B23248">
            <v>3224.72998046875</v>
          </cell>
        </row>
        <row r="23249">
          <cell r="A23249">
            <v>44032</v>
          </cell>
          <cell r="B23249">
            <v>3256.59008789062</v>
          </cell>
        </row>
        <row r="23250">
          <cell r="A23250">
            <v>44033</v>
          </cell>
          <cell r="B23250">
            <v>3257.30004882812</v>
          </cell>
        </row>
        <row r="23251">
          <cell r="A23251">
            <v>44034</v>
          </cell>
          <cell r="B23251">
            <v>3268.01000976562</v>
          </cell>
        </row>
        <row r="23252">
          <cell r="A23252">
            <v>44035</v>
          </cell>
          <cell r="B23252">
            <v>3235.65991210937</v>
          </cell>
        </row>
        <row r="23253">
          <cell r="A23253">
            <v>44036</v>
          </cell>
          <cell r="B23253">
            <v>3215.6298828125</v>
          </cell>
        </row>
        <row r="23254">
          <cell r="A23254">
            <v>44039</v>
          </cell>
          <cell r="B23254">
            <v>3239.40991210937</v>
          </cell>
        </row>
        <row r="23255">
          <cell r="A23255">
            <v>44040</v>
          </cell>
          <cell r="B23255">
            <v>3218.43994140625</v>
          </cell>
        </row>
        <row r="23256">
          <cell r="A23256">
            <v>44041</v>
          </cell>
          <cell r="B23256">
            <v>3258.43994140625</v>
          </cell>
        </row>
        <row r="23257">
          <cell r="A23257">
            <v>44042</v>
          </cell>
          <cell r="B23257">
            <v>3246.21997070312</v>
          </cell>
        </row>
        <row r="23258">
          <cell r="A23258">
            <v>44043</v>
          </cell>
          <cell r="B23258">
            <v>3271.1201171875</v>
          </cell>
        </row>
        <row r="23259">
          <cell r="A23259">
            <v>44046</v>
          </cell>
          <cell r="B23259">
            <v>3294.61010742187</v>
          </cell>
        </row>
        <row r="23260">
          <cell r="A23260">
            <v>44047</v>
          </cell>
          <cell r="B23260">
            <v>3306.51000976562</v>
          </cell>
        </row>
        <row r="23261">
          <cell r="A23261">
            <v>44048</v>
          </cell>
          <cell r="B23261">
            <v>3327.77001953125</v>
          </cell>
        </row>
        <row r="23262">
          <cell r="A23262">
            <v>44049</v>
          </cell>
          <cell r="B23262">
            <v>3349.15991210937</v>
          </cell>
        </row>
        <row r="23263">
          <cell r="A23263">
            <v>44050</v>
          </cell>
          <cell r="B23263">
            <v>3351.28002929687</v>
          </cell>
        </row>
        <row r="23264">
          <cell r="A23264">
            <v>44053</v>
          </cell>
          <cell r="B23264">
            <v>3360.46997070312</v>
          </cell>
        </row>
        <row r="23265">
          <cell r="A23265">
            <v>44054</v>
          </cell>
          <cell r="B23265">
            <v>3333.68994140625</v>
          </cell>
        </row>
        <row r="23266">
          <cell r="A23266">
            <v>44055</v>
          </cell>
          <cell r="B23266">
            <v>3380.35009765625</v>
          </cell>
        </row>
        <row r="23267">
          <cell r="A23267">
            <v>44056</v>
          </cell>
          <cell r="B23267">
            <v>3373.42993164062</v>
          </cell>
        </row>
        <row r="23268">
          <cell r="A23268">
            <v>44057</v>
          </cell>
          <cell r="B23268">
            <v>3372.85009765625</v>
          </cell>
        </row>
        <row r="23269">
          <cell r="A23269">
            <v>44060</v>
          </cell>
          <cell r="B23269">
            <v>3381.98999023437</v>
          </cell>
        </row>
        <row r="23270">
          <cell r="A23270">
            <v>44061</v>
          </cell>
          <cell r="B23270">
            <v>3389.78002929687</v>
          </cell>
        </row>
        <row r="23271">
          <cell r="A23271">
            <v>44062</v>
          </cell>
          <cell r="B23271">
            <v>3374.85009765625</v>
          </cell>
        </row>
        <row r="23272">
          <cell r="A23272">
            <v>44063</v>
          </cell>
          <cell r="B23272">
            <v>3385.51000976562</v>
          </cell>
        </row>
        <row r="23273">
          <cell r="A23273">
            <v>44064</v>
          </cell>
          <cell r="B23273">
            <v>3397.15991210937</v>
          </cell>
        </row>
        <row r="23274">
          <cell r="A23274">
            <v>44067</v>
          </cell>
          <cell r="B23274">
            <v>3431.28002929687</v>
          </cell>
        </row>
        <row r="23275">
          <cell r="A23275">
            <v>44068</v>
          </cell>
          <cell r="B23275">
            <v>3443.6201171875</v>
          </cell>
        </row>
        <row r="23276">
          <cell r="A23276">
            <v>44069</v>
          </cell>
          <cell r="B23276">
            <v>3478.72998046875</v>
          </cell>
        </row>
        <row r="23277">
          <cell r="A23277">
            <v>44070</v>
          </cell>
          <cell r="B23277">
            <v>3484.55004882812</v>
          </cell>
        </row>
        <row r="23278">
          <cell r="A23278">
            <v>44071</v>
          </cell>
          <cell r="B23278">
            <v>3508.01000976562</v>
          </cell>
        </row>
        <row r="23279">
          <cell r="A23279">
            <v>44074</v>
          </cell>
          <cell r="B23279">
            <v>3500.31005859375</v>
          </cell>
        </row>
        <row r="23280">
          <cell r="A23280">
            <v>44075</v>
          </cell>
          <cell r="B23280">
            <v>3526.64990234375</v>
          </cell>
        </row>
        <row r="23281">
          <cell r="A23281">
            <v>44076</v>
          </cell>
          <cell r="B23281">
            <v>3580.84008789062</v>
          </cell>
        </row>
        <row r="23282">
          <cell r="A23282">
            <v>44077</v>
          </cell>
          <cell r="B23282">
            <v>3544.7900390625</v>
          </cell>
        </row>
        <row r="23283">
          <cell r="A23283">
            <v>44078</v>
          </cell>
          <cell r="B23283">
            <v>3426.9599609375</v>
          </cell>
        </row>
        <row r="23284">
          <cell r="A23284">
            <v>44082</v>
          </cell>
          <cell r="B23284">
            <v>3331.84008789062</v>
          </cell>
        </row>
        <row r="23285">
          <cell r="A23285">
            <v>44083</v>
          </cell>
          <cell r="B23285">
            <v>3398.9599609375</v>
          </cell>
        </row>
        <row r="23286">
          <cell r="A23286">
            <v>44084</v>
          </cell>
          <cell r="B23286">
            <v>3339.18994140625</v>
          </cell>
        </row>
        <row r="23287">
          <cell r="A23287">
            <v>44085</v>
          </cell>
          <cell r="B23287">
            <v>3340.96997070312</v>
          </cell>
        </row>
        <row r="23288">
          <cell r="A23288">
            <v>44088</v>
          </cell>
          <cell r="B23288">
            <v>3395.40991210937</v>
          </cell>
        </row>
        <row r="23289">
          <cell r="A23289">
            <v>44089</v>
          </cell>
          <cell r="B23289">
            <v>3401.19995117187</v>
          </cell>
        </row>
        <row r="23290">
          <cell r="A23290">
            <v>44090</v>
          </cell>
          <cell r="B23290">
            <v>3385.48999023437</v>
          </cell>
        </row>
        <row r="23291">
          <cell r="A23291">
            <v>44091</v>
          </cell>
          <cell r="B23291">
            <v>3357.01000976562</v>
          </cell>
        </row>
        <row r="23292">
          <cell r="A23292">
            <v>44092</v>
          </cell>
          <cell r="B23292">
            <v>3319.46997070312</v>
          </cell>
        </row>
        <row r="23293">
          <cell r="A23293">
            <v>44095</v>
          </cell>
          <cell r="B23293">
            <v>3281.06005859375</v>
          </cell>
        </row>
        <row r="23294">
          <cell r="A23294">
            <v>44096</v>
          </cell>
          <cell r="B23294">
            <v>3315.57006835937</v>
          </cell>
        </row>
        <row r="23295">
          <cell r="A23295">
            <v>44097</v>
          </cell>
          <cell r="B23295">
            <v>3236.919921875</v>
          </cell>
        </row>
        <row r="23296">
          <cell r="A23296">
            <v>44098</v>
          </cell>
          <cell r="B23296">
            <v>3246.59008789062</v>
          </cell>
        </row>
        <row r="23297">
          <cell r="A23297">
            <v>44098</v>
          </cell>
          <cell r="B23297">
            <v>3246.59008789062</v>
          </cell>
        </row>
        <row r="23298">
          <cell r="A23298">
            <v>44099</v>
          </cell>
          <cell r="B23298">
            <v>3298.4599609375</v>
          </cell>
        </row>
        <row r="23299">
          <cell r="A23299">
            <v>44102</v>
          </cell>
          <cell r="B23299">
            <v>3351.60009765625</v>
          </cell>
        </row>
        <row r="23300">
          <cell r="A23300">
            <v>44103</v>
          </cell>
          <cell r="B23300">
            <v>3335.46997070312</v>
          </cell>
        </row>
        <row r="23301">
          <cell r="A23301">
            <v>44104</v>
          </cell>
          <cell r="B23301">
            <v>3363</v>
          </cell>
        </row>
        <row r="23302">
          <cell r="A23302">
            <v>44105</v>
          </cell>
          <cell r="B23302">
            <v>3380.80004882812</v>
          </cell>
        </row>
        <row r="23303">
          <cell r="A23303">
            <v>44106</v>
          </cell>
          <cell r="B23303">
            <v>3348.419921875</v>
          </cell>
        </row>
        <row r="23304">
          <cell r="A23304">
            <v>44109</v>
          </cell>
          <cell r="B23304">
            <v>3408.60009765625</v>
          </cell>
        </row>
        <row r="23305">
          <cell r="A23305">
            <v>44110</v>
          </cell>
          <cell r="B23305">
            <v>3360.96997070312</v>
          </cell>
        </row>
        <row r="23306">
          <cell r="A23306">
            <v>44111</v>
          </cell>
          <cell r="B23306">
            <v>3419.43994140625</v>
          </cell>
        </row>
        <row r="23307">
          <cell r="A23307">
            <v>44112</v>
          </cell>
          <cell r="B23307">
            <v>3446.830078125</v>
          </cell>
        </row>
        <row r="23308">
          <cell r="A23308">
            <v>44113</v>
          </cell>
          <cell r="B23308">
            <v>3477.13989257812</v>
          </cell>
        </row>
        <row r="23309">
          <cell r="A23309">
            <v>44116</v>
          </cell>
          <cell r="B23309">
            <v>3534.21997070312</v>
          </cell>
        </row>
        <row r="23310">
          <cell r="A23310">
            <v>44117</v>
          </cell>
          <cell r="B23310">
            <v>3511.92993164062</v>
          </cell>
        </row>
        <row r="23311">
          <cell r="A23311">
            <v>44118</v>
          </cell>
          <cell r="B23311">
            <v>3488.669921875</v>
          </cell>
        </row>
        <row r="23312">
          <cell r="A23312">
            <v>44119</v>
          </cell>
          <cell r="B23312">
            <v>3483.34008789062</v>
          </cell>
        </row>
        <row r="23313">
          <cell r="A23313">
            <v>44120</v>
          </cell>
          <cell r="B23313">
            <v>3483.81005859375</v>
          </cell>
        </row>
        <row r="23314">
          <cell r="A23314">
            <v>44123</v>
          </cell>
          <cell r="B23314">
            <v>3426.919921875</v>
          </cell>
        </row>
        <row r="23315">
          <cell r="A23315">
            <v>44124</v>
          </cell>
          <cell r="B23315">
            <v>3443.1201171875</v>
          </cell>
        </row>
        <row r="23316">
          <cell r="A23316">
            <v>44125</v>
          </cell>
          <cell r="B23316">
            <v>3435.56005859375</v>
          </cell>
        </row>
        <row r="23317">
          <cell r="A23317">
            <v>44126</v>
          </cell>
          <cell r="B23317">
            <v>3453.48999023437</v>
          </cell>
        </row>
        <row r="23318">
          <cell r="A23318">
            <v>44127</v>
          </cell>
          <cell r="B23318">
            <v>3465.38989257812</v>
          </cell>
        </row>
        <row r="23319">
          <cell r="A23319">
            <v>44130</v>
          </cell>
          <cell r="B23319">
            <v>3400.96997070312</v>
          </cell>
        </row>
        <row r="23320">
          <cell r="A23320">
            <v>44131</v>
          </cell>
          <cell r="B23320">
            <v>3390.67993164062</v>
          </cell>
        </row>
        <row r="23321">
          <cell r="A23321">
            <v>44132</v>
          </cell>
          <cell r="B23321">
            <v>3271.03002929687</v>
          </cell>
        </row>
        <row r="23322">
          <cell r="A23322">
            <v>44133</v>
          </cell>
          <cell r="B23322">
            <v>3310.11010742187</v>
          </cell>
        </row>
        <row r="23323">
          <cell r="A23323">
            <v>44134</v>
          </cell>
          <cell r="B23323">
            <v>3269.9599609375</v>
          </cell>
        </row>
        <row r="23324">
          <cell r="A23324">
            <v>44137</v>
          </cell>
          <cell r="B23324">
            <v>3310.23999023437</v>
          </cell>
        </row>
        <row r="23325">
          <cell r="A23325">
            <v>44138</v>
          </cell>
          <cell r="B23325">
            <v>3369.15991210937</v>
          </cell>
        </row>
        <row r="23326">
          <cell r="A23326">
            <v>44139</v>
          </cell>
          <cell r="B23326">
            <v>3443.43994140625</v>
          </cell>
        </row>
        <row r="23327">
          <cell r="A23327">
            <v>44140</v>
          </cell>
          <cell r="B23327">
            <v>3510.44995117187</v>
          </cell>
        </row>
        <row r="23328">
          <cell r="A23328">
            <v>44141</v>
          </cell>
          <cell r="B23328">
            <v>3509.43994140625</v>
          </cell>
        </row>
        <row r="23329">
          <cell r="A23329">
            <v>44144</v>
          </cell>
          <cell r="B23329">
            <v>3550.5</v>
          </cell>
        </row>
        <row r="23330">
          <cell r="A23330">
            <v>44145</v>
          </cell>
          <cell r="B23330">
            <v>3545.53002929687</v>
          </cell>
        </row>
        <row r="23331">
          <cell r="A23331">
            <v>44146</v>
          </cell>
          <cell r="B23331">
            <v>3572.65991210937</v>
          </cell>
        </row>
        <row r="23332">
          <cell r="A23332">
            <v>44147</v>
          </cell>
          <cell r="B23332">
            <v>3537.01000976562</v>
          </cell>
        </row>
        <row r="23333">
          <cell r="A23333">
            <v>44148</v>
          </cell>
          <cell r="B23333">
            <v>3585.14990234375</v>
          </cell>
        </row>
        <row r="23334">
          <cell r="A23334">
            <v>44151</v>
          </cell>
          <cell r="B23334">
            <v>3626.90991210937</v>
          </cell>
        </row>
        <row r="23335">
          <cell r="A23335">
            <v>44152</v>
          </cell>
          <cell r="B23335">
            <v>3609.53002929687</v>
          </cell>
        </row>
        <row r="23336">
          <cell r="A23336">
            <v>44153</v>
          </cell>
          <cell r="B23336">
            <v>3567.7900390625</v>
          </cell>
        </row>
        <row r="23337">
          <cell r="A23337">
            <v>44154</v>
          </cell>
          <cell r="B23337">
            <v>3581.8701171875</v>
          </cell>
        </row>
        <row r="23338">
          <cell r="A23338">
            <v>44155</v>
          </cell>
          <cell r="B23338">
            <v>3557.5400390625</v>
          </cell>
        </row>
        <row r="23339">
          <cell r="A23339">
            <v>44158</v>
          </cell>
          <cell r="B23339">
            <v>3577.59008789062</v>
          </cell>
        </row>
        <row r="23340">
          <cell r="A23340">
            <v>44159</v>
          </cell>
          <cell r="B23340">
            <v>3635.40991210937</v>
          </cell>
        </row>
        <row r="23341">
          <cell r="A23341">
            <v>44160</v>
          </cell>
          <cell r="B23341">
            <v>3624.60009765625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C157"/>
  <sheetViews>
    <sheetView zoomScale="235" zoomScaleNormal="235" workbookViewId="0">
      <selection activeCell="B19" sqref="B19"/>
    </sheetView>
  </sheetViews>
  <sheetFormatPr defaultColWidth="9.14285714285714" defaultRowHeight="15" outlineLevelCol="2"/>
  <cols>
    <col min="2" max="2" width="12.2857142857143" customWidth="1"/>
    <col min="3" max="3" width="10.4285714285714" customWidth="1"/>
  </cols>
  <sheetData>
    <row r="4" ht="15.75"/>
    <row r="5" ht="15.75" spans="2:3">
      <c r="B5" s="23" t="s">
        <v>0</v>
      </c>
      <c r="C5" s="24" t="s">
        <v>1</v>
      </c>
    </row>
    <row r="6" spans="2:3">
      <c r="B6" s="25">
        <v>44278</v>
      </c>
      <c r="C6" s="26">
        <v>3910.52</v>
      </c>
    </row>
    <row r="7" spans="2:3">
      <c r="B7" s="27">
        <v>44197</v>
      </c>
      <c r="C7" s="28">
        <v>3793.75</v>
      </c>
    </row>
    <row r="8" spans="2:3">
      <c r="B8" s="25">
        <v>43831</v>
      </c>
      <c r="C8" s="26">
        <v>3278.2</v>
      </c>
    </row>
    <row r="9" spans="2:3">
      <c r="B9" s="27">
        <v>43466</v>
      </c>
      <c r="C9" s="28">
        <v>2607.39</v>
      </c>
    </row>
    <row r="10" spans="2:3">
      <c r="B10" s="25">
        <v>43101</v>
      </c>
      <c r="C10" s="26">
        <v>2789.8</v>
      </c>
    </row>
    <row r="11" spans="2:3">
      <c r="B11" s="27">
        <v>42736</v>
      </c>
      <c r="C11" s="28">
        <v>2275.12</v>
      </c>
    </row>
    <row r="12" spans="2:3">
      <c r="B12" s="25">
        <v>42370</v>
      </c>
      <c r="C12" s="26">
        <v>1918.6</v>
      </c>
    </row>
    <row r="13" spans="2:3">
      <c r="B13" s="27">
        <v>42005</v>
      </c>
      <c r="C13" s="28">
        <v>2028.18</v>
      </c>
    </row>
    <row r="14" spans="2:3">
      <c r="B14" s="25">
        <v>41640</v>
      </c>
      <c r="C14" s="26">
        <v>1822.36</v>
      </c>
    </row>
    <row r="15" spans="2:3">
      <c r="B15" s="27">
        <v>41275</v>
      </c>
      <c r="C15" s="28">
        <v>1480.4</v>
      </c>
    </row>
    <row r="16" spans="2:3">
      <c r="B16" s="25">
        <v>40909</v>
      </c>
      <c r="C16" s="26">
        <v>1300.58</v>
      </c>
    </row>
    <row r="17" spans="2:3">
      <c r="B17" s="27">
        <v>40544</v>
      </c>
      <c r="C17" s="28">
        <v>1282.62</v>
      </c>
    </row>
    <row r="18" spans="2:3">
      <c r="B18" s="25">
        <v>40179</v>
      </c>
      <c r="C18" s="26">
        <v>1123.58</v>
      </c>
    </row>
    <row r="19" spans="2:3">
      <c r="B19" s="27">
        <v>39814</v>
      </c>
      <c r="C19" s="29">
        <v>865.58</v>
      </c>
    </row>
    <row r="20" spans="2:3">
      <c r="B20" s="25">
        <v>39448</v>
      </c>
      <c r="C20" s="26">
        <v>1378.76</v>
      </c>
    </row>
    <row r="21" spans="2:3">
      <c r="B21" s="27">
        <v>39083</v>
      </c>
      <c r="C21" s="28">
        <v>1424.16</v>
      </c>
    </row>
    <row r="22" spans="2:3">
      <c r="B22" s="25">
        <v>38718</v>
      </c>
      <c r="C22" s="26">
        <v>1278.73</v>
      </c>
    </row>
    <row r="23" spans="2:3">
      <c r="B23" s="27">
        <v>38353</v>
      </c>
      <c r="C23" s="28">
        <v>1181.41</v>
      </c>
    </row>
    <row r="24" spans="2:3">
      <c r="B24" s="25">
        <v>37987</v>
      </c>
      <c r="C24" s="26">
        <v>1132.52</v>
      </c>
    </row>
    <row r="25" spans="2:3">
      <c r="B25" s="27">
        <v>37622</v>
      </c>
      <c r="C25" s="29">
        <v>895.84</v>
      </c>
    </row>
    <row r="26" spans="2:3">
      <c r="B26" s="25">
        <v>37257</v>
      </c>
      <c r="C26" s="26">
        <v>1140.21</v>
      </c>
    </row>
    <row r="27" spans="2:3">
      <c r="B27" s="27">
        <v>36892</v>
      </c>
      <c r="C27" s="28">
        <v>1335.63</v>
      </c>
    </row>
    <row r="28" spans="2:3">
      <c r="B28" s="25">
        <v>36526</v>
      </c>
      <c r="C28" s="26">
        <v>1425.59</v>
      </c>
    </row>
    <row r="29" spans="2:3">
      <c r="B29" s="27">
        <v>36161</v>
      </c>
      <c r="C29" s="28">
        <v>1248.77</v>
      </c>
    </row>
    <row r="30" spans="2:3">
      <c r="B30" s="25">
        <v>35796</v>
      </c>
      <c r="C30" s="30">
        <v>963.36</v>
      </c>
    </row>
    <row r="31" spans="2:3">
      <c r="B31" s="27">
        <v>35431</v>
      </c>
      <c r="C31" s="29">
        <v>766.22</v>
      </c>
    </row>
    <row r="32" spans="2:3">
      <c r="B32" s="25">
        <v>35065</v>
      </c>
      <c r="C32" s="30">
        <v>614.42</v>
      </c>
    </row>
    <row r="33" spans="2:3">
      <c r="B33" s="27">
        <v>34700</v>
      </c>
      <c r="C33" s="29">
        <v>465.25</v>
      </c>
    </row>
    <row r="34" spans="2:3">
      <c r="B34" s="25">
        <v>34335</v>
      </c>
      <c r="C34" s="30">
        <v>472.99</v>
      </c>
    </row>
    <row r="35" spans="2:3">
      <c r="B35" s="27">
        <v>33970</v>
      </c>
      <c r="C35" s="29">
        <v>435.23</v>
      </c>
    </row>
    <row r="36" spans="2:3">
      <c r="B36" s="25">
        <v>33604</v>
      </c>
      <c r="C36" s="30">
        <v>416.08</v>
      </c>
    </row>
    <row r="37" spans="2:3">
      <c r="B37" s="27">
        <v>33239</v>
      </c>
      <c r="C37" s="29">
        <v>325.49</v>
      </c>
    </row>
    <row r="38" spans="2:3">
      <c r="B38" s="25">
        <v>32874</v>
      </c>
      <c r="C38" s="30">
        <v>339.97</v>
      </c>
    </row>
    <row r="39" spans="2:3">
      <c r="B39" s="27">
        <v>32509</v>
      </c>
      <c r="C39" s="29">
        <v>285.4</v>
      </c>
    </row>
    <row r="40" spans="2:3">
      <c r="B40" s="25">
        <v>32143</v>
      </c>
      <c r="C40" s="30">
        <v>250.5</v>
      </c>
    </row>
    <row r="41" spans="2:3">
      <c r="B41" s="27">
        <v>31778</v>
      </c>
      <c r="C41" s="29">
        <v>264.5</v>
      </c>
    </row>
    <row r="42" spans="2:3">
      <c r="B42" s="25">
        <v>31413</v>
      </c>
      <c r="C42" s="30">
        <v>208.2</v>
      </c>
    </row>
    <row r="43" spans="2:3">
      <c r="B43" s="27">
        <v>31048</v>
      </c>
      <c r="C43" s="29">
        <v>171.6</v>
      </c>
    </row>
    <row r="44" spans="2:3">
      <c r="B44" s="25">
        <v>30682</v>
      </c>
      <c r="C44" s="30">
        <v>166.4</v>
      </c>
    </row>
    <row r="45" spans="2:3">
      <c r="B45" s="27">
        <v>30317</v>
      </c>
      <c r="C45" s="29">
        <v>144.3</v>
      </c>
    </row>
    <row r="46" spans="2:3">
      <c r="B46" s="25">
        <v>29952</v>
      </c>
      <c r="C46" s="30">
        <v>117.3</v>
      </c>
    </row>
    <row r="47" spans="2:3">
      <c r="B47" s="27">
        <v>29587</v>
      </c>
      <c r="C47" s="29">
        <v>133</v>
      </c>
    </row>
    <row r="48" spans="2:3">
      <c r="B48" s="25">
        <v>29221</v>
      </c>
      <c r="C48" s="30">
        <v>110.9</v>
      </c>
    </row>
    <row r="49" spans="2:3">
      <c r="B49" s="27">
        <v>28856</v>
      </c>
      <c r="C49" s="29">
        <v>99.71</v>
      </c>
    </row>
    <row r="50" spans="2:3">
      <c r="B50" s="25">
        <v>28491</v>
      </c>
      <c r="C50" s="30">
        <v>90.25</v>
      </c>
    </row>
    <row r="51" spans="2:3">
      <c r="B51" s="27">
        <v>28126</v>
      </c>
      <c r="C51" s="29">
        <v>103.8</v>
      </c>
    </row>
    <row r="52" spans="2:3">
      <c r="B52" s="25">
        <v>27760</v>
      </c>
      <c r="C52" s="30">
        <v>96.86</v>
      </c>
    </row>
    <row r="53" spans="2:3">
      <c r="B53" s="27">
        <v>27395</v>
      </c>
      <c r="C53" s="29">
        <v>72.56</v>
      </c>
    </row>
    <row r="54" spans="2:3">
      <c r="B54" s="25">
        <v>27030</v>
      </c>
      <c r="C54" s="30">
        <v>96.11</v>
      </c>
    </row>
    <row r="55" spans="2:3">
      <c r="B55" s="27">
        <v>26665</v>
      </c>
      <c r="C55" s="29">
        <v>118.4</v>
      </c>
    </row>
    <row r="56" spans="2:3">
      <c r="B56" s="25">
        <v>26299</v>
      </c>
      <c r="C56" s="30">
        <v>103.3</v>
      </c>
    </row>
    <row r="57" spans="2:3">
      <c r="B57" s="27">
        <v>25934</v>
      </c>
      <c r="C57" s="29">
        <v>93.49</v>
      </c>
    </row>
    <row r="58" spans="2:3">
      <c r="B58" s="25">
        <v>25569</v>
      </c>
      <c r="C58" s="30">
        <v>90.31</v>
      </c>
    </row>
    <row r="59" spans="2:3">
      <c r="B59" s="27">
        <v>25204</v>
      </c>
      <c r="C59" s="29">
        <v>102</v>
      </c>
    </row>
    <row r="60" spans="2:3">
      <c r="B60" s="25">
        <v>24838</v>
      </c>
      <c r="C60" s="30">
        <v>95.04</v>
      </c>
    </row>
    <row r="61" spans="2:3">
      <c r="B61" s="27">
        <v>24473</v>
      </c>
      <c r="C61" s="29">
        <v>84.45</v>
      </c>
    </row>
    <row r="62" spans="2:3">
      <c r="B62" s="25">
        <v>24108</v>
      </c>
      <c r="C62" s="30">
        <v>93.32</v>
      </c>
    </row>
    <row r="63" spans="2:3">
      <c r="B63" s="27">
        <v>23743</v>
      </c>
      <c r="C63" s="29">
        <v>86.12</v>
      </c>
    </row>
    <row r="64" spans="2:3">
      <c r="B64" s="25">
        <v>23377</v>
      </c>
      <c r="C64" s="30">
        <v>76.45</v>
      </c>
    </row>
    <row r="65" spans="2:3">
      <c r="B65" s="27">
        <v>23012</v>
      </c>
      <c r="C65" s="29">
        <v>65.06</v>
      </c>
    </row>
    <row r="66" spans="2:3">
      <c r="B66" s="25">
        <v>22647</v>
      </c>
      <c r="C66" s="30">
        <v>69.07</v>
      </c>
    </row>
    <row r="67" spans="2:3">
      <c r="B67" s="27">
        <v>22282</v>
      </c>
      <c r="C67" s="29">
        <v>59.72</v>
      </c>
    </row>
    <row r="68" spans="2:3">
      <c r="B68" s="25">
        <v>21916</v>
      </c>
      <c r="C68" s="30">
        <v>58.03</v>
      </c>
    </row>
    <row r="69" spans="2:3">
      <c r="B69" s="27">
        <v>21551</v>
      </c>
      <c r="C69" s="29">
        <v>55.62</v>
      </c>
    </row>
    <row r="70" spans="2:3">
      <c r="B70" s="25">
        <v>21186</v>
      </c>
      <c r="C70" s="30">
        <v>41.12</v>
      </c>
    </row>
    <row r="71" spans="2:3">
      <c r="B71" s="27">
        <v>20821</v>
      </c>
      <c r="C71" s="29">
        <v>45.43</v>
      </c>
    </row>
    <row r="72" spans="2:3">
      <c r="B72" s="25">
        <v>20455</v>
      </c>
      <c r="C72" s="30">
        <v>44.15</v>
      </c>
    </row>
    <row r="73" spans="2:3">
      <c r="B73" s="27">
        <v>20090</v>
      </c>
      <c r="C73" s="29">
        <v>35.6</v>
      </c>
    </row>
    <row r="74" spans="2:3">
      <c r="B74" s="25">
        <v>19725</v>
      </c>
      <c r="C74" s="30">
        <v>25.46</v>
      </c>
    </row>
    <row r="75" spans="2:3">
      <c r="B75" s="27">
        <v>19360</v>
      </c>
      <c r="C75" s="29">
        <v>26.18</v>
      </c>
    </row>
    <row r="76" spans="2:3">
      <c r="B76" s="25">
        <v>18994</v>
      </c>
      <c r="C76" s="30">
        <v>24.19</v>
      </c>
    </row>
    <row r="77" spans="2:3">
      <c r="B77" s="27">
        <v>18629</v>
      </c>
      <c r="C77" s="29">
        <v>21.21</v>
      </c>
    </row>
    <row r="78" spans="2:3">
      <c r="B78" s="25">
        <v>18264</v>
      </c>
      <c r="C78" s="30">
        <v>16.88</v>
      </c>
    </row>
    <row r="79" spans="2:3">
      <c r="B79" s="27">
        <v>17899</v>
      </c>
      <c r="C79" s="29">
        <v>15.36</v>
      </c>
    </row>
    <row r="80" spans="2:3">
      <c r="B80" s="25">
        <v>17533</v>
      </c>
      <c r="C80" s="30">
        <v>14.83</v>
      </c>
    </row>
    <row r="81" spans="2:3">
      <c r="B81" s="27">
        <v>17168</v>
      </c>
      <c r="C81" s="29">
        <v>15.21</v>
      </c>
    </row>
    <row r="82" spans="2:3">
      <c r="B82" s="25">
        <v>16803</v>
      </c>
      <c r="C82" s="30">
        <v>18.02</v>
      </c>
    </row>
    <row r="83" spans="2:3">
      <c r="B83" s="27">
        <v>16438</v>
      </c>
      <c r="C83" s="29">
        <v>13.49</v>
      </c>
    </row>
    <row r="84" spans="2:3">
      <c r="B84" s="25">
        <v>16072</v>
      </c>
      <c r="C84" s="30">
        <v>11.85</v>
      </c>
    </row>
    <row r="85" spans="2:3">
      <c r="B85" s="27">
        <v>15707</v>
      </c>
      <c r="C85" s="29">
        <v>10.09</v>
      </c>
    </row>
    <row r="86" spans="2:3">
      <c r="B86" s="25">
        <v>15342</v>
      </c>
      <c r="C86" s="30">
        <v>8.93</v>
      </c>
    </row>
    <row r="87" spans="2:3">
      <c r="B87" s="27">
        <v>14977</v>
      </c>
      <c r="C87" s="29">
        <v>10.55</v>
      </c>
    </row>
    <row r="88" spans="2:3">
      <c r="B88" s="25">
        <v>14611</v>
      </c>
      <c r="C88" s="30">
        <v>12.3</v>
      </c>
    </row>
    <row r="89" spans="2:3">
      <c r="B89" s="27">
        <v>14246</v>
      </c>
      <c r="C89" s="29">
        <v>12.5</v>
      </c>
    </row>
    <row r="90" spans="2:3">
      <c r="B90" s="25">
        <v>13881</v>
      </c>
      <c r="C90" s="30">
        <v>11.31</v>
      </c>
    </row>
    <row r="91" spans="2:3">
      <c r="B91" s="27">
        <v>13516</v>
      </c>
      <c r="C91" s="29">
        <v>17.59</v>
      </c>
    </row>
    <row r="92" spans="2:3">
      <c r="B92" s="25">
        <v>13150</v>
      </c>
      <c r="C92" s="30">
        <v>13.76</v>
      </c>
    </row>
    <row r="93" spans="2:3">
      <c r="B93" s="27">
        <v>12785</v>
      </c>
      <c r="C93" s="29">
        <v>9.26</v>
      </c>
    </row>
    <row r="94" spans="2:3">
      <c r="B94" s="25">
        <v>12420</v>
      </c>
      <c r="C94" s="30">
        <v>10.54</v>
      </c>
    </row>
    <row r="95" spans="2:3">
      <c r="B95" s="27">
        <v>12055</v>
      </c>
      <c r="C95" s="29">
        <v>7.09</v>
      </c>
    </row>
    <row r="96" spans="2:3">
      <c r="B96" s="25">
        <v>11689</v>
      </c>
      <c r="C96" s="30">
        <v>8.3</v>
      </c>
    </row>
    <row r="97" spans="2:3">
      <c r="B97" s="27">
        <v>11324</v>
      </c>
      <c r="C97" s="29">
        <v>15.98</v>
      </c>
    </row>
    <row r="98" spans="2:3">
      <c r="B98" s="25">
        <v>10959</v>
      </c>
      <c r="C98" s="30">
        <v>21.71</v>
      </c>
    </row>
    <row r="99" spans="2:3">
      <c r="B99" s="27">
        <v>10594</v>
      </c>
      <c r="C99" s="29">
        <v>24.86</v>
      </c>
    </row>
    <row r="100" spans="2:3">
      <c r="B100" s="25">
        <v>10228</v>
      </c>
      <c r="C100" s="30">
        <v>17.53</v>
      </c>
    </row>
    <row r="101" spans="2:3">
      <c r="B101" s="27">
        <v>9863</v>
      </c>
      <c r="C101" s="29">
        <v>13.4</v>
      </c>
    </row>
    <row r="102" spans="2:3">
      <c r="B102" s="25">
        <v>9498</v>
      </c>
      <c r="C102" s="30">
        <v>12.65</v>
      </c>
    </row>
    <row r="103" spans="2:3">
      <c r="B103" s="27">
        <v>9133</v>
      </c>
      <c r="C103" s="29">
        <v>10.58</v>
      </c>
    </row>
    <row r="104" spans="2:3">
      <c r="B104" s="25">
        <v>8767</v>
      </c>
      <c r="C104" s="30">
        <v>8.83</v>
      </c>
    </row>
    <row r="105" spans="2:3">
      <c r="B105" s="27">
        <v>8402</v>
      </c>
      <c r="C105" s="29">
        <v>8.9</v>
      </c>
    </row>
    <row r="106" spans="2:3">
      <c r="B106" s="25">
        <v>8037</v>
      </c>
      <c r="C106" s="30">
        <v>7.3</v>
      </c>
    </row>
    <row r="107" spans="2:3">
      <c r="B107" s="27">
        <v>7672</v>
      </c>
      <c r="C107" s="29">
        <v>7.11</v>
      </c>
    </row>
    <row r="108" spans="2:3">
      <c r="B108" s="25">
        <v>7306</v>
      </c>
      <c r="C108" s="30">
        <v>8.83</v>
      </c>
    </row>
    <row r="109" spans="2:3">
      <c r="B109" s="27">
        <v>6941</v>
      </c>
      <c r="C109" s="29">
        <v>7.85</v>
      </c>
    </row>
    <row r="110" spans="2:3">
      <c r="B110" s="25">
        <v>6576</v>
      </c>
      <c r="C110" s="30">
        <v>7.21</v>
      </c>
    </row>
    <row r="111" spans="2:3">
      <c r="B111" s="27">
        <v>6211</v>
      </c>
      <c r="C111" s="29">
        <v>9.57</v>
      </c>
    </row>
    <row r="112" spans="2:3">
      <c r="B112" s="25">
        <v>5845</v>
      </c>
      <c r="C112" s="30">
        <v>9.33</v>
      </c>
    </row>
    <row r="113" spans="2:3">
      <c r="B113" s="27">
        <v>5480</v>
      </c>
      <c r="C113" s="29">
        <v>7.48</v>
      </c>
    </row>
    <row r="114" spans="2:3">
      <c r="B114" s="25">
        <v>5115</v>
      </c>
      <c r="C114" s="30">
        <v>8.37</v>
      </c>
    </row>
    <row r="115" spans="2:3">
      <c r="B115" s="27">
        <v>4750</v>
      </c>
      <c r="C115" s="29">
        <v>9.3</v>
      </c>
    </row>
    <row r="116" spans="2:3">
      <c r="B116" s="25">
        <v>4384</v>
      </c>
      <c r="C116" s="30">
        <v>9.12</v>
      </c>
    </row>
    <row r="117" spans="2:3">
      <c r="B117" s="27">
        <v>4019</v>
      </c>
      <c r="C117" s="29">
        <v>9.27</v>
      </c>
    </row>
    <row r="118" spans="2:3">
      <c r="B118" s="25">
        <v>3654</v>
      </c>
      <c r="C118" s="30">
        <v>10.08</v>
      </c>
    </row>
    <row r="119" spans="2:3">
      <c r="B119" s="27">
        <v>3289</v>
      </c>
      <c r="C119" s="29">
        <v>9.06</v>
      </c>
    </row>
    <row r="120" spans="2:3">
      <c r="B120" s="25">
        <v>2923</v>
      </c>
      <c r="C120" s="30">
        <v>6.85</v>
      </c>
    </row>
    <row r="121" spans="2:3">
      <c r="B121" s="27">
        <v>2558</v>
      </c>
      <c r="C121" s="29">
        <v>9.56</v>
      </c>
    </row>
    <row r="122" spans="2:3">
      <c r="B122" s="25">
        <v>2193</v>
      </c>
      <c r="C122" s="30">
        <v>9.87</v>
      </c>
    </row>
    <row r="123" spans="2:3">
      <c r="B123" s="27">
        <v>1828</v>
      </c>
      <c r="C123" s="29">
        <v>8.43</v>
      </c>
    </row>
    <row r="124" spans="2:3">
      <c r="B124" s="25">
        <v>1462</v>
      </c>
      <c r="C124" s="30">
        <v>6.68</v>
      </c>
    </row>
    <row r="125" spans="2:3">
      <c r="B125" s="27">
        <v>1097</v>
      </c>
      <c r="C125" s="29">
        <v>8.46</v>
      </c>
    </row>
    <row r="126" spans="2:3">
      <c r="B126" s="25">
        <v>732</v>
      </c>
      <c r="C126" s="30">
        <v>8.12</v>
      </c>
    </row>
    <row r="127" spans="2:3">
      <c r="B127" s="27">
        <v>367</v>
      </c>
      <c r="C127" s="29">
        <v>7.07</v>
      </c>
    </row>
    <row r="128" spans="2:3">
      <c r="B128" s="25">
        <v>1</v>
      </c>
      <c r="C128" s="30">
        <v>6.1</v>
      </c>
    </row>
    <row r="129" ht="30" spans="2:3">
      <c r="B129" s="27" t="s">
        <v>2</v>
      </c>
      <c r="C129" s="29">
        <v>6.08</v>
      </c>
    </row>
    <row r="130" ht="30" spans="2:3">
      <c r="B130" s="25" t="s">
        <v>3</v>
      </c>
      <c r="C130" s="30">
        <v>4.88</v>
      </c>
    </row>
    <row r="131" ht="30" spans="2:3">
      <c r="B131" s="27" t="s">
        <v>4</v>
      </c>
      <c r="C131" s="29">
        <v>4.22</v>
      </c>
    </row>
    <row r="132" ht="30" spans="2:3">
      <c r="B132" s="25" t="s">
        <v>5</v>
      </c>
      <c r="C132" s="30">
        <v>4.27</v>
      </c>
    </row>
    <row r="133" ht="30" spans="2:3">
      <c r="B133" s="27" t="s">
        <v>6</v>
      </c>
      <c r="C133" s="29">
        <v>4.25</v>
      </c>
    </row>
    <row r="134" ht="30" spans="2:3">
      <c r="B134" s="25" t="s">
        <v>7</v>
      </c>
      <c r="C134" s="30">
        <v>4.32</v>
      </c>
    </row>
    <row r="135" ht="30" spans="2:3">
      <c r="B135" s="27" t="s">
        <v>8</v>
      </c>
      <c r="C135" s="29">
        <v>5.61</v>
      </c>
    </row>
    <row r="136" ht="30" spans="2:3">
      <c r="B136" s="25" t="s">
        <v>9</v>
      </c>
      <c r="C136" s="30">
        <v>5.51</v>
      </c>
    </row>
    <row r="137" ht="30" spans="2:3">
      <c r="B137" s="27" t="s">
        <v>10</v>
      </c>
      <c r="C137" s="29">
        <v>4.84</v>
      </c>
    </row>
    <row r="138" ht="30" spans="2:3">
      <c r="B138" s="25" t="s">
        <v>11</v>
      </c>
      <c r="C138" s="30">
        <v>5.38</v>
      </c>
    </row>
    <row r="139" ht="30" spans="2:3">
      <c r="B139" s="27" t="s">
        <v>12</v>
      </c>
      <c r="C139" s="29">
        <v>5.24</v>
      </c>
    </row>
    <row r="140" ht="30" spans="2:3">
      <c r="B140" s="25" t="s">
        <v>13</v>
      </c>
      <c r="C140" s="30">
        <v>5.31</v>
      </c>
    </row>
    <row r="141" ht="30" spans="2:3">
      <c r="B141" s="27" t="s">
        <v>14</v>
      </c>
      <c r="C141" s="29">
        <v>5.58</v>
      </c>
    </row>
    <row r="142" ht="30" spans="2:3">
      <c r="B142" s="25" t="s">
        <v>15</v>
      </c>
      <c r="C142" s="30">
        <v>5.2</v>
      </c>
    </row>
    <row r="143" ht="30" spans="2:3">
      <c r="B143" s="27" t="s">
        <v>16</v>
      </c>
      <c r="C143" s="29">
        <v>4.24</v>
      </c>
    </row>
    <row r="144" ht="30" spans="2:3">
      <c r="B144" s="25" t="s">
        <v>17</v>
      </c>
      <c r="C144" s="30">
        <v>5.18</v>
      </c>
    </row>
    <row r="145" ht="30" spans="2:3">
      <c r="B145" s="27" t="s">
        <v>18</v>
      </c>
      <c r="C145" s="29">
        <v>5.81</v>
      </c>
    </row>
    <row r="146" ht="30" spans="2:3">
      <c r="B146" s="25" t="s">
        <v>19</v>
      </c>
      <c r="C146" s="30">
        <v>5.92</v>
      </c>
    </row>
    <row r="147" ht="30" spans="2:3">
      <c r="B147" s="27" t="s">
        <v>20</v>
      </c>
      <c r="C147" s="29">
        <v>6.19</v>
      </c>
    </row>
    <row r="148" ht="30" spans="2:3">
      <c r="B148" s="25" t="s">
        <v>21</v>
      </c>
      <c r="C148" s="30">
        <v>5.11</v>
      </c>
    </row>
    <row r="149" ht="30" spans="2:3">
      <c r="B149" s="27" t="s">
        <v>22</v>
      </c>
      <c r="C149" s="29">
        <v>3.58</v>
      </c>
    </row>
    <row r="150" ht="30" spans="2:3">
      <c r="B150" s="25" t="s">
        <v>23</v>
      </c>
      <c r="C150" s="30">
        <v>3.25</v>
      </c>
    </row>
    <row r="151" ht="30" spans="2:3">
      <c r="B151" s="27" t="s">
        <v>24</v>
      </c>
      <c r="C151" s="29">
        <v>3.55</v>
      </c>
    </row>
    <row r="152" ht="30" spans="2:3">
      <c r="B152" s="25" t="s">
        <v>25</v>
      </c>
      <c r="C152" s="30">
        <v>4.46</v>
      </c>
    </row>
    <row r="153" ht="30" spans="2:3">
      <c r="B153" s="27" t="s">
        <v>26</v>
      </c>
      <c r="C153" s="29">
        <v>4.54</v>
      </c>
    </row>
    <row r="154" ht="30" spans="2:3">
      <c r="B154" s="25" t="s">
        <v>27</v>
      </c>
      <c r="C154" s="30">
        <v>4.66</v>
      </c>
    </row>
    <row r="155" ht="30" spans="2:3">
      <c r="B155" s="27" t="s">
        <v>28</v>
      </c>
      <c r="C155" s="29">
        <v>5.11</v>
      </c>
    </row>
    <row r="156" ht="30" spans="2:3">
      <c r="B156" s="25" t="s">
        <v>29</v>
      </c>
      <c r="C156" s="30">
        <v>4.86</v>
      </c>
    </row>
    <row r="157" ht="30.75" spans="2:3">
      <c r="B157" s="31" t="s">
        <v>30</v>
      </c>
      <c r="C157" s="32">
        <v>4.44</v>
      </c>
    </row>
  </sheetData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H1805"/>
  <sheetViews>
    <sheetView zoomScale="160" zoomScaleNormal="160" workbookViewId="0">
      <selection activeCell="E1009" sqref="E1009"/>
    </sheetView>
  </sheetViews>
  <sheetFormatPr defaultColWidth="9.14285714285714" defaultRowHeight="15" outlineLevelCol="7"/>
  <cols>
    <col min="2" max="2" width="12.2857142857143" customWidth="1"/>
    <col min="3" max="3" width="10.4285714285714" customWidth="1"/>
    <col min="4" max="4" width="14"/>
    <col min="6" max="6" width="10.2857142857143"/>
    <col min="7" max="7" width="9.57142857142857"/>
    <col min="8" max="8" width="14"/>
  </cols>
  <sheetData>
    <row r="1" ht="15.75" spans="2:3">
      <c r="B1" s="23" t="s">
        <v>0</v>
      </c>
      <c r="C1" s="24" t="s">
        <v>1</v>
      </c>
    </row>
    <row r="2" hidden="1" spans="2:3">
      <c r="B2" s="25">
        <v>44278</v>
      </c>
      <c r="C2" s="26">
        <v>3910.52</v>
      </c>
    </row>
    <row r="3" hidden="1" spans="2:3">
      <c r="B3" s="27">
        <v>44256</v>
      </c>
      <c r="C3" s="28">
        <v>3870.29</v>
      </c>
    </row>
    <row r="4" hidden="1" spans="2:3">
      <c r="B4" s="25">
        <v>44228</v>
      </c>
      <c r="C4" s="26">
        <v>3883.43</v>
      </c>
    </row>
    <row r="5" hidden="1" spans="2:3">
      <c r="B5" s="27">
        <v>44197</v>
      </c>
      <c r="C5" s="28">
        <v>3793.75</v>
      </c>
    </row>
    <row r="6" hidden="1" spans="2:3">
      <c r="B6" s="25">
        <v>44166</v>
      </c>
      <c r="C6" s="26">
        <v>3695.31</v>
      </c>
    </row>
    <row r="7" hidden="1" spans="2:3">
      <c r="B7" s="27">
        <v>44136</v>
      </c>
      <c r="C7" s="28">
        <v>3548.99</v>
      </c>
    </row>
    <row r="8" hidden="1" spans="2:3">
      <c r="B8" s="25">
        <v>44105</v>
      </c>
      <c r="C8" s="26">
        <v>3418.7</v>
      </c>
    </row>
    <row r="9" hidden="1" spans="2:3">
      <c r="B9" s="27">
        <v>44075</v>
      </c>
      <c r="C9" s="28">
        <v>3365.52</v>
      </c>
    </row>
    <row r="10" hidden="1" spans="2:3">
      <c r="B10" s="25">
        <v>44044</v>
      </c>
      <c r="C10" s="26">
        <v>3391.71</v>
      </c>
    </row>
    <row r="11" hidden="1" spans="2:3">
      <c r="B11" s="27">
        <v>44013</v>
      </c>
      <c r="C11" s="28">
        <v>3207.62</v>
      </c>
    </row>
    <row r="12" hidden="1" spans="2:3">
      <c r="B12" s="25">
        <v>43983</v>
      </c>
      <c r="C12" s="26">
        <v>3104.66</v>
      </c>
    </row>
    <row r="13" hidden="1" spans="2:3">
      <c r="B13" s="27">
        <v>43952</v>
      </c>
      <c r="C13" s="28">
        <v>2919.61</v>
      </c>
    </row>
    <row r="14" hidden="1" spans="2:3">
      <c r="B14" s="25">
        <v>43922</v>
      </c>
      <c r="C14" s="26">
        <v>2761.98</v>
      </c>
    </row>
    <row r="15" hidden="1" spans="2:3">
      <c r="B15" s="27">
        <v>43891</v>
      </c>
      <c r="C15" s="28">
        <v>2652.39</v>
      </c>
    </row>
    <row r="16" hidden="1" spans="2:3">
      <c r="B16" s="25">
        <v>43862</v>
      </c>
      <c r="C16" s="26">
        <v>3277.31</v>
      </c>
    </row>
    <row r="17" hidden="1" spans="2:3">
      <c r="B17" s="27">
        <v>43831</v>
      </c>
      <c r="C17" s="28">
        <v>3278.2</v>
      </c>
    </row>
    <row r="18" hidden="1" spans="2:3">
      <c r="B18" s="25">
        <v>43800</v>
      </c>
      <c r="C18" s="26">
        <v>3176.75</v>
      </c>
    </row>
    <row r="19" hidden="1" spans="2:3">
      <c r="B19" s="27">
        <v>43770</v>
      </c>
      <c r="C19" s="28">
        <v>3104.9</v>
      </c>
    </row>
    <row r="20" hidden="1" spans="2:3">
      <c r="B20" s="25">
        <v>43739</v>
      </c>
      <c r="C20" s="26">
        <v>2977.68</v>
      </c>
    </row>
    <row r="21" hidden="1" spans="2:3">
      <c r="B21" s="27">
        <v>43709</v>
      </c>
      <c r="C21" s="28">
        <v>2982.16</v>
      </c>
    </row>
    <row r="22" hidden="1" spans="2:3">
      <c r="B22" s="25">
        <v>43678</v>
      </c>
      <c r="C22" s="26">
        <v>2897.5</v>
      </c>
    </row>
    <row r="23" hidden="1" spans="2:3">
      <c r="B23" s="27">
        <v>43647</v>
      </c>
      <c r="C23" s="28">
        <v>2996.11</v>
      </c>
    </row>
    <row r="24" hidden="1" spans="2:3">
      <c r="B24" s="25">
        <v>43617</v>
      </c>
      <c r="C24" s="26">
        <v>2890.17</v>
      </c>
    </row>
    <row r="25" hidden="1" spans="2:3">
      <c r="B25" s="27">
        <v>43586</v>
      </c>
      <c r="C25" s="28">
        <v>2854.71</v>
      </c>
    </row>
    <row r="26" hidden="1" spans="2:3">
      <c r="B26" s="25">
        <v>43556</v>
      </c>
      <c r="C26" s="26">
        <v>2903.8</v>
      </c>
    </row>
    <row r="27" hidden="1" spans="2:3">
      <c r="B27" s="27">
        <v>43525</v>
      </c>
      <c r="C27" s="28">
        <v>2803.98</v>
      </c>
    </row>
    <row r="28" hidden="1" spans="2:3">
      <c r="B28" s="25">
        <v>43497</v>
      </c>
      <c r="C28" s="26">
        <v>2754.86</v>
      </c>
    </row>
    <row r="29" hidden="1" spans="2:3">
      <c r="B29" s="27">
        <v>43466</v>
      </c>
      <c r="C29" s="28">
        <v>2607.39</v>
      </c>
    </row>
    <row r="30" hidden="1" spans="2:3">
      <c r="B30" s="25">
        <v>43435</v>
      </c>
      <c r="C30" s="26">
        <v>2567.31</v>
      </c>
    </row>
    <row r="31" hidden="1" spans="2:3">
      <c r="B31" s="27">
        <v>43405</v>
      </c>
      <c r="C31" s="28">
        <v>2723.23</v>
      </c>
    </row>
    <row r="32" hidden="1" spans="2:3">
      <c r="B32" s="25">
        <v>43374</v>
      </c>
      <c r="C32" s="26">
        <v>2785.46</v>
      </c>
    </row>
    <row r="33" hidden="1" spans="2:3">
      <c r="B33" s="27">
        <v>43344</v>
      </c>
      <c r="C33" s="28">
        <v>2901.5</v>
      </c>
    </row>
    <row r="34" hidden="1" spans="2:3">
      <c r="B34" s="25">
        <v>43313</v>
      </c>
      <c r="C34" s="26">
        <v>2857.82</v>
      </c>
    </row>
    <row r="35" hidden="1" spans="2:3">
      <c r="B35" s="27">
        <v>43282</v>
      </c>
      <c r="C35" s="28">
        <v>2793.64</v>
      </c>
    </row>
    <row r="36" hidden="1" spans="2:3">
      <c r="B36" s="25">
        <v>43252</v>
      </c>
      <c r="C36" s="26">
        <v>2754.35</v>
      </c>
    </row>
    <row r="37" hidden="1" spans="2:3">
      <c r="B37" s="27">
        <v>43221</v>
      </c>
      <c r="C37" s="28">
        <v>2701.49</v>
      </c>
    </row>
    <row r="38" hidden="1" spans="2:3">
      <c r="B38" s="25">
        <v>43191</v>
      </c>
      <c r="C38" s="26">
        <v>2653.63</v>
      </c>
    </row>
    <row r="39" hidden="1" spans="2:3">
      <c r="B39" s="27">
        <v>43160</v>
      </c>
      <c r="C39" s="28">
        <v>2702.77</v>
      </c>
    </row>
    <row r="40" hidden="1" spans="2:3">
      <c r="B40" s="25">
        <v>43132</v>
      </c>
      <c r="C40" s="26">
        <v>2705.16</v>
      </c>
    </row>
    <row r="41" hidden="1" spans="2:3">
      <c r="B41" s="27">
        <v>43101</v>
      </c>
      <c r="C41" s="28">
        <v>2789.8</v>
      </c>
    </row>
    <row r="42" hidden="1" spans="2:3">
      <c r="B42" s="25">
        <v>43070</v>
      </c>
      <c r="C42" s="26">
        <v>2664.34</v>
      </c>
    </row>
    <row r="43" hidden="1" spans="2:3">
      <c r="B43" s="27">
        <v>43040</v>
      </c>
      <c r="C43" s="28">
        <v>2593.61</v>
      </c>
    </row>
    <row r="44" hidden="1" spans="2:3">
      <c r="B44" s="25">
        <v>43009</v>
      </c>
      <c r="C44" s="26">
        <v>2557</v>
      </c>
    </row>
    <row r="45" hidden="1" spans="2:3">
      <c r="B45" s="27">
        <v>42979</v>
      </c>
      <c r="C45" s="28">
        <v>2492.84</v>
      </c>
    </row>
    <row r="46" hidden="1" spans="2:3">
      <c r="B46" s="25">
        <v>42948</v>
      </c>
      <c r="C46" s="26">
        <v>2456.22</v>
      </c>
    </row>
    <row r="47" hidden="1" spans="2:3">
      <c r="B47" s="27">
        <v>42917</v>
      </c>
      <c r="C47" s="28">
        <v>2454.1</v>
      </c>
    </row>
    <row r="48" hidden="1" spans="2:3">
      <c r="B48" s="25">
        <v>42887</v>
      </c>
      <c r="C48" s="26">
        <v>2433.99</v>
      </c>
    </row>
    <row r="49" hidden="1" spans="2:3">
      <c r="B49" s="27">
        <v>42856</v>
      </c>
      <c r="C49" s="28">
        <v>2395.35</v>
      </c>
    </row>
    <row r="50" hidden="1" spans="2:3">
      <c r="B50" s="25">
        <v>42826</v>
      </c>
      <c r="C50" s="26">
        <v>2359.31</v>
      </c>
    </row>
    <row r="51" hidden="1" spans="2:3">
      <c r="B51" s="27">
        <v>42795</v>
      </c>
      <c r="C51" s="28">
        <v>2366.82</v>
      </c>
    </row>
    <row r="52" hidden="1" spans="2:3">
      <c r="B52" s="25">
        <v>42767</v>
      </c>
      <c r="C52" s="26">
        <v>2329.91</v>
      </c>
    </row>
    <row r="53" hidden="1" spans="2:3">
      <c r="B53" s="27">
        <v>42736</v>
      </c>
      <c r="C53" s="28">
        <v>2275.12</v>
      </c>
    </row>
    <row r="54" hidden="1" spans="2:3">
      <c r="B54" s="25">
        <v>42705</v>
      </c>
      <c r="C54" s="26">
        <v>2246.63</v>
      </c>
    </row>
    <row r="55" hidden="1" spans="2:3">
      <c r="B55" s="27">
        <v>42675</v>
      </c>
      <c r="C55" s="28">
        <v>2164.99</v>
      </c>
    </row>
    <row r="56" hidden="1" spans="2:3">
      <c r="B56" s="25">
        <v>42644</v>
      </c>
      <c r="C56" s="26">
        <v>2143.02</v>
      </c>
    </row>
    <row r="57" hidden="1" spans="2:3">
      <c r="B57" s="27">
        <v>42614</v>
      </c>
      <c r="C57" s="28">
        <v>2157.69</v>
      </c>
    </row>
    <row r="58" hidden="1" spans="2:3">
      <c r="B58" s="25">
        <v>42583</v>
      </c>
      <c r="C58" s="26">
        <v>2170.95</v>
      </c>
    </row>
    <row r="59" hidden="1" spans="2:3">
      <c r="B59" s="27">
        <v>42552</v>
      </c>
      <c r="C59" s="28">
        <v>2148.9</v>
      </c>
    </row>
    <row r="60" hidden="1" spans="2:3">
      <c r="B60" s="25">
        <v>42522</v>
      </c>
      <c r="C60" s="26">
        <v>2083.89</v>
      </c>
    </row>
    <row r="61" hidden="1" spans="2:3">
      <c r="B61" s="27">
        <v>42491</v>
      </c>
      <c r="C61" s="28">
        <v>2065.55</v>
      </c>
    </row>
    <row r="62" hidden="1" spans="2:3">
      <c r="B62" s="25">
        <v>42461</v>
      </c>
      <c r="C62" s="26">
        <v>2075.54</v>
      </c>
    </row>
    <row r="63" hidden="1" spans="2:3">
      <c r="B63" s="27">
        <v>42430</v>
      </c>
      <c r="C63" s="28">
        <v>2021.95</v>
      </c>
    </row>
    <row r="64" hidden="1" spans="2:3">
      <c r="B64" s="25">
        <v>42401</v>
      </c>
      <c r="C64" s="26">
        <v>1904.42</v>
      </c>
    </row>
    <row r="65" hidden="1" spans="2:3">
      <c r="B65" s="27">
        <v>42370</v>
      </c>
      <c r="C65" s="28">
        <v>1918.6</v>
      </c>
    </row>
    <row r="66" hidden="1" spans="2:3">
      <c r="B66" s="25">
        <v>42339</v>
      </c>
      <c r="C66" s="26">
        <v>2054.08</v>
      </c>
    </row>
    <row r="67" hidden="1" spans="2:3">
      <c r="B67" s="27">
        <v>42309</v>
      </c>
      <c r="C67" s="28">
        <v>2080.62</v>
      </c>
    </row>
    <row r="68" hidden="1" spans="2:3">
      <c r="B68" s="25">
        <v>42278</v>
      </c>
      <c r="C68" s="26">
        <v>2024.81</v>
      </c>
    </row>
    <row r="69" hidden="1" spans="2:3">
      <c r="B69" s="27">
        <v>42248</v>
      </c>
      <c r="C69" s="28">
        <v>1944.41</v>
      </c>
    </row>
    <row r="70" hidden="1" spans="2:3">
      <c r="B70" s="25">
        <v>42217</v>
      </c>
      <c r="C70" s="26">
        <v>2039.87</v>
      </c>
    </row>
    <row r="71" hidden="1" spans="2:3">
      <c r="B71" s="27">
        <v>42186</v>
      </c>
      <c r="C71" s="28">
        <v>2094.14</v>
      </c>
    </row>
    <row r="72" hidden="1" spans="2:3">
      <c r="B72" s="25">
        <v>42156</v>
      </c>
      <c r="C72" s="26">
        <v>2099.29</v>
      </c>
    </row>
    <row r="73" hidden="1" spans="2:3">
      <c r="B73" s="27">
        <v>42125</v>
      </c>
      <c r="C73" s="28">
        <v>2111.94</v>
      </c>
    </row>
    <row r="74" hidden="1" spans="2:3">
      <c r="B74" s="25">
        <v>42095</v>
      </c>
      <c r="C74" s="26">
        <v>2094.86</v>
      </c>
    </row>
    <row r="75" hidden="1" spans="2:3">
      <c r="B75" s="27">
        <v>42064</v>
      </c>
      <c r="C75" s="28">
        <v>2079.99</v>
      </c>
    </row>
    <row r="76" hidden="1" spans="2:3">
      <c r="B76" s="25">
        <v>42036</v>
      </c>
      <c r="C76" s="26">
        <v>2082.2</v>
      </c>
    </row>
    <row r="77" hidden="1" spans="2:3">
      <c r="B77" s="27">
        <v>42005</v>
      </c>
      <c r="C77" s="28">
        <v>2028.18</v>
      </c>
    </row>
    <row r="78" hidden="1" spans="2:3">
      <c r="B78" s="25">
        <v>41974</v>
      </c>
      <c r="C78" s="26">
        <v>2054.27</v>
      </c>
    </row>
    <row r="79" hidden="1" spans="2:3">
      <c r="B79" s="27">
        <v>41944</v>
      </c>
      <c r="C79" s="28">
        <v>2044.57</v>
      </c>
    </row>
    <row r="80" hidden="1" spans="2:3">
      <c r="B80" s="25">
        <v>41913</v>
      </c>
      <c r="C80" s="26">
        <v>1937.27</v>
      </c>
    </row>
    <row r="81" hidden="1" spans="2:3">
      <c r="B81" s="27">
        <v>41883</v>
      </c>
      <c r="C81" s="28">
        <v>1993.23</v>
      </c>
    </row>
    <row r="82" hidden="1" spans="2:3">
      <c r="B82" s="25">
        <v>41852</v>
      </c>
      <c r="C82" s="26">
        <v>1961.53</v>
      </c>
    </row>
    <row r="83" hidden="1" spans="2:3">
      <c r="B83" s="27">
        <v>41821</v>
      </c>
      <c r="C83" s="28">
        <v>1973.1</v>
      </c>
    </row>
    <row r="84" hidden="1" spans="2:3">
      <c r="B84" s="25">
        <v>41791</v>
      </c>
      <c r="C84" s="26">
        <v>1947.09</v>
      </c>
    </row>
    <row r="85" hidden="1" spans="2:3">
      <c r="B85" s="27">
        <v>41760</v>
      </c>
      <c r="C85" s="28">
        <v>1889.77</v>
      </c>
    </row>
    <row r="86" hidden="1" spans="2:3">
      <c r="B86" s="25">
        <v>41730</v>
      </c>
      <c r="C86" s="26">
        <v>1864.26</v>
      </c>
    </row>
    <row r="87" hidden="1" spans="2:3">
      <c r="B87" s="27">
        <v>41699</v>
      </c>
      <c r="C87" s="28">
        <v>1863.52</v>
      </c>
    </row>
    <row r="88" hidden="1" spans="2:3">
      <c r="B88" s="25">
        <v>41671</v>
      </c>
      <c r="C88" s="26">
        <v>1817.04</v>
      </c>
    </row>
    <row r="89" hidden="1" spans="2:3">
      <c r="B89" s="27">
        <v>41640</v>
      </c>
      <c r="C89" s="28">
        <v>1822.36</v>
      </c>
    </row>
    <row r="90" hidden="1" spans="2:3">
      <c r="B90" s="25">
        <v>41609</v>
      </c>
      <c r="C90" s="26">
        <v>1807.78</v>
      </c>
    </row>
    <row r="91" hidden="1" spans="2:3">
      <c r="B91" s="27">
        <v>41579</v>
      </c>
      <c r="C91" s="28">
        <v>1783.54</v>
      </c>
    </row>
    <row r="92" hidden="1" spans="2:3">
      <c r="B92" s="25">
        <v>41548</v>
      </c>
      <c r="C92" s="26">
        <v>1720.03</v>
      </c>
    </row>
    <row r="93" hidden="1" spans="2:3">
      <c r="B93" s="27">
        <v>41518</v>
      </c>
      <c r="C93" s="28">
        <v>1687.17</v>
      </c>
    </row>
    <row r="94" hidden="1" spans="2:3">
      <c r="B94" s="25">
        <v>41487</v>
      </c>
      <c r="C94" s="26">
        <v>1670.09</v>
      </c>
    </row>
    <row r="95" hidden="1" spans="2:3">
      <c r="B95" s="27">
        <v>41456</v>
      </c>
      <c r="C95" s="28">
        <v>1668.68</v>
      </c>
    </row>
    <row r="96" hidden="1" spans="2:3">
      <c r="B96" s="25">
        <v>41426</v>
      </c>
      <c r="C96" s="26">
        <v>1618.77</v>
      </c>
    </row>
    <row r="97" hidden="1" spans="2:3">
      <c r="B97" s="27">
        <v>41395</v>
      </c>
      <c r="C97" s="28">
        <v>1639.84</v>
      </c>
    </row>
    <row r="98" hidden="1" spans="2:3">
      <c r="B98" s="25">
        <v>41365</v>
      </c>
      <c r="C98" s="26">
        <v>1570.7</v>
      </c>
    </row>
    <row r="99" hidden="1" spans="2:3">
      <c r="B99" s="27">
        <v>41334</v>
      </c>
      <c r="C99" s="28">
        <v>1550.83</v>
      </c>
    </row>
    <row r="100" hidden="1" spans="2:3">
      <c r="B100" s="25">
        <v>41306</v>
      </c>
      <c r="C100" s="26">
        <v>1512.31</v>
      </c>
    </row>
    <row r="101" hidden="1" spans="2:3">
      <c r="B101" s="27">
        <v>41275</v>
      </c>
      <c r="C101" s="28">
        <v>1480.4</v>
      </c>
    </row>
    <row r="102" hidden="1" spans="2:3">
      <c r="B102" s="25">
        <v>41244</v>
      </c>
      <c r="C102" s="26">
        <v>1422.29</v>
      </c>
    </row>
    <row r="103" hidden="1" spans="2:3">
      <c r="B103" s="27">
        <v>41214</v>
      </c>
      <c r="C103" s="28">
        <v>1394.51</v>
      </c>
    </row>
    <row r="104" hidden="1" spans="2:3">
      <c r="B104" s="25">
        <v>41183</v>
      </c>
      <c r="C104" s="26">
        <v>1437.82</v>
      </c>
    </row>
    <row r="105" hidden="1" spans="2:3">
      <c r="B105" s="27">
        <v>41153</v>
      </c>
      <c r="C105" s="28">
        <v>1443.42</v>
      </c>
    </row>
    <row r="106" hidden="1" spans="2:3">
      <c r="B106" s="25">
        <v>41122</v>
      </c>
      <c r="C106" s="26">
        <v>1403.45</v>
      </c>
    </row>
    <row r="107" hidden="1" spans="2:3">
      <c r="B107" s="27">
        <v>41091</v>
      </c>
      <c r="C107" s="28">
        <v>1359.78</v>
      </c>
    </row>
    <row r="108" hidden="1" spans="2:3">
      <c r="B108" s="25">
        <v>41061</v>
      </c>
      <c r="C108" s="26">
        <v>1323.48</v>
      </c>
    </row>
    <row r="109" hidden="1" spans="2:3">
      <c r="B109" s="27">
        <v>41030</v>
      </c>
      <c r="C109" s="28">
        <v>1341.27</v>
      </c>
    </row>
    <row r="110" hidden="1" spans="2:3">
      <c r="B110" s="25">
        <v>41000</v>
      </c>
      <c r="C110" s="26">
        <v>1386.43</v>
      </c>
    </row>
    <row r="111" hidden="1" spans="2:3">
      <c r="B111" s="27">
        <v>40969</v>
      </c>
      <c r="C111" s="28">
        <v>1389.24</v>
      </c>
    </row>
    <row r="112" hidden="1" spans="2:3">
      <c r="B112" s="25">
        <v>40940</v>
      </c>
      <c r="C112" s="26">
        <v>1352.49</v>
      </c>
    </row>
    <row r="113" hidden="1" spans="2:3">
      <c r="B113" s="27">
        <v>40909</v>
      </c>
      <c r="C113" s="28">
        <v>1300.58</v>
      </c>
    </row>
    <row r="114" hidden="1" spans="2:3">
      <c r="B114" s="25">
        <v>40878</v>
      </c>
      <c r="C114" s="26">
        <v>1243.32</v>
      </c>
    </row>
    <row r="115" hidden="1" spans="2:3">
      <c r="B115" s="27">
        <v>40848</v>
      </c>
      <c r="C115" s="28">
        <v>1226.42</v>
      </c>
    </row>
    <row r="116" hidden="1" spans="2:3">
      <c r="B116" s="25">
        <v>40817</v>
      </c>
      <c r="C116" s="26">
        <v>1207.22</v>
      </c>
    </row>
    <row r="117" hidden="1" spans="2:3">
      <c r="B117" s="27">
        <v>40787</v>
      </c>
      <c r="C117" s="28">
        <v>1173.88</v>
      </c>
    </row>
    <row r="118" hidden="1" spans="2:3">
      <c r="B118" s="25">
        <v>40756</v>
      </c>
      <c r="C118" s="26">
        <v>1185.31</v>
      </c>
    </row>
    <row r="119" hidden="1" spans="2:3">
      <c r="B119" s="27">
        <v>40725</v>
      </c>
      <c r="C119" s="28">
        <v>1325.19</v>
      </c>
    </row>
    <row r="120" hidden="1" spans="2:3">
      <c r="B120" s="25">
        <v>40695</v>
      </c>
      <c r="C120" s="26">
        <v>1287.29</v>
      </c>
    </row>
    <row r="121" hidden="1" spans="2:3">
      <c r="B121" s="27">
        <v>40664</v>
      </c>
      <c r="C121" s="28">
        <v>1338.31</v>
      </c>
    </row>
    <row r="122" hidden="1" spans="2:3">
      <c r="B122" s="25">
        <v>40634</v>
      </c>
      <c r="C122" s="26">
        <v>1331.51</v>
      </c>
    </row>
    <row r="123" hidden="1" spans="2:3">
      <c r="B123" s="27">
        <v>40603</v>
      </c>
      <c r="C123" s="28">
        <v>1304.49</v>
      </c>
    </row>
    <row r="124" hidden="1" spans="2:3">
      <c r="B124" s="25">
        <v>40575</v>
      </c>
      <c r="C124" s="26">
        <v>1321.12</v>
      </c>
    </row>
    <row r="125" hidden="1" spans="2:3">
      <c r="B125" s="27">
        <v>40544</v>
      </c>
      <c r="C125" s="28">
        <v>1282.62</v>
      </c>
    </row>
    <row r="126" hidden="1" spans="2:3">
      <c r="B126" s="25">
        <v>40513</v>
      </c>
      <c r="C126" s="26">
        <v>1241.53</v>
      </c>
    </row>
    <row r="127" hidden="1" spans="2:3">
      <c r="B127" s="27">
        <v>40483</v>
      </c>
      <c r="C127" s="28">
        <v>1198.89</v>
      </c>
    </row>
    <row r="128" hidden="1" spans="2:3">
      <c r="B128" s="25">
        <v>40452</v>
      </c>
      <c r="C128" s="26">
        <v>1171.58</v>
      </c>
    </row>
    <row r="129" hidden="1" spans="2:3">
      <c r="B129" s="27">
        <v>40422</v>
      </c>
      <c r="C129" s="28">
        <v>1122.08</v>
      </c>
    </row>
    <row r="130" hidden="1" spans="2:3">
      <c r="B130" s="25">
        <v>40391</v>
      </c>
      <c r="C130" s="26">
        <v>1087.28</v>
      </c>
    </row>
    <row r="131" hidden="1" spans="2:3">
      <c r="B131" s="27">
        <v>40360</v>
      </c>
      <c r="C131" s="28">
        <v>1079.8</v>
      </c>
    </row>
    <row r="132" hidden="1" spans="2:3">
      <c r="B132" s="25">
        <v>40330</v>
      </c>
      <c r="C132" s="26">
        <v>1083.36</v>
      </c>
    </row>
    <row r="133" hidden="1" spans="2:3">
      <c r="B133" s="27">
        <v>40299</v>
      </c>
      <c r="C133" s="28">
        <v>1125.06</v>
      </c>
    </row>
    <row r="134" hidden="1" spans="2:3">
      <c r="B134" s="25">
        <v>40269</v>
      </c>
      <c r="C134" s="26">
        <v>1197.32</v>
      </c>
    </row>
    <row r="135" hidden="1" spans="2:3">
      <c r="B135" s="27">
        <v>40238</v>
      </c>
      <c r="C135" s="28">
        <v>1152.05</v>
      </c>
    </row>
    <row r="136" hidden="1" spans="2:3">
      <c r="B136" s="25">
        <v>40210</v>
      </c>
      <c r="C136" s="26">
        <v>1089.16</v>
      </c>
    </row>
    <row r="137" hidden="1" spans="2:3">
      <c r="B137" s="27">
        <v>40179</v>
      </c>
      <c r="C137" s="28">
        <v>1123.58</v>
      </c>
    </row>
    <row r="138" hidden="1" spans="2:3">
      <c r="B138" s="25">
        <v>40148</v>
      </c>
      <c r="C138" s="26">
        <v>1110.38</v>
      </c>
    </row>
    <row r="139" hidden="1" spans="2:3">
      <c r="B139" s="27">
        <v>40118</v>
      </c>
      <c r="C139" s="28">
        <v>1088.07</v>
      </c>
    </row>
    <row r="140" hidden="1" spans="2:3">
      <c r="B140" s="25">
        <v>40087</v>
      </c>
      <c r="C140" s="26">
        <v>1067.66</v>
      </c>
    </row>
    <row r="141" hidden="1" spans="2:3">
      <c r="B141" s="27">
        <v>40057</v>
      </c>
      <c r="C141" s="28">
        <v>1044.55</v>
      </c>
    </row>
    <row r="142" hidden="1" spans="2:3">
      <c r="B142" s="25">
        <v>40026</v>
      </c>
      <c r="C142" s="26">
        <v>1009.73</v>
      </c>
    </row>
    <row r="143" hidden="1" spans="2:3">
      <c r="B143" s="27">
        <v>39995</v>
      </c>
      <c r="C143" s="29">
        <v>935.82</v>
      </c>
    </row>
    <row r="144" hidden="1" spans="2:3">
      <c r="B144" s="25">
        <v>39965</v>
      </c>
      <c r="C144" s="30">
        <v>926.12</v>
      </c>
    </row>
    <row r="145" hidden="1" spans="2:3">
      <c r="B145" s="27">
        <v>39934</v>
      </c>
      <c r="C145" s="29">
        <v>902.41</v>
      </c>
    </row>
    <row r="146" hidden="1" spans="2:3">
      <c r="B146" s="25">
        <v>39904</v>
      </c>
      <c r="C146" s="30">
        <v>848.15</v>
      </c>
    </row>
    <row r="147" hidden="1" spans="2:3">
      <c r="B147" s="27">
        <v>39873</v>
      </c>
      <c r="C147" s="29">
        <v>757.13</v>
      </c>
    </row>
    <row r="148" hidden="1" spans="2:3">
      <c r="B148" s="25">
        <v>39845</v>
      </c>
      <c r="C148" s="30">
        <v>805.23</v>
      </c>
    </row>
    <row r="149" hidden="1" spans="2:3">
      <c r="B149" s="27">
        <v>39814</v>
      </c>
      <c r="C149" s="29">
        <v>865.58</v>
      </c>
    </row>
    <row r="150" hidden="1" spans="2:3">
      <c r="B150" s="25">
        <v>39783</v>
      </c>
      <c r="C150" s="30">
        <v>877.56</v>
      </c>
    </row>
    <row r="151" hidden="1" spans="2:3">
      <c r="B151" s="27">
        <v>39753</v>
      </c>
      <c r="C151" s="29">
        <v>883.04</v>
      </c>
    </row>
    <row r="152" hidden="1" spans="2:3">
      <c r="B152" s="25">
        <v>39722</v>
      </c>
      <c r="C152" s="30">
        <v>968.8</v>
      </c>
    </row>
    <row r="153" hidden="1" spans="2:3">
      <c r="B153" s="27">
        <v>39692</v>
      </c>
      <c r="C153" s="28">
        <v>1216.95</v>
      </c>
    </row>
    <row r="154" hidden="1" spans="2:3">
      <c r="B154" s="25">
        <v>39661</v>
      </c>
      <c r="C154" s="26">
        <v>1281.47</v>
      </c>
    </row>
    <row r="155" hidden="1" spans="2:3">
      <c r="B155" s="27">
        <v>39630</v>
      </c>
      <c r="C155" s="28">
        <v>1257.33</v>
      </c>
    </row>
    <row r="156" hidden="1" spans="2:3">
      <c r="B156" s="25">
        <v>39600</v>
      </c>
      <c r="C156" s="26">
        <v>1341.25</v>
      </c>
    </row>
    <row r="157" hidden="1" spans="2:3">
      <c r="B157" s="27">
        <v>39569</v>
      </c>
      <c r="C157" s="28">
        <v>1403.22</v>
      </c>
    </row>
    <row r="158" hidden="1" spans="2:3">
      <c r="B158" s="25">
        <v>39539</v>
      </c>
      <c r="C158" s="26">
        <v>1370.47</v>
      </c>
    </row>
    <row r="159" hidden="1" spans="2:3">
      <c r="B159" s="27">
        <v>39508</v>
      </c>
      <c r="C159" s="28">
        <v>1316.94</v>
      </c>
    </row>
    <row r="160" hidden="1" spans="2:3">
      <c r="B160" s="25">
        <v>39479</v>
      </c>
      <c r="C160" s="26">
        <v>1354.87</v>
      </c>
    </row>
    <row r="161" hidden="1" spans="2:3">
      <c r="B161" s="27">
        <v>39448</v>
      </c>
      <c r="C161" s="28">
        <v>1378.76</v>
      </c>
    </row>
    <row r="162" hidden="1" spans="2:3">
      <c r="B162" s="25">
        <v>39417</v>
      </c>
      <c r="C162" s="26">
        <v>1479.22</v>
      </c>
    </row>
    <row r="163" hidden="1" spans="2:3">
      <c r="B163" s="27">
        <v>39387</v>
      </c>
      <c r="C163" s="28">
        <v>1463.39</v>
      </c>
    </row>
    <row r="164" hidden="1" spans="2:3">
      <c r="B164" s="25">
        <v>39356</v>
      </c>
      <c r="C164" s="26">
        <v>1539.66</v>
      </c>
    </row>
    <row r="165" hidden="1" spans="2:3">
      <c r="B165" s="27">
        <v>39326</v>
      </c>
      <c r="C165" s="28">
        <v>1497.12</v>
      </c>
    </row>
    <row r="166" hidden="1" spans="2:3">
      <c r="B166" s="25">
        <v>39295</v>
      </c>
      <c r="C166" s="26">
        <v>1454.62</v>
      </c>
    </row>
    <row r="167" hidden="1" spans="2:3">
      <c r="B167" s="27">
        <v>39264</v>
      </c>
      <c r="C167" s="28">
        <v>1520.71</v>
      </c>
    </row>
    <row r="168" hidden="1" spans="2:3">
      <c r="B168" s="25">
        <v>39234</v>
      </c>
      <c r="C168" s="26">
        <v>1514.19</v>
      </c>
    </row>
    <row r="169" hidden="1" spans="2:3">
      <c r="B169" s="27">
        <v>39203</v>
      </c>
      <c r="C169" s="28">
        <v>1511.14</v>
      </c>
    </row>
    <row r="170" hidden="1" spans="2:3">
      <c r="B170" s="25">
        <v>39173</v>
      </c>
      <c r="C170" s="26">
        <v>1463.64</v>
      </c>
    </row>
    <row r="171" hidden="1" spans="2:3">
      <c r="B171" s="27">
        <v>39142</v>
      </c>
      <c r="C171" s="28">
        <v>1406.95</v>
      </c>
    </row>
    <row r="172" hidden="1" spans="2:3">
      <c r="B172" s="25">
        <v>39114</v>
      </c>
      <c r="C172" s="26">
        <v>1444.8</v>
      </c>
    </row>
    <row r="173" hidden="1" spans="2:3">
      <c r="B173" s="27">
        <v>39083</v>
      </c>
      <c r="C173" s="28">
        <v>1424.16</v>
      </c>
    </row>
    <row r="174" hidden="1" spans="2:3">
      <c r="B174" s="25">
        <v>39052</v>
      </c>
      <c r="C174" s="26">
        <v>1416.42</v>
      </c>
    </row>
    <row r="175" hidden="1" spans="2:3">
      <c r="B175" s="27">
        <v>39022</v>
      </c>
      <c r="C175" s="28">
        <v>1388.64</v>
      </c>
    </row>
    <row r="176" hidden="1" spans="2:3">
      <c r="B176" s="25">
        <v>38991</v>
      </c>
      <c r="C176" s="26">
        <v>1363.38</v>
      </c>
    </row>
    <row r="177" hidden="1" spans="2:3">
      <c r="B177" s="27">
        <v>38961</v>
      </c>
      <c r="C177" s="28">
        <v>1317.74</v>
      </c>
    </row>
    <row r="178" hidden="1" spans="2:3">
      <c r="B178" s="25">
        <v>38930</v>
      </c>
      <c r="C178" s="26">
        <v>1287.15</v>
      </c>
    </row>
    <row r="179" hidden="1" spans="2:3">
      <c r="B179" s="27">
        <v>38899</v>
      </c>
      <c r="C179" s="28">
        <v>1260.24</v>
      </c>
    </row>
    <row r="180" hidden="1" spans="2:3">
      <c r="B180" s="25">
        <v>38869</v>
      </c>
      <c r="C180" s="26">
        <v>1253.17</v>
      </c>
    </row>
    <row r="181" hidden="1" spans="2:3">
      <c r="B181" s="27">
        <v>38838</v>
      </c>
      <c r="C181" s="28">
        <v>1290.01</v>
      </c>
    </row>
    <row r="182" hidden="1" spans="2:3">
      <c r="B182" s="25">
        <v>38808</v>
      </c>
      <c r="C182" s="26">
        <v>1302.17</v>
      </c>
    </row>
    <row r="183" hidden="1" spans="2:3">
      <c r="B183" s="27">
        <v>38777</v>
      </c>
      <c r="C183" s="28">
        <v>1293.74</v>
      </c>
    </row>
    <row r="184" hidden="1" spans="2:3">
      <c r="B184" s="25">
        <v>38749</v>
      </c>
      <c r="C184" s="26">
        <v>1276.65</v>
      </c>
    </row>
    <row r="185" hidden="1" spans="2:3">
      <c r="B185" s="27">
        <v>38718</v>
      </c>
      <c r="C185" s="28">
        <v>1278.73</v>
      </c>
    </row>
    <row r="186" hidden="1" spans="2:3">
      <c r="B186" s="25">
        <v>38687</v>
      </c>
      <c r="C186" s="26">
        <v>1262.07</v>
      </c>
    </row>
    <row r="187" hidden="1" spans="2:3">
      <c r="B187" s="27">
        <v>38657</v>
      </c>
      <c r="C187" s="28">
        <v>1237.37</v>
      </c>
    </row>
    <row r="188" hidden="1" spans="2:3">
      <c r="B188" s="25">
        <v>38626</v>
      </c>
      <c r="C188" s="26">
        <v>1191.96</v>
      </c>
    </row>
    <row r="189" hidden="1" spans="2:3">
      <c r="B189" s="27">
        <v>38596</v>
      </c>
      <c r="C189" s="28">
        <v>1225.92</v>
      </c>
    </row>
    <row r="190" hidden="1" spans="2:3">
      <c r="B190" s="25">
        <v>38565</v>
      </c>
      <c r="C190" s="26">
        <v>1224.27</v>
      </c>
    </row>
    <row r="191" hidden="1" spans="2:3">
      <c r="B191" s="27">
        <v>38534</v>
      </c>
      <c r="C191" s="28">
        <v>1222.24</v>
      </c>
    </row>
    <row r="192" hidden="1" spans="2:3">
      <c r="B192" s="25">
        <v>38504</v>
      </c>
      <c r="C192" s="26">
        <v>1202.25</v>
      </c>
    </row>
    <row r="193" hidden="1" spans="2:3">
      <c r="B193" s="27">
        <v>38473</v>
      </c>
      <c r="C193" s="28">
        <v>1178.28</v>
      </c>
    </row>
    <row r="194" hidden="1" spans="2:3">
      <c r="B194" s="25">
        <v>38443</v>
      </c>
      <c r="C194" s="26">
        <v>1164.43</v>
      </c>
    </row>
    <row r="195" hidden="1" spans="2:3">
      <c r="B195" s="27">
        <v>38412</v>
      </c>
      <c r="C195" s="28">
        <v>1194.9</v>
      </c>
    </row>
    <row r="196" hidden="1" spans="2:3">
      <c r="B196" s="25">
        <v>38384</v>
      </c>
      <c r="C196" s="26">
        <v>1199.63</v>
      </c>
    </row>
    <row r="197" hidden="1" spans="2:3">
      <c r="B197" s="27">
        <v>38353</v>
      </c>
      <c r="C197" s="28">
        <v>1181.41</v>
      </c>
    </row>
    <row r="198" hidden="1" spans="2:3">
      <c r="B198" s="25">
        <v>38322</v>
      </c>
      <c r="C198" s="26">
        <v>1199.21</v>
      </c>
    </row>
    <row r="199" hidden="1" spans="2:3">
      <c r="B199" s="27">
        <v>38292</v>
      </c>
      <c r="C199" s="28">
        <v>1168.94</v>
      </c>
    </row>
    <row r="200" hidden="1" spans="2:3">
      <c r="B200" s="25">
        <v>38261</v>
      </c>
      <c r="C200" s="26">
        <v>1117.21</v>
      </c>
    </row>
    <row r="201" hidden="1" spans="2:3">
      <c r="B201" s="27">
        <v>38231</v>
      </c>
      <c r="C201" s="28">
        <v>1117.66</v>
      </c>
    </row>
    <row r="202" hidden="1" spans="2:3">
      <c r="B202" s="25">
        <v>38200</v>
      </c>
      <c r="C202" s="26">
        <v>1088.94</v>
      </c>
    </row>
    <row r="203" hidden="1" spans="2:3">
      <c r="B203" s="27">
        <v>38169</v>
      </c>
      <c r="C203" s="28">
        <v>1105.85</v>
      </c>
    </row>
    <row r="204" hidden="1" spans="2:3">
      <c r="B204" s="25">
        <v>38139</v>
      </c>
      <c r="C204" s="26">
        <v>1132.76</v>
      </c>
    </row>
    <row r="205" hidden="1" spans="2:3">
      <c r="B205" s="27">
        <v>38108</v>
      </c>
      <c r="C205" s="28">
        <v>1102.78</v>
      </c>
    </row>
    <row r="206" hidden="1" spans="2:3">
      <c r="B206" s="25">
        <v>38078</v>
      </c>
      <c r="C206" s="26">
        <v>1133.36</v>
      </c>
    </row>
    <row r="207" hidden="1" spans="2:3">
      <c r="B207" s="27">
        <v>38047</v>
      </c>
      <c r="C207" s="28">
        <v>1123.98</v>
      </c>
    </row>
    <row r="208" hidden="1" spans="2:3">
      <c r="B208" s="25">
        <v>38018</v>
      </c>
      <c r="C208" s="26">
        <v>1143.36</v>
      </c>
    </row>
    <row r="209" hidden="1" spans="2:3">
      <c r="B209" s="27">
        <v>37987</v>
      </c>
      <c r="C209" s="28">
        <v>1132.52</v>
      </c>
    </row>
    <row r="210" hidden="1" spans="2:3">
      <c r="B210" s="25">
        <v>37956</v>
      </c>
      <c r="C210" s="26">
        <v>1080.64</v>
      </c>
    </row>
    <row r="211" hidden="1" spans="2:3">
      <c r="B211" s="27">
        <v>37926</v>
      </c>
      <c r="C211" s="28">
        <v>1049.9</v>
      </c>
    </row>
    <row r="212" hidden="1" spans="2:3">
      <c r="B212" s="25">
        <v>37895</v>
      </c>
      <c r="C212" s="26">
        <v>1038.73</v>
      </c>
    </row>
    <row r="213" hidden="1" spans="2:3">
      <c r="B213" s="27">
        <v>37865</v>
      </c>
      <c r="C213" s="28">
        <v>1019.44</v>
      </c>
    </row>
    <row r="214" hidden="1" spans="2:3">
      <c r="B214" s="25">
        <v>37834</v>
      </c>
      <c r="C214" s="30">
        <v>989.53</v>
      </c>
    </row>
    <row r="215" hidden="1" spans="2:3">
      <c r="B215" s="27">
        <v>37803</v>
      </c>
      <c r="C215" s="29">
        <v>992.54</v>
      </c>
    </row>
    <row r="216" hidden="1" spans="2:3">
      <c r="B216" s="25">
        <v>37773</v>
      </c>
      <c r="C216" s="30">
        <v>988</v>
      </c>
    </row>
    <row r="217" hidden="1" spans="2:3">
      <c r="B217" s="27">
        <v>37742</v>
      </c>
      <c r="C217" s="29">
        <v>935.96</v>
      </c>
    </row>
    <row r="218" hidden="1" spans="2:3">
      <c r="B218" s="25">
        <v>37712</v>
      </c>
      <c r="C218" s="30">
        <v>890.03</v>
      </c>
    </row>
    <row r="219" hidden="1" spans="2:3">
      <c r="B219" s="27">
        <v>37681</v>
      </c>
      <c r="C219" s="29">
        <v>846.63</v>
      </c>
    </row>
    <row r="220" hidden="1" spans="2:3">
      <c r="B220" s="25">
        <v>37653</v>
      </c>
      <c r="C220" s="30">
        <v>837.03</v>
      </c>
    </row>
    <row r="221" hidden="1" spans="2:3">
      <c r="B221" s="27">
        <v>37622</v>
      </c>
      <c r="C221" s="29">
        <v>895.84</v>
      </c>
    </row>
    <row r="222" hidden="1" spans="2:3">
      <c r="B222" s="25">
        <v>37591</v>
      </c>
      <c r="C222" s="30">
        <v>899.18</v>
      </c>
    </row>
    <row r="223" hidden="1" spans="2:3">
      <c r="B223" s="27">
        <v>37561</v>
      </c>
      <c r="C223" s="29">
        <v>909.93</v>
      </c>
    </row>
    <row r="224" hidden="1" spans="2:3">
      <c r="B224" s="25">
        <v>37530</v>
      </c>
      <c r="C224" s="30">
        <v>854.63</v>
      </c>
    </row>
    <row r="225" hidden="1" spans="2:3">
      <c r="B225" s="27">
        <v>37500</v>
      </c>
      <c r="C225" s="29">
        <v>867.81</v>
      </c>
    </row>
    <row r="226" hidden="1" spans="2:3">
      <c r="B226" s="25">
        <v>37469</v>
      </c>
      <c r="C226" s="30">
        <v>912.55</v>
      </c>
    </row>
    <row r="227" hidden="1" spans="2:3">
      <c r="B227" s="27">
        <v>37438</v>
      </c>
      <c r="C227" s="29">
        <v>903.59</v>
      </c>
    </row>
    <row r="228" hidden="1" spans="2:3">
      <c r="B228" s="25">
        <v>37408</v>
      </c>
      <c r="C228" s="26">
        <v>1014.02</v>
      </c>
    </row>
    <row r="229" hidden="1" spans="2:3">
      <c r="B229" s="27">
        <v>37377</v>
      </c>
      <c r="C229" s="28">
        <v>1079.25</v>
      </c>
    </row>
    <row r="230" hidden="1" spans="2:3">
      <c r="B230" s="25">
        <v>37347</v>
      </c>
      <c r="C230" s="26">
        <v>1111.93</v>
      </c>
    </row>
    <row r="231" hidden="1" spans="2:3">
      <c r="B231" s="27">
        <v>37316</v>
      </c>
      <c r="C231" s="28">
        <v>1153.79</v>
      </c>
    </row>
    <row r="232" hidden="1" spans="2:3">
      <c r="B232" s="25">
        <v>37288</v>
      </c>
      <c r="C232" s="26">
        <v>1100.67</v>
      </c>
    </row>
    <row r="233" hidden="1" spans="2:3">
      <c r="B233" s="27">
        <v>37257</v>
      </c>
      <c r="C233" s="28">
        <v>1140.21</v>
      </c>
    </row>
    <row r="234" hidden="1" spans="2:3">
      <c r="B234" s="25">
        <v>37226</v>
      </c>
      <c r="C234" s="26">
        <v>1144.93</v>
      </c>
    </row>
    <row r="235" hidden="1" spans="2:3">
      <c r="B235" s="27">
        <v>37196</v>
      </c>
      <c r="C235" s="28">
        <v>1129.68</v>
      </c>
    </row>
    <row r="236" hidden="1" spans="2:3">
      <c r="B236" s="25">
        <v>37165</v>
      </c>
      <c r="C236" s="26">
        <v>1076.59</v>
      </c>
    </row>
    <row r="237" hidden="1" spans="2:3">
      <c r="B237" s="27">
        <v>37135</v>
      </c>
      <c r="C237" s="28">
        <v>1044.64</v>
      </c>
    </row>
    <row r="238" hidden="1" spans="2:3">
      <c r="B238" s="25">
        <v>37104</v>
      </c>
      <c r="C238" s="26">
        <v>1178.5</v>
      </c>
    </row>
    <row r="239" hidden="1" spans="2:3">
      <c r="B239" s="27">
        <v>37073</v>
      </c>
      <c r="C239" s="28">
        <v>1204.45</v>
      </c>
    </row>
    <row r="240" hidden="1" spans="2:3">
      <c r="B240" s="25">
        <v>37043</v>
      </c>
      <c r="C240" s="26">
        <v>1238.71</v>
      </c>
    </row>
    <row r="241" hidden="1" spans="2:3">
      <c r="B241" s="27">
        <v>37012</v>
      </c>
      <c r="C241" s="28">
        <v>1270.37</v>
      </c>
    </row>
    <row r="242" hidden="1" spans="2:3">
      <c r="B242" s="25">
        <v>36982</v>
      </c>
      <c r="C242" s="26">
        <v>1189.84</v>
      </c>
    </row>
    <row r="243" hidden="1" spans="2:3">
      <c r="B243" s="27">
        <v>36951</v>
      </c>
      <c r="C243" s="28">
        <v>1185.85</v>
      </c>
    </row>
    <row r="244" hidden="1" spans="2:3">
      <c r="B244" s="25">
        <v>36923</v>
      </c>
      <c r="C244" s="26">
        <v>1305.75</v>
      </c>
    </row>
    <row r="245" hidden="1" spans="2:3">
      <c r="B245" s="27">
        <v>36892</v>
      </c>
      <c r="C245" s="28">
        <v>1335.63</v>
      </c>
    </row>
    <row r="246" hidden="1" spans="2:3">
      <c r="B246" s="25">
        <v>36861</v>
      </c>
      <c r="C246" s="26">
        <v>1330.93</v>
      </c>
    </row>
    <row r="247" hidden="1" spans="2:3">
      <c r="B247" s="27">
        <v>36831</v>
      </c>
      <c r="C247" s="28">
        <v>1378.04</v>
      </c>
    </row>
    <row r="248" hidden="1" spans="2:3">
      <c r="B248" s="25">
        <v>36800</v>
      </c>
      <c r="C248" s="26">
        <v>1390.14</v>
      </c>
    </row>
    <row r="249" hidden="1" spans="2:3">
      <c r="B249" s="27">
        <v>36770</v>
      </c>
      <c r="C249" s="28">
        <v>1468.05</v>
      </c>
    </row>
    <row r="250" hidden="1" spans="2:3">
      <c r="B250" s="25">
        <v>36739</v>
      </c>
      <c r="C250" s="26">
        <v>1485.46</v>
      </c>
    </row>
    <row r="251" hidden="1" spans="2:3">
      <c r="B251" s="27">
        <v>36708</v>
      </c>
      <c r="C251" s="28">
        <v>1473</v>
      </c>
    </row>
    <row r="252" hidden="1" spans="2:3">
      <c r="B252" s="25">
        <v>36678</v>
      </c>
      <c r="C252" s="26">
        <v>1461.96</v>
      </c>
    </row>
    <row r="253" hidden="1" spans="2:3">
      <c r="B253" s="27">
        <v>36647</v>
      </c>
      <c r="C253" s="28">
        <v>1418.48</v>
      </c>
    </row>
    <row r="254" hidden="1" spans="2:3">
      <c r="B254" s="25">
        <v>36617</v>
      </c>
      <c r="C254" s="26">
        <v>1461.36</v>
      </c>
    </row>
    <row r="255" hidden="1" spans="2:3">
      <c r="B255" s="27">
        <v>36586</v>
      </c>
      <c r="C255" s="28">
        <v>1442.21</v>
      </c>
    </row>
    <row r="256" hidden="1" spans="2:3">
      <c r="B256" s="25">
        <v>36557</v>
      </c>
      <c r="C256" s="26">
        <v>1388.87</v>
      </c>
    </row>
    <row r="257" hidden="1" spans="2:3">
      <c r="B257" s="27">
        <v>36526</v>
      </c>
      <c r="C257" s="28">
        <v>1425.59</v>
      </c>
    </row>
    <row r="258" hidden="1" spans="2:3">
      <c r="B258" s="25">
        <v>36495</v>
      </c>
      <c r="C258" s="26">
        <v>1428.68</v>
      </c>
    </row>
    <row r="259" hidden="1" spans="2:3">
      <c r="B259" s="27">
        <v>36465</v>
      </c>
      <c r="C259" s="28">
        <v>1391</v>
      </c>
    </row>
    <row r="260" hidden="1" spans="2:3">
      <c r="B260" s="25">
        <v>36434</v>
      </c>
      <c r="C260" s="26">
        <v>1300.01</v>
      </c>
    </row>
    <row r="261" hidden="1" spans="2:3">
      <c r="B261" s="27">
        <v>36404</v>
      </c>
      <c r="C261" s="28">
        <v>1318.17</v>
      </c>
    </row>
    <row r="262" hidden="1" spans="2:3">
      <c r="B262" s="25">
        <v>36373</v>
      </c>
      <c r="C262" s="26">
        <v>1327.49</v>
      </c>
    </row>
    <row r="263" hidden="1" spans="2:3">
      <c r="B263" s="27">
        <v>36342</v>
      </c>
      <c r="C263" s="28">
        <v>1380.99</v>
      </c>
    </row>
    <row r="264" hidden="1" spans="2:3">
      <c r="B264" s="25">
        <v>36312</v>
      </c>
      <c r="C264" s="26">
        <v>1322.55</v>
      </c>
    </row>
    <row r="265" hidden="1" spans="2:3">
      <c r="B265" s="27">
        <v>36281</v>
      </c>
      <c r="C265" s="28">
        <v>1332.07</v>
      </c>
    </row>
    <row r="266" hidden="1" spans="2:3">
      <c r="B266" s="25">
        <v>36251</v>
      </c>
      <c r="C266" s="26">
        <v>1334.76</v>
      </c>
    </row>
    <row r="267" hidden="1" spans="2:3">
      <c r="B267" s="27">
        <v>36220</v>
      </c>
      <c r="C267" s="28">
        <v>1281.66</v>
      </c>
    </row>
    <row r="268" hidden="1" spans="2:3">
      <c r="B268" s="25">
        <v>36192</v>
      </c>
      <c r="C268" s="26">
        <v>1246.58</v>
      </c>
    </row>
    <row r="269" hidden="1" spans="2:3">
      <c r="B269" s="27">
        <v>36161</v>
      </c>
      <c r="C269" s="28">
        <v>1248.77</v>
      </c>
    </row>
    <row r="270" hidden="1" spans="2:3">
      <c r="B270" s="25">
        <v>36130</v>
      </c>
      <c r="C270" s="26">
        <v>1190.05</v>
      </c>
    </row>
    <row r="271" hidden="1" spans="2:3">
      <c r="B271" s="27">
        <v>36100</v>
      </c>
      <c r="C271" s="28">
        <v>1144.43</v>
      </c>
    </row>
    <row r="272" hidden="1" spans="2:3">
      <c r="B272" s="25">
        <v>36069</v>
      </c>
      <c r="C272" s="26">
        <v>1032.47</v>
      </c>
    </row>
    <row r="273" hidden="1" spans="2:3">
      <c r="B273" s="27">
        <v>36039</v>
      </c>
      <c r="C273" s="28">
        <v>1020.64</v>
      </c>
    </row>
    <row r="274" hidden="1" spans="2:3">
      <c r="B274" s="25">
        <v>36008</v>
      </c>
      <c r="C274" s="26">
        <v>1074.62</v>
      </c>
    </row>
    <row r="275" hidden="1" spans="2:3">
      <c r="B275" s="27">
        <v>35977</v>
      </c>
      <c r="C275" s="28">
        <v>1156.58</v>
      </c>
    </row>
    <row r="276" hidden="1" spans="2:3">
      <c r="B276" s="25">
        <v>35947</v>
      </c>
      <c r="C276" s="26">
        <v>1108.39</v>
      </c>
    </row>
    <row r="277" hidden="1" spans="2:3">
      <c r="B277" s="27">
        <v>35916</v>
      </c>
      <c r="C277" s="28">
        <v>1108.42</v>
      </c>
    </row>
    <row r="278" hidden="1" spans="2:3">
      <c r="B278" s="25">
        <v>35886</v>
      </c>
      <c r="C278" s="26">
        <v>1112.2</v>
      </c>
    </row>
    <row r="279" hidden="1" spans="2:3">
      <c r="B279" s="27">
        <v>35855</v>
      </c>
      <c r="C279" s="28">
        <v>1076.83</v>
      </c>
    </row>
    <row r="280" hidden="1" spans="2:3">
      <c r="B280" s="25">
        <v>35827</v>
      </c>
      <c r="C280" s="26">
        <v>1023.74</v>
      </c>
    </row>
    <row r="281" hidden="1" spans="2:3">
      <c r="B281" s="27">
        <v>35796</v>
      </c>
      <c r="C281" s="29">
        <v>963.36</v>
      </c>
    </row>
    <row r="282" hidden="1" spans="2:3">
      <c r="B282" s="25">
        <v>35765</v>
      </c>
      <c r="C282" s="30">
        <v>962.37</v>
      </c>
    </row>
    <row r="283" hidden="1" spans="2:3">
      <c r="B283" s="27">
        <v>35735</v>
      </c>
      <c r="C283" s="29">
        <v>938.92</v>
      </c>
    </row>
    <row r="284" hidden="1" spans="2:3">
      <c r="B284" s="25">
        <v>35704</v>
      </c>
      <c r="C284" s="30">
        <v>951.16</v>
      </c>
    </row>
    <row r="285" hidden="1" spans="2:3">
      <c r="B285" s="27">
        <v>35674</v>
      </c>
      <c r="C285" s="29">
        <v>937.02</v>
      </c>
    </row>
    <row r="286" hidden="1" spans="2:3">
      <c r="B286" s="25">
        <v>35643</v>
      </c>
      <c r="C286" s="30">
        <v>927.24</v>
      </c>
    </row>
    <row r="287" hidden="1" spans="2:3">
      <c r="B287" s="27">
        <v>35612</v>
      </c>
      <c r="C287" s="29">
        <v>925.29</v>
      </c>
    </row>
    <row r="288" hidden="1" spans="2:3">
      <c r="B288" s="25">
        <v>35582</v>
      </c>
      <c r="C288" s="30">
        <v>876.29</v>
      </c>
    </row>
    <row r="289" hidden="1" spans="2:3">
      <c r="B289" s="27">
        <v>35551</v>
      </c>
      <c r="C289" s="29">
        <v>833.09</v>
      </c>
    </row>
    <row r="290" hidden="1" spans="2:3">
      <c r="B290" s="25">
        <v>35521</v>
      </c>
      <c r="C290" s="30">
        <v>763.93</v>
      </c>
    </row>
    <row r="291" hidden="1" spans="2:3">
      <c r="B291" s="27">
        <v>35490</v>
      </c>
      <c r="C291" s="29">
        <v>792.16</v>
      </c>
    </row>
    <row r="292" hidden="1" spans="2:3">
      <c r="B292" s="25">
        <v>35462</v>
      </c>
      <c r="C292" s="30">
        <v>798.39</v>
      </c>
    </row>
    <row r="293" hidden="1" spans="2:3">
      <c r="B293" s="27">
        <v>35431</v>
      </c>
      <c r="C293" s="29">
        <v>766.22</v>
      </c>
    </row>
    <row r="294" hidden="1" spans="2:3">
      <c r="B294" s="25">
        <v>35400</v>
      </c>
      <c r="C294" s="30">
        <v>743.25</v>
      </c>
    </row>
    <row r="295" hidden="1" spans="2:3">
      <c r="B295" s="27">
        <v>35370</v>
      </c>
      <c r="C295" s="29">
        <v>735.67</v>
      </c>
    </row>
    <row r="296" hidden="1" spans="2:3">
      <c r="B296" s="25">
        <v>35339</v>
      </c>
      <c r="C296" s="30">
        <v>701.46</v>
      </c>
    </row>
    <row r="297" hidden="1" spans="2:3">
      <c r="B297" s="27">
        <v>35309</v>
      </c>
      <c r="C297" s="29">
        <v>674.88</v>
      </c>
    </row>
    <row r="298" hidden="1" spans="2:3">
      <c r="B298" s="25">
        <v>35278</v>
      </c>
      <c r="C298" s="30">
        <v>662.68</v>
      </c>
    </row>
    <row r="299" hidden="1" spans="2:3">
      <c r="B299" s="27">
        <v>35247</v>
      </c>
      <c r="C299" s="29">
        <v>644.07</v>
      </c>
    </row>
    <row r="300" hidden="1" spans="2:3">
      <c r="B300" s="25">
        <v>35217</v>
      </c>
      <c r="C300" s="30">
        <v>668.5</v>
      </c>
    </row>
    <row r="301" hidden="1" spans="2:3">
      <c r="B301" s="27">
        <v>35186</v>
      </c>
      <c r="C301" s="29">
        <v>661.23</v>
      </c>
    </row>
    <row r="302" hidden="1" spans="2:3">
      <c r="B302" s="25">
        <v>35156</v>
      </c>
      <c r="C302" s="30">
        <v>647.17</v>
      </c>
    </row>
    <row r="303" hidden="1" spans="2:3">
      <c r="B303" s="27">
        <v>35125</v>
      </c>
      <c r="C303" s="29">
        <v>647.07</v>
      </c>
    </row>
    <row r="304" hidden="1" spans="2:3">
      <c r="B304" s="25">
        <v>35096</v>
      </c>
      <c r="C304" s="30">
        <v>649.54</v>
      </c>
    </row>
    <row r="305" hidden="1" spans="2:3">
      <c r="B305" s="27">
        <v>35065</v>
      </c>
      <c r="C305" s="29">
        <v>614.42</v>
      </c>
    </row>
    <row r="306" hidden="1" spans="2:3">
      <c r="B306" s="25">
        <v>35034</v>
      </c>
      <c r="C306" s="30">
        <v>614.57</v>
      </c>
    </row>
    <row r="307" hidden="1" spans="2:3">
      <c r="B307" s="27">
        <v>35004</v>
      </c>
      <c r="C307" s="29">
        <v>595.53</v>
      </c>
    </row>
    <row r="308" hidden="1" spans="2:3">
      <c r="B308" s="25">
        <v>34973</v>
      </c>
      <c r="C308" s="30">
        <v>582.92</v>
      </c>
    </row>
    <row r="309" hidden="1" spans="2:3">
      <c r="B309" s="27">
        <v>34943</v>
      </c>
      <c r="C309" s="29">
        <v>578.77</v>
      </c>
    </row>
    <row r="310" hidden="1" spans="2:3">
      <c r="B310" s="25">
        <v>34912</v>
      </c>
      <c r="C310" s="30">
        <v>559.11</v>
      </c>
    </row>
    <row r="311" hidden="1" spans="2:3">
      <c r="B311" s="27">
        <v>34881</v>
      </c>
      <c r="C311" s="29">
        <v>557.37</v>
      </c>
    </row>
    <row r="312" hidden="1" spans="2:3">
      <c r="B312" s="25">
        <v>34851</v>
      </c>
      <c r="C312" s="30">
        <v>539.35</v>
      </c>
    </row>
    <row r="313" hidden="1" spans="2:3">
      <c r="B313" s="27">
        <v>34820</v>
      </c>
      <c r="C313" s="29">
        <v>523.81</v>
      </c>
    </row>
    <row r="314" hidden="1" spans="2:3">
      <c r="B314" s="25">
        <v>34790</v>
      </c>
      <c r="C314" s="30">
        <v>507.91</v>
      </c>
    </row>
    <row r="315" hidden="1" spans="2:3">
      <c r="B315" s="27">
        <v>34759</v>
      </c>
      <c r="C315" s="29">
        <v>493.15</v>
      </c>
    </row>
    <row r="316" hidden="1" spans="2:3">
      <c r="B316" s="25">
        <v>34731</v>
      </c>
      <c r="C316" s="30">
        <v>481.92</v>
      </c>
    </row>
    <row r="317" hidden="1" spans="2:3">
      <c r="B317" s="27">
        <v>34700</v>
      </c>
      <c r="C317" s="29">
        <v>465.25</v>
      </c>
    </row>
    <row r="318" hidden="1" spans="2:3">
      <c r="B318" s="25">
        <v>34669</v>
      </c>
      <c r="C318" s="30">
        <v>455.19</v>
      </c>
    </row>
    <row r="319" hidden="1" spans="2:3">
      <c r="B319" s="27">
        <v>34639</v>
      </c>
      <c r="C319" s="29">
        <v>461.01</v>
      </c>
    </row>
    <row r="320" hidden="1" spans="2:3">
      <c r="B320" s="25">
        <v>34608</v>
      </c>
      <c r="C320" s="30">
        <v>463.81</v>
      </c>
    </row>
    <row r="321" hidden="1" spans="2:3">
      <c r="B321" s="27">
        <v>34578</v>
      </c>
      <c r="C321" s="29">
        <v>466.96</v>
      </c>
    </row>
    <row r="322" hidden="1" spans="2:3">
      <c r="B322" s="25">
        <v>34547</v>
      </c>
      <c r="C322" s="30">
        <v>464.24</v>
      </c>
    </row>
    <row r="323" hidden="1" spans="2:3">
      <c r="B323" s="27">
        <v>34516</v>
      </c>
      <c r="C323" s="29">
        <v>451.4</v>
      </c>
    </row>
    <row r="324" hidden="1" spans="2:3">
      <c r="B324" s="25">
        <v>34486</v>
      </c>
      <c r="C324" s="30">
        <v>454.83</v>
      </c>
    </row>
    <row r="325" hidden="1" spans="2:3">
      <c r="B325" s="27">
        <v>34455</v>
      </c>
      <c r="C325" s="29">
        <v>450.9</v>
      </c>
    </row>
    <row r="326" hidden="1" spans="2:3">
      <c r="B326" s="25">
        <v>34425</v>
      </c>
      <c r="C326" s="30">
        <v>447.23</v>
      </c>
    </row>
    <row r="327" hidden="1" spans="2:3">
      <c r="B327" s="27">
        <v>34394</v>
      </c>
      <c r="C327" s="29">
        <v>463.81</v>
      </c>
    </row>
    <row r="328" hidden="1" spans="2:3">
      <c r="B328" s="25">
        <v>34366</v>
      </c>
      <c r="C328" s="30">
        <v>471.58</v>
      </c>
    </row>
    <row r="329" hidden="1" spans="2:3">
      <c r="B329" s="27">
        <v>34335</v>
      </c>
      <c r="C329" s="29">
        <v>472.99</v>
      </c>
    </row>
    <row r="330" hidden="1" spans="2:3">
      <c r="B330" s="25">
        <v>34304</v>
      </c>
      <c r="C330" s="30">
        <v>465.95</v>
      </c>
    </row>
    <row r="331" hidden="1" spans="2:3">
      <c r="B331" s="27">
        <v>34274</v>
      </c>
      <c r="C331" s="29">
        <v>462.89</v>
      </c>
    </row>
    <row r="332" hidden="1" spans="2:3">
      <c r="B332" s="25">
        <v>34243</v>
      </c>
      <c r="C332" s="30">
        <v>463.9</v>
      </c>
    </row>
    <row r="333" hidden="1" spans="2:3">
      <c r="B333" s="27">
        <v>34213</v>
      </c>
      <c r="C333" s="29">
        <v>459.24</v>
      </c>
    </row>
    <row r="334" hidden="1" spans="2:3">
      <c r="B334" s="25">
        <v>34182</v>
      </c>
      <c r="C334" s="30">
        <v>454.13</v>
      </c>
    </row>
    <row r="335" hidden="1" spans="2:3">
      <c r="B335" s="27">
        <v>34151</v>
      </c>
      <c r="C335" s="29">
        <v>447.29</v>
      </c>
    </row>
    <row r="336" hidden="1" spans="2:3">
      <c r="B336" s="25">
        <v>34121</v>
      </c>
      <c r="C336" s="30">
        <v>448.06</v>
      </c>
    </row>
    <row r="337" hidden="1" spans="2:3">
      <c r="B337" s="27">
        <v>34090</v>
      </c>
      <c r="C337" s="29">
        <v>445.25</v>
      </c>
    </row>
    <row r="338" hidden="1" spans="2:3">
      <c r="B338" s="25">
        <v>34060</v>
      </c>
      <c r="C338" s="30">
        <v>443.08</v>
      </c>
    </row>
    <row r="339" hidden="1" spans="2:3">
      <c r="B339" s="27">
        <v>34029</v>
      </c>
      <c r="C339" s="29">
        <v>450.16</v>
      </c>
    </row>
    <row r="340" hidden="1" spans="2:3">
      <c r="B340" s="25">
        <v>34001</v>
      </c>
      <c r="C340" s="30">
        <v>441.7</v>
      </c>
    </row>
    <row r="341" hidden="1" spans="2:3">
      <c r="B341" s="27">
        <v>33970</v>
      </c>
      <c r="C341" s="29">
        <v>435.23</v>
      </c>
    </row>
    <row r="342" hidden="1" spans="2:3">
      <c r="B342" s="25">
        <v>33939</v>
      </c>
      <c r="C342" s="30">
        <v>435.64</v>
      </c>
    </row>
    <row r="343" hidden="1" spans="2:3">
      <c r="B343" s="27">
        <v>33909</v>
      </c>
      <c r="C343" s="29">
        <v>422.84</v>
      </c>
    </row>
    <row r="344" hidden="1" spans="2:3">
      <c r="B344" s="25">
        <v>33878</v>
      </c>
      <c r="C344" s="30">
        <v>412.5</v>
      </c>
    </row>
    <row r="345" hidden="1" spans="2:3">
      <c r="B345" s="27">
        <v>33848</v>
      </c>
      <c r="C345" s="29">
        <v>418.48</v>
      </c>
    </row>
    <row r="346" hidden="1" spans="2:3">
      <c r="B346" s="25">
        <v>33817</v>
      </c>
      <c r="C346" s="30">
        <v>417.93</v>
      </c>
    </row>
    <row r="347" hidden="1" spans="2:3">
      <c r="B347" s="27">
        <v>33786</v>
      </c>
      <c r="C347" s="29">
        <v>415.05</v>
      </c>
    </row>
    <row r="348" hidden="1" spans="2:3">
      <c r="B348" s="25">
        <v>33756</v>
      </c>
      <c r="C348" s="30">
        <v>408.27</v>
      </c>
    </row>
    <row r="349" hidden="1" spans="2:3">
      <c r="B349" s="27">
        <v>33725</v>
      </c>
      <c r="C349" s="29">
        <v>414.81</v>
      </c>
    </row>
    <row r="350" hidden="1" spans="2:3">
      <c r="B350" s="25">
        <v>33695</v>
      </c>
      <c r="C350" s="30">
        <v>407.41</v>
      </c>
    </row>
    <row r="351" hidden="1" spans="2:3">
      <c r="B351" s="27">
        <v>33664</v>
      </c>
      <c r="C351" s="29">
        <v>407.36</v>
      </c>
    </row>
    <row r="352" hidden="1" spans="2:3">
      <c r="B352" s="25">
        <v>33635</v>
      </c>
      <c r="C352" s="30">
        <v>412.56</v>
      </c>
    </row>
    <row r="353" hidden="1" spans="2:3">
      <c r="B353" s="27">
        <v>33604</v>
      </c>
      <c r="C353" s="29">
        <v>416.08</v>
      </c>
    </row>
    <row r="354" hidden="1" spans="2:3">
      <c r="B354" s="25">
        <v>33573</v>
      </c>
      <c r="C354" s="30">
        <v>388.51</v>
      </c>
    </row>
    <row r="355" hidden="1" spans="2:3">
      <c r="B355" s="27">
        <v>33543</v>
      </c>
      <c r="C355" s="29">
        <v>385.92</v>
      </c>
    </row>
    <row r="356" hidden="1" spans="2:3">
      <c r="B356" s="25">
        <v>33512</v>
      </c>
      <c r="C356" s="30">
        <v>386.88</v>
      </c>
    </row>
    <row r="357" hidden="1" spans="2:3">
      <c r="B357" s="27">
        <v>33482</v>
      </c>
      <c r="C357" s="29">
        <v>387.2</v>
      </c>
    </row>
    <row r="358" hidden="1" spans="2:3">
      <c r="B358" s="25">
        <v>33451</v>
      </c>
      <c r="C358" s="30">
        <v>389.4</v>
      </c>
    </row>
    <row r="359" hidden="1" spans="2:3">
      <c r="B359" s="27">
        <v>33420</v>
      </c>
      <c r="C359" s="29">
        <v>380.23</v>
      </c>
    </row>
    <row r="360" hidden="1" spans="2:3">
      <c r="B360" s="25">
        <v>33390</v>
      </c>
      <c r="C360" s="30">
        <v>378.29</v>
      </c>
    </row>
    <row r="361" hidden="1" spans="2:3">
      <c r="B361" s="27">
        <v>33359</v>
      </c>
      <c r="C361" s="29">
        <v>377.99</v>
      </c>
    </row>
    <row r="362" hidden="1" spans="2:3">
      <c r="B362" s="25">
        <v>33329</v>
      </c>
      <c r="C362" s="30">
        <v>379.68</v>
      </c>
    </row>
    <row r="363" hidden="1" spans="2:3">
      <c r="B363" s="27">
        <v>33298</v>
      </c>
      <c r="C363" s="29">
        <v>372.28</v>
      </c>
    </row>
    <row r="364" hidden="1" spans="2:3">
      <c r="B364" s="25">
        <v>33270</v>
      </c>
      <c r="C364" s="30">
        <v>362.26</v>
      </c>
    </row>
    <row r="365" hidden="1" spans="2:3">
      <c r="B365" s="27">
        <v>33239</v>
      </c>
      <c r="C365" s="29">
        <v>325.49</v>
      </c>
    </row>
    <row r="366" hidden="1" spans="2:3">
      <c r="B366" s="25">
        <v>33208</v>
      </c>
      <c r="C366" s="30">
        <v>328.75</v>
      </c>
    </row>
    <row r="367" hidden="1" spans="2:3">
      <c r="B367" s="27">
        <v>33178</v>
      </c>
      <c r="C367" s="29">
        <v>315.29</v>
      </c>
    </row>
    <row r="368" hidden="1" spans="2:3">
      <c r="B368" s="25">
        <v>33147</v>
      </c>
      <c r="C368" s="30">
        <v>307.12</v>
      </c>
    </row>
    <row r="369" hidden="1" spans="2:3">
      <c r="B369" s="27">
        <v>33117</v>
      </c>
      <c r="C369" s="29">
        <v>315.41</v>
      </c>
    </row>
    <row r="370" hidden="1" spans="2:3">
      <c r="B370" s="25">
        <v>33086</v>
      </c>
      <c r="C370" s="30">
        <v>330.75</v>
      </c>
    </row>
    <row r="371" hidden="1" spans="2:3">
      <c r="B371" s="27">
        <v>33055</v>
      </c>
      <c r="C371" s="29">
        <v>360.03</v>
      </c>
    </row>
    <row r="372" hidden="1" spans="2:3">
      <c r="B372" s="25">
        <v>33025</v>
      </c>
      <c r="C372" s="30">
        <v>360.39</v>
      </c>
    </row>
    <row r="373" hidden="1" spans="2:3">
      <c r="B373" s="27">
        <v>32994</v>
      </c>
      <c r="C373" s="29">
        <v>350.25</v>
      </c>
    </row>
    <row r="374" hidden="1" spans="2:3">
      <c r="B374" s="25">
        <v>32964</v>
      </c>
      <c r="C374" s="30">
        <v>338.18</v>
      </c>
    </row>
    <row r="375" hidden="1" spans="2:3">
      <c r="B375" s="27">
        <v>32933</v>
      </c>
      <c r="C375" s="29">
        <v>338.46</v>
      </c>
    </row>
    <row r="376" hidden="1" spans="2:3">
      <c r="B376" s="25">
        <v>32905</v>
      </c>
      <c r="C376" s="30">
        <v>330.45</v>
      </c>
    </row>
    <row r="377" hidden="1" spans="2:3">
      <c r="B377" s="27">
        <v>32874</v>
      </c>
      <c r="C377" s="29">
        <v>339.97</v>
      </c>
    </row>
    <row r="378" hidden="1" spans="2:3">
      <c r="B378" s="25">
        <v>32843</v>
      </c>
      <c r="C378" s="30">
        <v>348.6</v>
      </c>
    </row>
    <row r="379" hidden="1" spans="2:3">
      <c r="B379" s="27">
        <v>32813</v>
      </c>
      <c r="C379" s="29">
        <v>340.2</v>
      </c>
    </row>
    <row r="380" hidden="1" spans="2:3">
      <c r="B380" s="25">
        <v>32782</v>
      </c>
      <c r="C380" s="30">
        <v>347.4</v>
      </c>
    </row>
    <row r="381" hidden="1" spans="2:3">
      <c r="B381" s="27">
        <v>32752</v>
      </c>
      <c r="C381" s="29">
        <v>347.3</v>
      </c>
    </row>
    <row r="382" hidden="1" spans="2:3">
      <c r="B382" s="25">
        <v>32721</v>
      </c>
      <c r="C382" s="30">
        <v>346.6</v>
      </c>
    </row>
    <row r="383" hidden="1" spans="2:3">
      <c r="B383" s="27">
        <v>32690</v>
      </c>
      <c r="C383" s="29">
        <v>331.9</v>
      </c>
    </row>
    <row r="384" hidden="1" spans="2:3">
      <c r="B384" s="25">
        <v>32660</v>
      </c>
      <c r="C384" s="30">
        <v>323.7</v>
      </c>
    </row>
    <row r="385" hidden="1" spans="2:3">
      <c r="B385" s="27">
        <v>32629</v>
      </c>
      <c r="C385" s="29">
        <v>313.9</v>
      </c>
    </row>
    <row r="386" hidden="1" spans="2:3">
      <c r="B386" s="25">
        <v>32599</v>
      </c>
      <c r="C386" s="30">
        <v>302.3</v>
      </c>
    </row>
    <row r="387" hidden="1" spans="2:3">
      <c r="B387" s="27">
        <v>32568</v>
      </c>
      <c r="C387" s="29">
        <v>292.7</v>
      </c>
    </row>
    <row r="388" hidden="1" spans="2:3">
      <c r="B388" s="25">
        <v>32540</v>
      </c>
      <c r="C388" s="30">
        <v>294</v>
      </c>
    </row>
    <row r="389" hidden="1" spans="2:3">
      <c r="B389" s="27">
        <v>32509</v>
      </c>
      <c r="C389" s="29">
        <v>285.4</v>
      </c>
    </row>
    <row r="390" hidden="1" spans="2:3">
      <c r="B390" s="25">
        <v>32478</v>
      </c>
      <c r="C390" s="30">
        <v>276.5</v>
      </c>
    </row>
    <row r="391" hidden="1" spans="2:3">
      <c r="B391" s="27">
        <v>32448</v>
      </c>
      <c r="C391" s="29">
        <v>271</v>
      </c>
    </row>
    <row r="392" hidden="1" spans="2:3">
      <c r="B392" s="25">
        <v>32417</v>
      </c>
      <c r="C392" s="30">
        <v>277.4</v>
      </c>
    </row>
    <row r="393" hidden="1" spans="2:3">
      <c r="B393" s="27">
        <v>32387</v>
      </c>
      <c r="C393" s="29">
        <v>268</v>
      </c>
    </row>
    <row r="394" hidden="1" spans="2:3">
      <c r="B394" s="25">
        <v>32356</v>
      </c>
      <c r="C394" s="30">
        <v>263.7</v>
      </c>
    </row>
    <row r="395" hidden="1" spans="2:3">
      <c r="B395" s="27">
        <v>32325</v>
      </c>
      <c r="C395" s="29">
        <v>269.1</v>
      </c>
    </row>
    <row r="396" hidden="1" spans="2:3">
      <c r="B396" s="25">
        <v>32295</v>
      </c>
      <c r="C396" s="30">
        <v>270.7</v>
      </c>
    </row>
    <row r="397" hidden="1" spans="2:3">
      <c r="B397" s="27">
        <v>32264</v>
      </c>
      <c r="C397" s="29">
        <v>256.1</v>
      </c>
    </row>
    <row r="398" hidden="1" spans="2:3">
      <c r="B398" s="25">
        <v>32234</v>
      </c>
      <c r="C398" s="30">
        <v>262.6</v>
      </c>
    </row>
    <row r="399" hidden="1" spans="2:3">
      <c r="B399" s="27">
        <v>32203</v>
      </c>
      <c r="C399" s="29">
        <v>265.7</v>
      </c>
    </row>
    <row r="400" hidden="1" spans="2:3">
      <c r="B400" s="25">
        <v>32174</v>
      </c>
      <c r="C400" s="30">
        <v>258.1</v>
      </c>
    </row>
    <row r="401" hidden="1" spans="2:3">
      <c r="B401" s="27">
        <v>32143</v>
      </c>
      <c r="C401" s="29">
        <v>250.5</v>
      </c>
    </row>
    <row r="402" spans="2:8">
      <c r="B402" s="25">
        <v>32112</v>
      </c>
      <c r="C402" s="30">
        <v>241</v>
      </c>
      <c r="D402" s="8">
        <f t="shared" ref="D402:D411" si="0">(C402-C403)/C403</f>
        <v>-0.0163265306122449</v>
      </c>
      <c r="F402" s="6">
        <v>35765</v>
      </c>
      <c r="G402">
        <f>(C402+C522+C1002+C1242)/4</f>
        <v>88.16</v>
      </c>
      <c r="H402" s="8">
        <f>(D402+D522+D1002+D1242)/4</f>
        <v>-0.0178419879638514</v>
      </c>
    </row>
    <row r="403" spans="2:8">
      <c r="B403" s="27">
        <v>32082</v>
      </c>
      <c r="C403" s="29">
        <v>245</v>
      </c>
      <c r="D403" s="8">
        <f t="shared" si="0"/>
        <v>-0.125624553890078</v>
      </c>
      <c r="F403" s="6">
        <v>35735</v>
      </c>
      <c r="G403">
        <f t="shared" ref="G403:G413" si="1">(C403+C523+C1003+C1243)/4</f>
        <v>89.38</v>
      </c>
      <c r="H403" s="8">
        <f t="shared" ref="H403:H412" si="2">(D403+D523+D1003+D1243)/4</f>
        <v>-0.0727862888735063</v>
      </c>
    </row>
    <row r="404" spans="2:8">
      <c r="B404" s="25">
        <v>32051</v>
      </c>
      <c r="C404" s="30">
        <v>280.2</v>
      </c>
      <c r="D404" s="8">
        <f t="shared" si="0"/>
        <v>-0.120803263256981</v>
      </c>
      <c r="F404" s="6">
        <v>35704</v>
      </c>
      <c r="G404">
        <f t="shared" si="1"/>
        <v>98.475</v>
      </c>
      <c r="H404" s="8">
        <f t="shared" si="2"/>
        <v>-0.0865769637015678</v>
      </c>
    </row>
    <row r="405" spans="2:8">
      <c r="B405" s="27">
        <v>32021</v>
      </c>
      <c r="C405" s="29">
        <v>318.7</v>
      </c>
      <c r="D405" s="8">
        <f t="shared" si="0"/>
        <v>-0.0324833029751062</v>
      </c>
      <c r="F405" s="6">
        <v>35674</v>
      </c>
      <c r="G405">
        <f t="shared" si="1"/>
        <v>109.355</v>
      </c>
      <c r="H405" s="8">
        <f t="shared" si="2"/>
        <v>-0.0594189716686378</v>
      </c>
    </row>
    <row r="406" spans="2:8">
      <c r="B406" s="25">
        <v>31990</v>
      </c>
      <c r="C406" s="30">
        <v>329.4</v>
      </c>
      <c r="D406" s="8">
        <f t="shared" si="0"/>
        <v>0.0622379877458883</v>
      </c>
      <c r="F406" s="6">
        <v>35643</v>
      </c>
      <c r="G406">
        <f t="shared" si="1"/>
        <v>113.105</v>
      </c>
      <c r="H406" s="8">
        <f t="shared" si="2"/>
        <v>0.00461683198738006</v>
      </c>
    </row>
    <row r="407" spans="2:8">
      <c r="B407" s="27">
        <v>31959</v>
      </c>
      <c r="C407" s="29">
        <v>310.1</v>
      </c>
      <c r="D407" s="8">
        <f t="shared" si="0"/>
        <v>0.0288652952886531</v>
      </c>
      <c r="F407" s="6">
        <v>35612</v>
      </c>
      <c r="G407">
        <f t="shared" si="1"/>
        <v>108.915</v>
      </c>
      <c r="H407" s="8">
        <f t="shared" si="2"/>
        <v>0.0174596039110797</v>
      </c>
    </row>
    <row r="408" spans="2:8">
      <c r="B408" s="25">
        <v>31929</v>
      </c>
      <c r="C408" s="30">
        <v>301.4</v>
      </c>
      <c r="D408" s="8">
        <f t="shared" si="0"/>
        <v>0.0425458318920787</v>
      </c>
      <c r="F408" s="6">
        <v>35582</v>
      </c>
      <c r="G408">
        <f t="shared" si="1"/>
        <v>106.3425</v>
      </c>
      <c r="H408" s="8">
        <f t="shared" si="2"/>
        <v>0.00767248565040927</v>
      </c>
    </row>
    <row r="409" spans="2:8">
      <c r="B409" s="27">
        <v>31898</v>
      </c>
      <c r="C409" s="29">
        <v>289.1</v>
      </c>
      <c r="D409" s="8">
        <f t="shared" si="0"/>
        <v>-0.000691323885240196</v>
      </c>
      <c r="F409" s="6">
        <v>35551</v>
      </c>
      <c r="G409">
        <f t="shared" si="1"/>
        <v>103.2425</v>
      </c>
      <c r="H409" s="8">
        <f t="shared" si="2"/>
        <v>-0.0205261567808379</v>
      </c>
    </row>
    <row r="410" spans="2:8">
      <c r="B410" s="25">
        <v>31868</v>
      </c>
      <c r="C410" s="30">
        <v>289.3</v>
      </c>
      <c r="D410" s="8">
        <f t="shared" si="0"/>
        <v>-0.0109401709401709</v>
      </c>
      <c r="F410" s="6">
        <v>35521</v>
      </c>
      <c r="G410">
        <f>(C410+C530+C1010+C1250)/4</f>
        <v>103.6325</v>
      </c>
      <c r="H410" s="8">
        <f t="shared" si="2"/>
        <v>-0.0252717030336037</v>
      </c>
    </row>
    <row r="411" spans="2:8">
      <c r="B411" s="27">
        <v>31837</v>
      </c>
      <c r="C411" s="29">
        <v>292.5</v>
      </c>
      <c r="D411" s="8">
        <f t="shared" si="0"/>
        <v>0.0412958348166608</v>
      </c>
      <c r="F411" s="6">
        <v>35490</v>
      </c>
      <c r="G411">
        <f t="shared" si="1"/>
        <v>105.125</v>
      </c>
      <c r="H411" s="8">
        <f t="shared" si="2"/>
        <v>0.0168097071210574</v>
      </c>
    </row>
    <row r="412" spans="2:8">
      <c r="B412" s="25">
        <v>31809</v>
      </c>
      <c r="C412" s="30">
        <v>280.9</v>
      </c>
      <c r="D412" s="8">
        <f>(C412-C413)/C413</f>
        <v>0.0620037807183364</v>
      </c>
      <c r="F412" s="6">
        <v>35462</v>
      </c>
      <c r="G412">
        <f t="shared" si="1"/>
        <v>102.26</v>
      </c>
      <c r="H412" s="8">
        <f t="shared" si="2"/>
        <v>0.00204118696965694</v>
      </c>
    </row>
    <row r="413" spans="2:8">
      <c r="B413" s="27">
        <v>31778</v>
      </c>
      <c r="C413" s="29">
        <v>264.5</v>
      </c>
      <c r="D413" s="8"/>
      <c r="F413" s="6">
        <v>35431</v>
      </c>
      <c r="G413">
        <f t="shared" si="1"/>
        <v>98.865</v>
      </c>
      <c r="H413">
        <v>0</v>
      </c>
    </row>
    <row r="414" hidden="1" spans="2:3">
      <c r="B414" s="25">
        <v>31747</v>
      </c>
      <c r="C414" s="30">
        <v>248.6</v>
      </c>
    </row>
    <row r="415" hidden="1" spans="2:3">
      <c r="B415" s="27">
        <v>31717</v>
      </c>
      <c r="C415" s="29">
        <v>245.1</v>
      </c>
    </row>
    <row r="416" hidden="1" spans="2:3">
      <c r="B416" s="25">
        <v>31686</v>
      </c>
      <c r="C416" s="30">
        <v>237.4</v>
      </c>
    </row>
    <row r="417" hidden="1" spans="2:3">
      <c r="B417" s="27">
        <v>31656</v>
      </c>
      <c r="C417" s="29">
        <v>238.3</v>
      </c>
    </row>
    <row r="418" hidden="1" spans="2:3">
      <c r="B418" s="25">
        <v>31625</v>
      </c>
      <c r="C418" s="30">
        <v>245</v>
      </c>
    </row>
    <row r="419" hidden="1" spans="2:3">
      <c r="B419" s="27">
        <v>31594</v>
      </c>
      <c r="C419" s="29">
        <v>240.2</v>
      </c>
    </row>
    <row r="420" hidden="1" spans="2:3">
      <c r="B420" s="25">
        <v>31564</v>
      </c>
      <c r="C420" s="30">
        <v>245.3</v>
      </c>
    </row>
    <row r="421" hidden="1" spans="2:3">
      <c r="B421" s="27">
        <v>31533</v>
      </c>
      <c r="C421" s="29">
        <v>238.5</v>
      </c>
    </row>
    <row r="422" hidden="1" spans="2:3">
      <c r="B422" s="25">
        <v>31503</v>
      </c>
      <c r="C422" s="30">
        <v>238</v>
      </c>
    </row>
    <row r="423" hidden="1" spans="2:3">
      <c r="B423" s="27">
        <v>31472</v>
      </c>
      <c r="C423" s="29">
        <v>232.3</v>
      </c>
    </row>
    <row r="424" hidden="1" spans="2:3">
      <c r="B424" s="25">
        <v>31444</v>
      </c>
      <c r="C424" s="30">
        <v>219.4</v>
      </c>
    </row>
    <row r="425" hidden="1" spans="2:3">
      <c r="B425" s="27">
        <v>31413</v>
      </c>
      <c r="C425" s="29">
        <v>208.2</v>
      </c>
    </row>
    <row r="426" hidden="1" spans="2:3">
      <c r="B426" s="25">
        <v>31382</v>
      </c>
      <c r="C426" s="30">
        <v>207.3</v>
      </c>
    </row>
    <row r="427" hidden="1" spans="2:3">
      <c r="B427" s="27">
        <v>31352</v>
      </c>
      <c r="C427" s="29">
        <v>197.5</v>
      </c>
    </row>
    <row r="428" hidden="1" spans="2:3">
      <c r="B428" s="25">
        <v>31321</v>
      </c>
      <c r="C428" s="30">
        <v>186.2</v>
      </c>
    </row>
    <row r="429" hidden="1" spans="2:3">
      <c r="B429" s="27">
        <v>31291</v>
      </c>
      <c r="C429" s="29">
        <v>184.1</v>
      </c>
    </row>
    <row r="430" hidden="1" spans="2:3">
      <c r="B430" s="25">
        <v>31260</v>
      </c>
      <c r="C430" s="30">
        <v>188.3</v>
      </c>
    </row>
    <row r="431" hidden="1" spans="2:3">
      <c r="B431" s="27">
        <v>31229</v>
      </c>
      <c r="C431" s="29">
        <v>192.5</v>
      </c>
    </row>
    <row r="432" hidden="1" spans="2:3">
      <c r="B432" s="25">
        <v>31199</v>
      </c>
      <c r="C432" s="30">
        <v>188.9</v>
      </c>
    </row>
    <row r="433" hidden="1" spans="2:3">
      <c r="B433" s="27">
        <v>31168</v>
      </c>
      <c r="C433" s="29">
        <v>184.9</v>
      </c>
    </row>
    <row r="434" hidden="1" spans="2:3">
      <c r="B434" s="25">
        <v>31138</v>
      </c>
      <c r="C434" s="30">
        <v>180.6</v>
      </c>
    </row>
    <row r="435" hidden="1" spans="2:3">
      <c r="B435" s="27">
        <v>31107</v>
      </c>
      <c r="C435" s="29">
        <v>179.4</v>
      </c>
    </row>
    <row r="436" hidden="1" spans="2:3">
      <c r="B436" s="25">
        <v>31079</v>
      </c>
      <c r="C436" s="30">
        <v>180.9</v>
      </c>
    </row>
    <row r="437" hidden="1" spans="2:3">
      <c r="B437" s="27">
        <v>31048</v>
      </c>
      <c r="C437" s="29">
        <v>171.6</v>
      </c>
    </row>
    <row r="438" hidden="1" spans="2:3">
      <c r="B438" s="25">
        <v>31017</v>
      </c>
      <c r="C438" s="30">
        <v>164.5</v>
      </c>
    </row>
    <row r="439" hidden="1" spans="2:3">
      <c r="B439" s="27">
        <v>30987</v>
      </c>
      <c r="C439" s="29">
        <v>166.3</v>
      </c>
    </row>
    <row r="440" hidden="1" spans="2:3">
      <c r="B440" s="25">
        <v>30956</v>
      </c>
      <c r="C440" s="30">
        <v>164.8</v>
      </c>
    </row>
    <row r="441" hidden="1" spans="2:3">
      <c r="B441" s="27">
        <v>30926</v>
      </c>
      <c r="C441" s="29">
        <v>166.1</v>
      </c>
    </row>
    <row r="442" hidden="1" spans="2:3">
      <c r="B442" s="25">
        <v>30895</v>
      </c>
      <c r="C442" s="30">
        <v>164.4</v>
      </c>
    </row>
    <row r="443" hidden="1" spans="2:3">
      <c r="B443" s="27">
        <v>30864</v>
      </c>
      <c r="C443" s="29">
        <v>151.1</v>
      </c>
    </row>
    <row r="444" hidden="1" spans="2:3">
      <c r="B444" s="25">
        <v>30834</v>
      </c>
      <c r="C444" s="30">
        <v>153.1</v>
      </c>
    </row>
    <row r="445" hidden="1" spans="2:3">
      <c r="B445" s="27">
        <v>30803</v>
      </c>
      <c r="C445" s="29">
        <v>156.6</v>
      </c>
    </row>
    <row r="446" hidden="1" spans="2:3">
      <c r="B446" s="25">
        <v>30773</v>
      </c>
      <c r="C446" s="30">
        <v>157.6</v>
      </c>
    </row>
    <row r="447" hidden="1" spans="2:3">
      <c r="B447" s="27">
        <v>30742</v>
      </c>
      <c r="C447" s="29">
        <v>157.4</v>
      </c>
    </row>
    <row r="448" hidden="1" spans="2:3">
      <c r="B448" s="25">
        <v>30713</v>
      </c>
      <c r="C448" s="30">
        <v>157.3</v>
      </c>
    </row>
    <row r="449" hidden="1" spans="2:3">
      <c r="B449" s="27">
        <v>30682</v>
      </c>
      <c r="C449" s="29">
        <v>166.4</v>
      </c>
    </row>
    <row r="450" hidden="1" spans="2:3">
      <c r="B450" s="25">
        <v>30651</v>
      </c>
      <c r="C450" s="30">
        <v>164.4</v>
      </c>
    </row>
    <row r="451" hidden="1" spans="2:3">
      <c r="B451" s="27">
        <v>30621</v>
      </c>
      <c r="C451" s="29">
        <v>165.2</v>
      </c>
    </row>
    <row r="452" hidden="1" spans="2:3">
      <c r="B452" s="25">
        <v>30590</v>
      </c>
      <c r="C452" s="30">
        <v>167.7</v>
      </c>
    </row>
    <row r="453" hidden="1" spans="2:3">
      <c r="B453" s="27">
        <v>30560</v>
      </c>
      <c r="C453" s="29">
        <v>167.2</v>
      </c>
    </row>
    <row r="454" hidden="1" spans="2:3">
      <c r="B454" s="25">
        <v>30529</v>
      </c>
      <c r="C454" s="30">
        <v>162.4</v>
      </c>
    </row>
    <row r="455" hidden="1" spans="2:3">
      <c r="B455" s="27">
        <v>30498</v>
      </c>
      <c r="C455" s="29">
        <v>167</v>
      </c>
    </row>
    <row r="456" hidden="1" spans="2:3">
      <c r="B456" s="25">
        <v>30468</v>
      </c>
      <c r="C456" s="30">
        <v>166.4</v>
      </c>
    </row>
    <row r="457" hidden="1" spans="2:3">
      <c r="B457" s="27">
        <v>30437</v>
      </c>
      <c r="C457" s="29">
        <v>164.1</v>
      </c>
    </row>
    <row r="458" hidden="1" spans="2:3">
      <c r="B458" s="25">
        <v>30407</v>
      </c>
      <c r="C458" s="30">
        <v>157.7</v>
      </c>
    </row>
    <row r="459" hidden="1" spans="2:3">
      <c r="B459" s="27">
        <v>30376</v>
      </c>
      <c r="C459" s="29">
        <v>151.9</v>
      </c>
    </row>
    <row r="460" hidden="1" spans="2:3">
      <c r="B460" s="25">
        <v>30348</v>
      </c>
      <c r="C460" s="30">
        <v>146.8</v>
      </c>
    </row>
    <row r="461" hidden="1" spans="2:3">
      <c r="B461" s="27">
        <v>30317</v>
      </c>
      <c r="C461" s="29">
        <v>144.3</v>
      </c>
    </row>
    <row r="462" hidden="1" spans="2:3">
      <c r="B462" s="25">
        <v>30286</v>
      </c>
      <c r="C462" s="30">
        <v>139.4</v>
      </c>
    </row>
    <row r="463" hidden="1" spans="2:3">
      <c r="B463" s="27">
        <v>30256</v>
      </c>
      <c r="C463" s="29">
        <v>138.1</v>
      </c>
    </row>
    <row r="464" hidden="1" spans="2:3">
      <c r="B464" s="25">
        <v>30225</v>
      </c>
      <c r="C464" s="30">
        <v>132.7</v>
      </c>
    </row>
    <row r="465" hidden="1" spans="2:3">
      <c r="B465" s="27">
        <v>30195</v>
      </c>
      <c r="C465" s="29">
        <v>122.4</v>
      </c>
    </row>
    <row r="466" hidden="1" spans="2:3">
      <c r="B466" s="25">
        <v>30164</v>
      </c>
      <c r="C466" s="30">
        <v>109.7</v>
      </c>
    </row>
    <row r="467" hidden="1" spans="2:3">
      <c r="B467" s="27">
        <v>30133</v>
      </c>
      <c r="C467" s="29">
        <v>109.4</v>
      </c>
    </row>
    <row r="468" hidden="1" spans="2:3">
      <c r="B468" s="25">
        <v>30103</v>
      </c>
      <c r="C468" s="30">
        <v>109.7</v>
      </c>
    </row>
    <row r="469" hidden="1" spans="2:3">
      <c r="B469" s="27">
        <v>30072</v>
      </c>
      <c r="C469" s="29">
        <v>116.4</v>
      </c>
    </row>
    <row r="470" hidden="1" spans="2:3">
      <c r="B470" s="25">
        <v>30042</v>
      </c>
      <c r="C470" s="30">
        <v>116.3</v>
      </c>
    </row>
    <row r="471" hidden="1" spans="2:3">
      <c r="B471" s="27">
        <v>30011</v>
      </c>
      <c r="C471" s="29">
        <v>110.8</v>
      </c>
    </row>
    <row r="472" hidden="1" spans="2:3">
      <c r="B472" s="25">
        <v>29983</v>
      </c>
      <c r="C472" s="30">
        <v>114.5</v>
      </c>
    </row>
    <row r="473" hidden="1" spans="2:3">
      <c r="B473" s="27">
        <v>29952</v>
      </c>
      <c r="C473" s="29">
        <v>117.3</v>
      </c>
    </row>
    <row r="474" hidden="1" spans="2:3">
      <c r="B474" s="25">
        <v>29921</v>
      </c>
      <c r="C474" s="30">
        <v>123.8</v>
      </c>
    </row>
    <row r="475" hidden="1" spans="2:3">
      <c r="B475" s="27">
        <v>29891</v>
      </c>
      <c r="C475" s="29">
        <v>122.9</v>
      </c>
    </row>
    <row r="476" hidden="1" spans="2:3">
      <c r="B476" s="25">
        <v>29860</v>
      </c>
      <c r="C476" s="30">
        <v>119.8</v>
      </c>
    </row>
    <row r="477" hidden="1" spans="2:3">
      <c r="B477" s="27">
        <v>29830</v>
      </c>
      <c r="C477" s="29">
        <v>118.3</v>
      </c>
    </row>
    <row r="478" hidden="1" spans="2:3">
      <c r="B478" s="25">
        <v>29799</v>
      </c>
      <c r="C478" s="30">
        <v>129.6</v>
      </c>
    </row>
    <row r="479" hidden="1" spans="2:3">
      <c r="B479" s="27">
        <v>29768</v>
      </c>
      <c r="C479" s="29">
        <v>129.1</v>
      </c>
    </row>
    <row r="480" hidden="1" spans="2:3">
      <c r="B480" s="25">
        <v>29738</v>
      </c>
      <c r="C480" s="30">
        <v>132.3</v>
      </c>
    </row>
    <row r="481" hidden="1" spans="2:3">
      <c r="B481" s="27">
        <v>29707</v>
      </c>
      <c r="C481" s="29">
        <v>131.7</v>
      </c>
    </row>
    <row r="482" hidden="1" spans="2:3">
      <c r="B482" s="25">
        <v>29677</v>
      </c>
      <c r="C482" s="30">
        <v>134.4</v>
      </c>
    </row>
    <row r="483" hidden="1" spans="2:3">
      <c r="B483" s="27">
        <v>29646</v>
      </c>
      <c r="C483" s="29">
        <v>133.2</v>
      </c>
    </row>
    <row r="484" hidden="1" spans="2:3">
      <c r="B484" s="25">
        <v>29618</v>
      </c>
      <c r="C484" s="30">
        <v>128.4</v>
      </c>
    </row>
    <row r="485" hidden="1" spans="2:3">
      <c r="B485" s="27">
        <v>29587</v>
      </c>
      <c r="C485" s="29">
        <v>133</v>
      </c>
    </row>
    <row r="486" hidden="1" spans="2:3">
      <c r="B486" s="25">
        <v>29556</v>
      </c>
      <c r="C486" s="30">
        <v>133.5</v>
      </c>
    </row>
    <row r="487" hidden="1" spans="2:3">
      <c r="B487" s="27">
        <v>29526</v>
      </c>
      <c r="C487" s="29">
        <v>135.7</v>
      </c>
    </row>
    <row r="488" hidden="1" spans="2:3">
      <c r="B488" s="25">
        <v>29495</v>
      </c>
      <c r="C488" s="30">
        <v>130.2</v>
      </c>
    </row>
    <row r="489" hidden="1" spans="2:3">
      <c r="B489" s="27">
        <v>29465</v>
      </c>
      <c r="C489" s="29">
        <v>126.5</v>
      </c>
    </row>
    <row r="490" hidden="1" spans="2:3">
      <c r="B490" s="25">
        <v>29434</v>
      </c>
      <c r="C490" s="30">
        <v>123.5</v>
      </c>
    </row>
    <row r="491" hidden="1" spans="2:3">
      <c r="B491" s="27">
        <v>29403</v>
      </c>
      <c r="C491" s="29">
        <v>119.8</v>
      </c>
    </row>
    <row r="492" hidden="1" spans="2:3">
      <c r="B492" s="25">
        <v>29373</v>
      </c>
      <c r="C492" s="30">
        <v>114.6</v>
      </c>
    </row>
    <row r="493" hidden="1" spans="2:3">
      <c r="B493" s="27">
        <v>29342</v>
      </c>
      <c r="C493" s="29">
        <v>107.7</v>
      </c>
    </row>
    <row r="494" hidden="1" spans="2:3">
      <c r="B494" s="25">
        <v>29312</v>
      </c>
      <c r="C494" s="30">
        <v>103</v>
      </c>
    </row>
    <row r="495" hidden="1" spans="2:3">
      <c r="B495" s="27">
        <v>29281</v>
      </c>
      <c r="C495" s="29">
        <v>104.7</v>
      </c>
    </row>
    <row r="496" hidden="1" spans="2:3">
      <c r="B496" s="25">
        <v>29252</v>
      </c>
      <c r="C496" s="30">
        <v>115.3</v>
      </c>
    </row>
    <row r="497" hidden="1" spans="2:3">
      <c r="B497" s="27">
        <v>29221</v>
      </c>
      <c r="C497" s="29">
        <v>110.9</v>
      </c>
    </row>
    <row r="498" hidden="1" spans="2:3">
      <c r="B498" s="25">
        <v>29190</v>
      </c>
      <c r="C498" s="30">
        <v>107.8</v>
      </c>
    </row>
    <row r="499" hidden="1" spans="2:3">
      <c r="B499" s="27">
        <v>29160</v>
      </c>
      <c r="C499" s="29">
        <v>103.7</v>
      </c>
    </row>
    <row r="500" hidden="1" spans="2:3">
      <c r="B500" s="25">
        <v>29129</v>
      </c>
      <c r="C500" s="30">
        <v>104.5</v>
      </c>
    </row>
    <row r="501" hidden="1" spans="2:3">
      <c r="B501" s="27">
        <v>29099</v>
      </c>
      <c r="C501" s="29">
        <v>108.6</v>
      </c>
    </row>
    <row r="502" hidden="1" spans="2:3">
      <c r="B502" s="25">
        <v>29068</v>
      </c>
      <c r="C502" s="30">
        <v>107.4</v>
      </c>
    </row>
    <row r="503" hidden="1" spans="2:3">
      <c r="B503" s="27">
        <v>29037</v>
      </c>
      <c r="C503" s="29">
        <v>102.7</v>
      </c>
    </row>
    <row r="504" hidden="1" spans="2:3">
      <c r="B504" s="25">
        <v>29007</v>
      </c>
      <c r="C504" s="30">
        <v>101.7</v>
      </c>
    </row>
    <row r="505" hidden="1" spans="2:3">
      <c r="B505" s="27">
        <v>28976</v>
      </c>
      <c r="C505" s="29">
        <v>99.73</v>
      </c>
    </row>
    <row r="506" hidden="1" spans="2:3">
      <c r="B506" s="25">
        <v>28946</v>
      </c>
      <c r="C506" s="30">
        <v>102.1</v>
      </c>
    </row>
    <row r="507" hidden="1" spans="2:3">
      <c r="B507" s="27">
        <v>28915</v>
      </c>
      <c r="C507" s="29">
        <v>100.1</v>
      </c>
    </row>
    <row r="508" hidden="1" spans="2:3">
      <c r="B508" s="25">
        <v>28887</v>
      </c>
      <c r="C508" s="30">
        <v>98.23</v>
      </c>
    </row>
    <row r="509" hidden="1" spans="2:3">
      <c r="B509" s="27">
        <v>28856</v>
      </c>
      <c r="C509" s="29">
        <v>99.71</v>
      </c>
    </row>
    <row r="510" hidden="1" spans="2:3">
      <c r="B510" s="25">
        <v>28825</v>
      </c>
      <c r="C510" s="30">
        <v>96.11</v>
      </c>
    </row>
    <row r="511" hidden="1" spans="2:3">
      <c r="B511" s="27">
        <v>28795</v>
      </c>
      <c r="C511" s="29">
        <v>94.71</v>
      </c>
    </row>
    <row r="512" hidden="1" spans="2:3">
      <c r="B512" s="25">
        <v>28764</v>
      </c>
      <c r="C512" s="30">
        <v>100.6</v>
      </c>
    </row>
    <row r="513" hidden="1" spans="2:3">
      <c r="B513" s="27">
        <v>28734</v>
      </c>
      <c r="C513" s="29">
        <v>103.9</v>
      </c>
    </row>
    <row r="514" hidden="1" spans="2:3">
      <c r="B514" s="25">
        <v>28703</v>
      </c>
      <c r="C514" s="30">
        <v>103.9</v>
      </c>
    </row>
    <row r="515" hidden="1" spans="2:3">
      <c r="B515" s="27">
        <v>28672</v>
      </c>
      <c r="C515" s="29">
        <v>97.19</v>
      </c>
    </row>
    <row r="516" hidden="1" spans="2:3">
      <c r="B516" s="25">
        <v>28642</v>
      </c>
      <c r="C516" s="30">
        <v>97.66</v>
      </c>
    </row>
    <row r="517" hidden="1" spans="2:3">
      <c r="B517" s="27">
        <v>28611</v>
      </c>
      <c r="C517" s="29">
        <v>97.41</v>
      </c>
    </row>
    <row r="518" hidden="1" spans="2:3">
      <c r="B518" s="25">
        <v>28581</v>
      </c>
      <c r="C518" s="30">
        <v>92.71</v>
      </c>
    </row>
    <row r="519" hidden="1" spans="2:3">
      <c r="B519" s="27">
        <v>28550</v>
      </c>
      <c r="C519" s="29">
        <v>88.82</v>
      </c>
    </row>
    <row r="520" hidden="1" spans="2:3">
      <c r="B520" s="25">
        <v>28522</v>
      </c>
      <c r="C520" s="30">
        <v>88.98</v>
      </c>
    </row>
    <row r="521" hidden="1" spans="2:3">
      <c r="B521" s="27">
        <v>28491</v>
      </c>
      <c r="C521" s="29">
        <v>90.25</v>
      </c>
    </row>
    <row r="522" spans="2:4">
      <c r="B522" s="25">
        <v>28460</v>
      </c>
      <c r="C522" s="30">
        <v>93.82</v>
      </c>
      <c r="D522" s="8">
        <f t="shared" ref="D522:D532" si="3">(C522-C523)/C523</f>
        <v>-0.00487908358082316</v>
      </c>
    </row>
    <row r="523" spans="2:4">
      <c r="B523" s="27">
        <v>28430</v>
      </c>
      <c r="C523" s="29">
        <v>94.28</v>
      </c>
      <c r="D523" s="8">
        <f t="shared" si="3"/>
        <v>0.00576061446554306</v>
      </c>
    </row>
    <row r="524" spans="2:4">
      <c r="B524" s="25">
        <v>28399</v>
      </c>
      <c r="C524" s="30">
        <v>93.74</v>
      </c>
      <c r="D524" s="8">
        <f t="shared" si="3"/>
        <v>-0.0258755065987739</v>
      </c>
    </row>
    <row r="525" spans="2:4">
      <c r="B525" s="27">
        <v>28369</v>
      </c>
      <c r="C525" s="29">
        <v>96.23</v>
      </c>
      <c r="D525" s="8">
        <f t="shared" si="3"/>
        <v>-0.0155498721227621</v>
      </c>
    </row>
    <row r="526" spans="2:4">
      <c r="B526" s="25">
        <v>28338</v>
      </c>
      <c r="C526" s="30">
        <v>97.75</v>
      </c>
      <c r="D526" s="8">
        <f t="shared" si="3"/>
        <v>-0.0244510978043912</v>
      </c>
    </row>
    <row r="527" spans="2:4">
      <c r="B527" s="27">
        <v>28307</v>
      </c>
      <c r="C527" s="29">
        <v>100.2</v>
      </c>
      <c r="D527" s="8">
        <f t="shared" si="3"/>
        <v>0.00916507201128005</v>
      </c>
    </row>
    <row r="528" spans="2:4">
      <c r="B528" s="25">
        <v>28277</v>
      </c>
      <c r="C528" s="30">
        <v>99.29</v>
      </c>
      <c r="D528" s="8">
        <f t="shared" si="3"/>
        <v>0.00536654515998381</v>
      </c>
    </row>
    <row r="529" spans="2:4">
      <c r="B529" s="27">
        <v>28246</v>
      </c>
      <c r="C529" s="29">
        <v>98.76</v>
      </c>
      <c r="D529" s="8">
        <f t="shared" si="3"/>
        <v>-0.00292781423523465</v>
      </c>
    </row>
    <row r="530" spans="2:4">
      <c r="B530" s="25">
        <v>28216</v>
      </c>
      <c r="C530" s="30">
        <v>99.05</v>
      </c>
      <c r="D530" s="8">
        <f t="shared" si="3"/>
        <v>-0.0154075546719682</v>
      </c>
    </row>
    <row r="531" spans="2:4">
      <c r="B531" s="27">
        <v>28185</v>
      </c>
      <c r="C531" s="29">
        <v>100.6</v>
      </c>
      <c r="D531" s="8">
        <f t="shared" si="3"/>
        <v>-0.00396039603960402</v>
      </c>
    </row>
    <row r="532" spans="2:4">
      <c r="B532" s="25">
        <v>28157</v>
      </c>
      <c r="C532" s="30">
        <v>101</v>
      </c>
      <c r="D532" s="8">
        <f t="shared" si="3"/>
        <v>-0.0269749518304431</v>
      </c>
    </row>
    <row r="533" spans="2:4">
      <c r="B533" s="27">
        <v>28126</v>
      </c>
      <c r="C533" s="29">
        <v>103.8</v>
      </c>
      <c r="D533" s="8"/>
    </row>
    <row r="534" hidden="1" spans="2:3">
      <c r="B534" s="25">
        <v>28095</v>
      </c>
      <c r="C534" s="30">
        <v>104.7</v>
      </c>
    </row>
    <row r="535" hidden="1" spans="2:3">
      <c r="B535" s="27">
        <v>28065</v>
      </c>
      <c r="C535" s="29">
        <v>101.2</v>
      </c>
    </row>
    <row r="536" hidden="1" spans="2:3">
      <c r="B536" s="25">
        <v>28034</v>
      </c>
      <c r="C536" s="30">
        <v>101.9</v>
      </c>
    </row>
    <row r="537" hidden="1" spans="2:3">
      <c r="B537" s="27">
        <v>28004</v>
      </c>
      <c r="C537" s="29">
        <v>105.5</v>
      </c>
    </row>
    <row r="538" hidden="1" spans="2:3">
      <c r="B538" s="25">
        <v>27973</v>
      </c>
      <c r="C538" s="30">
        <v>103.3</v>
      </c>
    </row>
    <row r="539" hidden="1" spans="2:3">
      <c r="B539" s="27">
        <v>27942</v>
      </c>
      <c r="C539" s="29">
        <v>104.2</v>
      </c>
    </row>
    <row r="540" hidden="1" spans="2:3">
      <c r="B540" s="25">
        <v>27912</v>
      </c>
      <c r="C540" s="30">
        <v>101.8</v>
      </c>
    </row>
    <row r="541" hidden="1" spans="2:3">
      <c r="B541" s="27">
        <v>27881</v>
      </c>
      <c r="C541" s="29">
        <v>101.2</v>
      </c>
    </row>
    <row r="542" hidden="1" spans="2:3">
      <c r="B542" s="25">
        <v>27851</v>
      </c>
      <c r="C542" s="30">
        <v>101.9</v>
      </c>
    </row>
    <row r="543" hidden="1" spans="2:3">
      <c r="B543" s="27">
        <v>27820</v>
      </c>
      <c r="C543" s="29">
        <v>101.1</v>
      </c>
    </row>
    <row r="544" hidden="1" spans="2:3">
      <c r="B544" s="25">
        <v>27791</v>
      </c>
      <c r="C544" s="30">
        <v>100.6</v>
      </c>
    </row>
    <row r="545" hidden="1" spans="2:3">
      <c r="B545" s="27">
        <v>27760</v>
      </c>
      <c r="C545" s="29">
        <v>96.86</v>
      </c>
    </row>
    <row r="546" hidden="1" spans="2:3">
      <c r="B546" s="25">
        <v>27729</v>
      </c>
      <c r="C546" s="30">
        <v>88.7</v>
      </c>
    </row>
    <row r="547" hidden="1" spans="2:3">
      <c r="B547" s="27">
        <v>27699</v>
      </c>
      <c r="C547" s="29">
        <v>90.07</v>
      </c>
    </row>
    <row r="548" hidden="1" spans="2:3">
      <c r="B548" s="25">
        <v>27668</v>
      </c>
      <c r="C548" s="30">
        <v>88.57</v>
      </c>
    </row>
    <row r="549" hidden="1" spans="2:3">
      <c r="B549" s="27">
        <v>27638</v>
      </c>
      <c r="C549" s="29">
        <v>84.67</v>
      </c>
    </row>
    <row r="550" hidden="1" spans="2:3">
      <c r="B550" s="25">
        <v>27607</v>
      </c>
      <c r="C550" s="30">
        <v>85.71</v>
      </c>
    </row>
    <row r="551" hidden="1" spans="2:3">
      <c r="B551" s="27">
        <v>27576</v>
      </c>
      <c r="C551" s="29">
        <v>92.49</v>
      </c>
    </row>
    <row r="552" hidden="1" spans="2:3">
      <c r="B552" s="25">
        <v>27546</v>
      </c>
      <c r="C552" s="30">
        <v>92.4</v>
      </c>
    </row>
    <row r="553" hidden="1" spans="2:3">
      <c r="B553" s="27">
        <v>27515</v>
      </c>
      <c r="C553" s="29">
        <v>90.1</v>
      </c>
    </row>
    <row r="554" hidden="1" spans="2:3">
      <c r="B554" s="25">
        <v>27485</v>
      </c>
      <c r="C554" s="30">
        <v>84.72</v>
      </c>
    </row>
    <row r="555" hidden="1" spans="2:3">
      <c r="B555" s="27">
        <v>27454</v>
      </c>
      <c r="C555" s="29">
        <v>83.78</v>
      </c>
    </row>
    <row r="556" hidden="1" spans="2:3">
      <c r="B556" s="25">
        <v>27426</v>
      </c>
      <c r="C556" s="30">
        <v>80.1</v>
      </c>
    </row>
    <row r="557" hidden="1" spans="2:3">
      <c r="B557" s="27">
        <v>27395</v>
      </c>
      <c r="C557" s="29">
        <v>72.56</v>
      </c>
    </row>
    <row r="558" hidden="1" spans="2:3">
      <c r="B558" s="25">
        <v>27364</v>
      </c>
      <c r="C558" s="30">
        <v>67.07</v>
      </c>
    </row>
    <row r="559" hidden="1" spans="2:3">
      <c r="B559" s="27">
        <v>27334</v>
      </c>
      <c r="C559" s="29">
        <v>71.74</v>
      </c>
    </row>
    <row r="560" hidden="1" spans="2:3">
      <c r="B560" s="25">
        <v>27303</v>
      </c>
      <c r="C560" s="30">
        <v>69.44</v>
      </c>
    </row>
    <row r="561" hidden="1" spans="2:3">
      <c r="B561" s="27">
        <v>27273</v>
      </c>
      <c r="C561" s="29">
        <v>68.12</v>
      </c>
    </row>
    <row r="562" hidden="1" spans="2:3">
      <c r="B562" s="25">
        <v>27242</v>
      </c>
      <c r="C562" s="30">
        <v>76.03</v>
      </c>
    </row>
    <row r="563" hidden="1" spans="2:3">
      <c r="B563" s="27">
        <v>27211</v>
      </c>
      <c r="C563" s="29">
        <v>79.31</v>
      </c>
    </row>
    <row r="564" hidden="1" spans="2:3">
      <c r="B564" s="25">
        <v>27181</v>
      </c>
      <c r="C564" s="30">
        <v>89.79</v>
      </c>
    </row>
    <row r="565" hidden="1" spans="2:3">
      <c r="B565" s="27">
        <v>27150</v>
      </c>
      <c r="C565" s="29">
        <v>89.67</v>
      </c>
    </row>
    <row r="566" hidden="1" spans="2:3">
      <c r="B566" s="25">
        <v>27120</v>
      </c>
      <c r="C566" s="30">
        <v>92.46</v>
      </c>
    </row>
    <row r="567" hidden="1" spans="2:3">
      <c r="B567" s="27">
        <v>27089</v>
      </c>
      <c r="C567" s="29">
        <v>97.44</v>
      </c>
    </row>
    <row r="568" hidden="1" spans="2:3">
      <c r="B568" s="25">
        <v>27061</v>
      </c>
      <c r="C568" s="30">
        <v>93.45</v>
      </c>
    </row>
    <row r="569" hidden="1" spans="2:3">
      <c r="B569" s="27">
        <v>27030</v>
      </c>
      <c r="C569" s="29">
        <v>96.11</v>
      </c>
    </row>
    <row r="570" hidden="1" spans="2:3">
      <c r="B570" s="25">
        <v>26999</v>
      </c>
      <c r="C570" s="30">
        <v>94.78</v>
      </c>
    </row>
    <row r="571" hidden="1" spans="2:3">
      <c r="B571" s="27">
        <v>26969</v>
      </c>
      <c r="C571" s="29">
        <v>102</v>
      </c>
    </row>
    <row r="572" hidden="1" spans="2:3">
      <c r="B572" s="25">
        <v>26938</v>
      </c>
      <c r="C572" s="30">
        <v>109.8</v>
      </c>
    </row>
    <row r="573" hidden="1" spans="2:3">
      <c r="B573" s="27">
        <v>26908</v>
      </c>
      <c r="C573" s="29">
        <v>105.6</v>
      </c>
    </row>
    <row r="574" hidden="1" spans="2:3">
      <c r="B574" s="25">
        <v>26877</v>
      </c>
      <c r="C574" s="30">
        <v>103.8</v>
      </c>
    </row>
    <row r="575" hidden="1" spans="2:3">
      <c r="B575" s="27">
        <v>26846</v>
      </c>
      <c r="C575" s="29">
        <v>105.8</v>
      </c>
    </row>
    <row r="576" hidden="1" spans="2:3">
      <c r="B576" s="25">
        <v>26816</v>
      </c>
      <c r="C576" s="30">
        <v>104.8</v>
      </c>
    </row>
    <row r="577" hidden="1" spans="2:3">
      <c r="B577" s="27">
        <v>26785</v>
      </c>
      <c r="C577" s="29">
        <v>107.2</v>
      </c>
    </row>
    <row r="578" hidden="1" spans="2:3">
      <c r="B578" s="25">
        <v>26755</v>
      </c>
      <c r="C578" s="30">
        <v>110.3</v>
      </c>
    </row>
    <row r="579" hidden="1" spans="2:3">
      <c r="B579" s="27">
        <v>26724</v>
      </c>
      <c r="C579" s="29">
        <v>112.4</v>
      </c>
    </row>
    <row r="580" hidden="1" spans="2:3">
      <c r="B580" s="25">
        <v>26696</v>
      </c>
      <c r="C580" s="30">
        <v>114.2</v>
      </c>
    </row>
    <row r="581" hidden="1" spans="2:3">
      <c r="B581" s="27">
        <v>26665</v>
      </c>
      <c r="C581" s="29">
        <v>118.4</v>
      </c>
    </row>
    <row r="582" hidden="1" spans="2:3">
      <c r="B582" s="25">
        <v>26634</v>
      </c>
      <c r="C582" s="30">
        <v>117.5</v>
      </c>
    </row>
    <row r="583" hidden="1" spans="2:3">
      <c r="B583" s="27">
        <v>26604</v>
      </c>
      <c r="C583" s="29">
        <v>115.1</v>
      </c>
    </row>
    <row r="584" hidden="1" spans="2:3">
      <c r="B584" s="25">
        <v>26573</v>
      </c>
      <c r="C584" s="30">
        <v>109.6</v>
      </c>
    </row>
    <row r="585" hidden="1" spans="2:3">
      <c r="B585" s="27">
        <v>26543</v>
      </c>
      <c r="C585" s="29">
        <v>109.4</v>
      </c>
    </row>
    <row r="586" hidden="1" spans="2:3">
      <c r="B586" s="25">
        <v>26512</v>
      </c>
      <c r="C586" s="30">
        <v>111</v>
      </c>
    </row>
    <row r="587" hidden="1" spans="2:3">
      <c r="B587" s="27">
        <v>26481</v>
      </c>
      <c r="C587" s="29">
        <v>107.2</v>
      </c>
    </row>
    <row r="588" hidden="1" spans="2:3">
      <c r="B588" s="25">
        <v>26451</v>
      </c>
      <c r="C588" s="30">
        <v>108</v>
      </c>
    </row>
    <row r="589" hidden="1" spans="2:3">
      <c r="B589" s="27">
        <v>26420</v>
      </c>
      <c r="C589" s="29">
        <v>107.7</v>
      </c>
    </row>
    <row r="590" hidden="1" spans="2:3">
      <c r="B590" s="25">
        <v>26390</v>
      </c>
      <c r="C590" s="30">
        <v>108.8</v>
      </c>
    </row>
    <row r="591" hidden="1" spans="2:3">
      <c r="B591" s="27">
        <v>26359</v>
      </c>
      <c r="C591" s="29">
        <v>107.7</v>
      </c>
    </row>
    <row r="592" hidden="1" spans="2:3">
      <c r="B592" s="25">
        <v>26330</v>
      </c>
      <c r="C592" s="30">
        <v>105.2</v>
      </c>
    </row>
    <row r="593" hidden="1" spans="2:3">
      <c r="B593" s="27">
        <v>26299</v>
      </c>
      <c r="C593" s="29">
        <v>103.3</v>
      </c>
    </row>
    <row r="594" hidden="1" spans="2:3">
      <c r="B594" s="25">
        <v>26268</v>
      </c>
      <c r="C594" s="30">
        <v>99.17</v>
      </c>
    </row>
    <row r="595" hidden="1" spans="2:3">
      <c r="B595" s="27">
        <v>26238</v>
      </c>
      <c r="C595" s="29">
        <v>92.78</v>
      </c>
    </row>
    <row r="596" hidden="1" spans="2:3">
      <c r="B596" s="25">
        <v>26207</v>
      </c>
      <c r="C596" s="30">
        <v>97.29</v>
      </c>
    </row>
    <row r="597" hidden="1" spans="2:3">
      <c r="B597" s="27">
        <v>26177</v>
      </c>
      <c r="C597" s="29">
        <v>99.4</v>
      </c>
    </row>
    <row r="598" hidden="1" spans="2:3">
      <c r="B598" s="25">
        <v>26146</v>
      </c>
      <c r="C598" s="30">
        <v>97.24</v>
      </c>
    </row>
    <row r="599" hidden="1" spans="2:3">
      <c r="B599" s="27">
        <v>26115</v>
      </c>
      <c r="C599" s="29">
        <v>99</v>
      </c>
    </row>
    <row r="600" hidden="1" spans="2:3">
      <c r="B600" s="25">
        <v>26085</v>
      </c>
      <c r="C600" s="30">
        <v>99.72</v>
      </c>
    </row>
    <row r="601" hidden="1" spans="2:3">
      <c r="B601" s="27">
        <v>26054</v>
      </c>
      <c r="C601" s="29">
        <v>101.6</v>
      </c>
    </row>
    <row r="602" hidden="1" spans="2:3">
      <c r="B602" s="25">
        <v>26024</v>
      </c>
      <c r="C602" s="30">
        <v>103</v>
      </c>
    </row>
    <row r="603" hidden="1" spans="2:3">
      <c r="B603" s="27">
        <v>25993</v>
      </c>
      <c r="C603" s="29">
        <v>99.6</v>
      </c>
    </row>
    <row r="604" hidden="1" spans="2:3">
      <c r="B604" s="25">
        <v>25965</v>
      </c>
      <c r="C604" s="30">
        <v>97.11</v>
      </c>
    </row>
    <row r="605" hidden="1" spans="2:3">
      <c r="B605" s="27">
        <v>25934</v>
      </c>
      <c r="C605" s="29">
        <v>93.49</v>
      </c>
    </row>
    <row r="606" hidden="1" spans="2:3">
      <c r="B606" s="25">
        <v>25903</v>
      </c>
      <c r="C606" s="30">
        <v>90.05</v>
      </c>
    </row>
    <row r="607" hidden="1" spans="2:3">
      <c r="B607" s="27">
        <v>25873</v>
      </c>
      <c r="C607" s="29">
        <v>84.28</v>
      </c>
    </row>
    <row r="608" hidden="1" spans="2:3">
      <c r="B608" s="25">
        <v>25842</v>
      </c>
      <c r="C608" s="30">
        <v>84.37</v>
      </c>
    </row>
    <row r="609" hidden="1" spans="2:3">
      <c r="B609" s="27">
        <v>25812</v>
      </c>
      <c r="C609" s="29">
        <v>82.58</v>
      </c>
    </row>
    <row r="610" hidden="1" spans="2:3">
      <c r="B610" s="25">
        <v>25781</v>
      </c>
      <c r="C610" s="30">
        <v>77.92</v>
      </c>
    </row>
    <row r="611" hidden="1" spans="2:3">
      <c r="B611" s="27">
        <v>25750</v>
      </c>
      <c r="C611" s="29">
        <v>75.72</v>
      </c>
    </row>
    <row r="612" hidden="1" spans="2:3">
      <c r="B612" s="25">
        <v>25720</v>
      </c>
      <c r="C612" s="30">
        <v>75.59</v>
      </c>
    </row>
    <row r="613" hidden="1" spans="2:3">
      <c r="B613" s="27">
        <v>25689</v>
      </c>
      <c r="C613" s="29">
        <v>76.06</v>
      </c>
    </row>
    <row r="614" hidden="1" spans="2:3">
      <c r="B614" s="25">
        <v>25659</v>
      </c>
      <c r="C614" s="30">
        <v>85.95</v>
      </c>
    </row>
    <row r="615" hidden="1" spans="2:3">
      <c r="B615" s="27">
        <v>25628</v>
      </c>
      <c r="C615" s="29">
        <v>88.65</v>
      </c>
    </row>
    <row r="616" hidden="1" spans="2:3">
      <c r="B616" s="25">
        <v>25600</v>
      </c>
      <c r="C616" s="30">
        <v>87.16</v>
      </c>
    </row>
    <row r="617" hidden="1" spans="2:3">
      <c r="B617" s="27">
        <v>25569</v>
      </c>
      <c r="C617" s="29">
        <v>90.31</v>
      </c>
    </row>
    <row r="618" hidden="1" spans="2:3">
      <c r="B618" s="25">
        <v>25538</v>
      </c>
      <c r="C618" s="30">
        <v>91.11</v>
      </c>
    </row>
    <row r="619" hidden="1" spans="2:3">
      <c r="B619" s="27">
        <v>25508</v>
      </c>
      <c r="C619" s="29">
        <v>96.21</v>
      </c>
    </row>
    <row r="620" hidden="1" spans="2:3">
      <c r="B620" s="25">
        <v>25477</v>
      </c>
      <c r="C620" s="30">
        <v>95.52</v>
      </c>
    </row>
    <row r="621" hidden="1" spans="2:3">
      <c r="B621" s="27">
        <v>25447</v>
      </c>
      <c r="C621" s="29">
        <v>94.51</v>
      </c>
    </row>
    <row r="622" hidden="1" spans="2:3">
      <c r="B622" s="25">
        <v>25416</v>
      </c>
      <c r="C622" s="30">
        <v>94.18</v>
      </c>
    </row>
    <row r="623" hidden="1" spans="2:3">
      <c r="B623" s="27">
        <v>25385</v>
      </c>
      <c r="C623" s="29">
        <v>94.71</v>
      </c>
    </row>
    <row r="624" hidden="1" spans="2:3">
      <c r="B624" s="25">
        <v>25355</v>
      </c>
      <c r="C624" s="30">
        <v>99.14</v>
      </c>
    </row>
    <row r="625" hidden="1" spans="2:3">
      <c r="B625" s="27">
        <v>25324</v>
      </c>
      <c r="C625" s="29">
        <v>104.6</v>
      </c>
    </row>
    <row r="626" hidden="1" spans="2:3">
      <c r="B626" s="25">
        <v>25294</v>
      </c>
      <c r="C626" s="30">
        <v>101.3</v>
      </c>
    </row>
    <row r="627" hidden="1" spans="2:3">
      <c r="B627" s="27">
        <v>25263</v>
      </c>
      <c r="C627" s="29">
        <v>99.3</v>
      </c>
    </row>
    <row r="628" hidden="1" spans="2:3">
      <c r="B628" s="25">
        <v>25235</v>
      </c>
      <c r="C628" s="30">
        <v>101.5</v>
      </c>
    </row>
    <row r="629" hidden="1" spans="2:3">
      <c r="B629" s="27">
        <v>25204</v>
      </c>
      <c r="C629" s="29">
        <v>102</v>
      </c>
    </row>
    <row r="630" hidden="1" spans="2:3">
      <c r="B630" s="25">
        <v>25173</v>
      </c>
      <c r="C630" s="30">
        <v>106.5</v>
      </c>
    </row>
    <row r="631" hidden="1" spans="2:3">
      <c r="B631" s="27">
        <v>25143</v>
      </c>
      <c r="C631" s="29">
        <v>105.4</v>
      </c>
    </row>
    <row r="632" hidden="1" spans="2:3">
      <c r="B632" s="25">
        <v>25112</v>
      </c>
      <c r="C632" s="30">
        <v>103.8</v>
      </c>
    </row>
    <row r="633" hidden="1" spans="2:3">
      <c r="B633" s="27">
        <v>25082</v>
      </c>
      <c r="C633" s="29">
        <v>101.3</v>
      </c>
    </row>
    <row r="634" hidden="1" spans="2:3">
      <c r="B634" s="25">
        <v>25051</v>
      </c>
      <c r="C634" s="30">
        <v>98.11</v>
      </c>
    </row>
    <row r="635" hidden="1" spans="2:3">
      <c r="B635" s="27">
        <v>25020</v>
      </c>
      <c r="C635" s="29">
        <v>100.3</v>
      </c>
    </row>
    <row r="636" hidden="1" spans="2:3">
      <c r="B636" s="25">
        <v>24990</v>
      </c>
      <c r="C636" s="30">
        <v>100.5</v>
      </c>
    </row>
    <row r="637" hidden="1" spans="2:3">
      <c r="B637" s="27">
        <v>24959</v>
      </c>
      <c r="C637" s="29">
        <v>97.87</v>
      </c>
    </row>
    <row r="638" hidden="1" spans="2:3">
      <c r="B638" s="25">
        <v>24929</v>
      </c>
      <c r="C638" s="30">
        <v>95.67</v>
      </c>
    </row>
    <row r="639" hidden="1" spans="2:3">
      <c r="B639" s="27">
        <v>24898</v>
      </c>
      <c r="C639" s="29">
        <v>89.09</v>
      </c>
    </row>
    <row r="640" hidden="1" spans="2:3">
      <c r="B640" s="25">
        <v>24869</v>
      </c>
      <c r="C640" s="30">
        <v>90.75</v>
      </c>
    </row>
    <row r="641" hidden="1" spans="2:3">
      <c r="B641" s="27">
        <v>24838</v>
      </c>
      <c r="C641" s="29">
        <v>95.04</v>
      </c>
    </row>
    <row r="642" hidden="1" spans="2:3">
      <c r="B642" s="25">
        <v>24807</v>
      </c>
      <c r="C642" s="30">
        <v>95.3</v>
      </c>
    </row>
    <row r="643" hidden="1" spans="2:3">
      <c r="B643" s="27">
        <v>24777</v>
      </c>
      <c r="C643" s="29">
        <v>92.66</v>
      </c>
    </row>
    <row r="644" hidden="1" spans="2:3">
      <c r="B644" s="25">
        <v>24746</v>
      </c>
      <c r="C644" s="30">
        <v>95.66</v>
      </c>
    </row>
    <row r="645" hidden="1" spans="2:3">
      <c r="B645" s="27">
        <v>24716</v>
      </c>
      <c r="C645" s="29">
        <v>95.81</v>
      </c>
    </row>
    <row r="646" hidden="1" spans="2:3">
      <c r="B646" s="25">
        <v>24685</v>
      </c>
      <c r="C646" s="30">
        <v>94.49</v>
      </c>
    </row>
    <row r="647" hidden="1" spans="2:3">
      <c r="B647" s="27">
        <v>24654</v>
      </c>
      <c r="C647" s="29">
        <v>93.01</v>
      </c>
    </row>
    <row r="648" hidden="1" spans="2:3">
      <c r="B648" s="25">
        <v>24624</v>
      </c>
      <c r="C648" s="30">
        <v>91.43</v>
      </c>
    </row>
    <row r="649" hidden="1" spans="2:3">
      <c r="B649" s="27">
        <v>24593</v>
      </c>
      <c r="C649" s="29">
        <v>92.59</v>
      </c>
    </row>
    <row r="650" hidden="1" spans="2:3">
      <c r="B650" s="25">
        <v>24563</v>
      </c>
      <c r="C650" s="30">
        <v>90.96</v>
      </c>
    </row>
    <row r="651" hidden="1" spans="2:3">
      <c r="B651" s="27">
        <v>24532</v>
      </c>
      <c r="C651" s="29">
        <v>89.42</v>
      </c>
    </row>
    <row r="652" hidden="1" spans="2:3">
      <c r="B652" s="25">
        <v>24504</v>
      </c>
      <c r="C652" s="30">
        <v>87.36</v>
      </c>
    </row>
    <row r="653" hidden="1" spans="2:3">
      <c r="B653" s="27">
        <v>24473</v>
      </c>
      <c r="C653" s="29">
        <v>84.45</v>
      </c>
    </row>
    <row r="654" hidden="1" spans="2:3">
      <c r="B654" s="25">
        <v>24442</v>
      </c>
      <c r="C654" s="30">
        <v>81.33</v>
      </c>
    </row>
    <row r="655" hidden="1" spans="2:3">
      <c r="B655" s="27">
        <v>24412</v>
      </c>
      <c r="C655" s="29">
        <v>80.99</v>
      </c>
    </row>
    <row r="656" hidden="1" spans="2:3">
      <c r="B656" s="25">
        <v>24381</v>
      </c>
      <c r="C656" s="30">
        <v>77.13</v>
      </c>
    </row>
    <row r="657" hidden="1" spans="2:3">
      <c r="B657" s="27">
        <v>24351</v>
      </c>
      <c r="C657" s="29">
        <v>77.81</v>
      </c>
    </row>
    <row r="658" hidden="1" spans="2:3">
      <c r="B658" s="25">
        <v>24320</v>
      </c>
      <c r="C658" s="30">
        <v>80.65</v>
      </c>
    </row>
    <row r="659" hidden="1" spans="2:3">
      <c r="B659" s="27">
        <v>24289</v>
      </c>
      <c r="C659" s="29">
        <v>85.84</v>
      </c>
    </row>
    <row r="660" hidden="1" spans="2:3">
      <c r="B660" s="25">
        <v>24259</v>
      </c>
      <c r="C660" s="30">
        <v>86.06</v>
      </c>
    </row>
    <row r="661" hidden="1" spans="2:3">
      <c r="B661" s="27">
        <v>24228</v>
      </c>
      <c r="C661" s="29">
        <v>86.78</v>
      </c>
    </row>
    <row r="662" hidden="1" spans="2:3">
      <c r="B662" s="25">
        <v>24198</v>
      </c>
      <c r="C662" s="30">
        <v>91.6</v>
      </c>
    </row>
    <row r="663" hidden="1" spans="2:3">
      <c r="B663" s="27">
        <v>24167</v>
      </c>
      <c r="C663" s="29">
        <v>88.88</v>
      </c>
    </row>
    <row r="664" hidden="1" spans="2:3">
      <c r="B664" s="25">
        <v>24139</v>
      </c>
      <c r="C664" s="30">
        <v>92.69</v>
      </c>
    </row>
    <row r="665" hidden="1" spans="2:3">
      <c r="B665" s="27">
        <v>24108</v>
      </c>
      <c r="C665" s="29">
        <v>93.32</v>
      </c>
    </row>
    <row r="666" hidden="1" spans="2:3">
      <c r="B666" s="25">
        <v>24077</v>
      </c>
      <c r="C666" s="30">
        <v>91.73</v>
      </c>
    </row>
    <row r="667" hidden="1" spans="2:3">
      <c r="B667" s="27">
        <v>24047</v>
      </c>
      <c r="C667" s="29">
        <v>92.15</v>
      </c>
    </row>
    <row r="668" hidden="1" spans="2:3">
      <c r="B668" s="25">
        <v>24016</v>
      </c>
      <c r="C668" s="30">
        <v>91.39</v>
      </c>
    </row>
    <row r="669" hidden="1" spans="2:3">
      <c r="B669" s="27">
        <v>23986</v>
      </c>
      <c r="C669" s="29">
        <v>89.38</v>
      </c>
    </row>
    <row r="670" hidden="1" spans="2:3">
      <c r="B670" s="25">
        <v>23955</v>
      </c>
      <c r="C670" s="30">
        <v>86.49</v>
      </c>
    </row>
    <row r="671" hidden="1" spans="2:3">
      <c r="B671" s="27">
        <v>23924</v>
      </c>
      <c r="C671" s="29">
        <v>84.91</v>
      </c>
    </row>
    <row r="672" hidden="1" spans="2:3">
      <c r="B672" s="25">
        <v>23894</v>
      </c>
      <c r="C672" s="30">
        <v>85.04</v>
      </c>
    </row>
    <row r="673" hidden="1" spans="2:3">
      <c r="B673" s="27">
        <v>23863</v>
      </c>
      <c r="C673" s="29">
        <v>89.28</v>
      </c>
    </row>
    <row r="674" hidden="1" spans="2:3">
      <c r="B674" s="25">
        <v>23833</v>
      </c>
      <c r="C674" s="30">
        <v>87.97</v>
      </c>
    </row>
    <row r="675" hidden="1" spans="2:3">
      <c r="B675" s="27">
        <v>23802</v>
      </c>
      <c r="C675" s="29">
        <v>86.83</v>
      </c>
    </row>
    <row r="676" hidden="1" spans="2:3">
      <c r="B676" s="25">
        <v>23774</v>
      </c>
      <c r="C676" s="30">
        <v>86.75</v>
      </c>
    </row>
    <row r="677" hidden="1" spans="2:3">
      <c r="B677" s="27">
        <v>23743</v>
      </c>
      <c r="C677" s="29">
        <v>86.12</v>
      </c>
    </row>
    <row r="678" hidden="1" spans="2:3">
      <c r="B678" s="25">
        <v>23712</v>
      </c>
      <c r="C678" s="30">
        <v>83.96</v>
      </c>
    </row>
    <row r="679" hidden="1" spans="2:3">
      <c r="B679" s="27">
        <v>23682</v>
      </c>
      <c r="C679" s="29">
        <v>85.44</v>
      </c>
    </row>
    <row r="680" hidden="1" spans="2:3">
      <c r="B680" s="25">
        <v>23651</v>
      </c>
      <c r="C680" s="30">
        <v>84.85</v>
      </c>
    </row>
    <row r="681" hidden="1" spans="2:3">
      <c r="B681" s="27">
        <v>23621</v>
      </c>
      <c r="C681" s="29">
        <v>83.41</v>
      </c>
    </row>
    <row r="682" hidden="1" spans="2:3">
      <c r="B682" s="25">
        <v>23590</v>
      </c>
      <c r="C682" s="30">
        <v>82</v>
      </c>
    </row>
    <row r="683" hidden="1" spans="2:3">
      <c r="B683" s="27">
        <v>23559</v>
      </c>
      <c r="C683" s="29">
        <v>83.22</v>
      </c>
    </row>
    <row r="684" hidden="1" spans="2:3">
      <c r="B684" s="25">
        <v>23529</v>
      </c>
      <c r="C684" s="30">
        <v>80.24</v>
      </c>
    </row>
    <row r="685" hidden="1" spans="2:3">
      <c r="B685" s="27">
        <v>23498</v>
      </c>
      <c r="C685" s="29">
        <v>80.72</v>
      </c>
    </row>
    <row r="686" hidden="1" spans="2:3">
      <c r="B686" s="25">
        <v>23468</v>
      </c>
      <c r="C686" s="30">
        <v>79.94</v>
      </c>
    </row>
    <row r="687" hidden="1" spans="2:3">
      <c r="B687" s="27">
        <v>23437</v>
      </c>
      <c r="C687" s="29">
        <v>78.8</v>
      </c>
    </row>
    <row r="688" hidden="1" spans="2:3">
      <c r="B688" s="25">
        <v>23408</v>
      </c>
      <c r="C688" s="30">
        <v>77.39</v>
      </c>
    </row>
    <row r="689" hidden="1" spans="2:3">
      <c r="B689" s="27">
        <v>23377</v>
      </c>
      <c r="C689" s="29">
        <v>76.45</v>
      </c>
    </row>
    <row r="690" hidden="1" spans="2:3">
      <c r="B690" s="25">
        <v>23346</v>
      </c>
      <c r="C690" s="30">
        <v>74.17</v>
      </c>
    </row>
    <row r="691" hidden="1" spans="2:3">
      <c r="B691" s="27">
        <v>23316</v>
      </c>
      <c r="C691" s="29">
        <v>72.62</v>
      </c>
    </row>
    <row r="692" hidden="1" spans="2:3">
      <c r="B692" s="25">
        <v>23285</v>
      </c>
      <c r="C692" s="30">
        <v>73.03</v>
      </c>
    </row>
    <row r="693" hidden="1" spans="2:3">
      <c r="B693" s="27">
        <v>23255</v>
      </c>
      <c r="C693" s="29">
        <v>72.85</v>
      </c>
    </row>
    <row r="694" hidden="1" spans="2:3">
      <c r="B694" s="25">
        <v>23224</v>
      </c>
      <c r="C694" s="30">
        <v>70.98</v>
      </c>
    </row>
    <row r="695" hidden="1" spans="2:3">
      <c r="B695" s="27">
        <v>23193</v>
      </c>
      <c r="C695" s="29">
        <v>69.07</v>
      </c>
    </row>
    <row r="696" hidden="1" spans="2:3">
      <c r="B696" s="25">
        <v>23163</v>
      </c>
      <c r="C696" s="30">
        <v>70.11</v>
      </c>
    </row>
    <row r="697" hidden="1" spans="2:3">
      <c r="B697" s="27">
        <v>23132</v>
      </c>
      <c r="C697" s="29">
        <v>70.14</v>
      </c>
    </row>
    <row r="698" hidden="1" spans="2:3">
      <c r="B698" s="25">
        <v>23102</v>
      </c>
      <c r="C698" s="30">
        <v>68.76</v>
      </c>
    </row>
    <row r="699" hidden="1" spans="2:3">
      <c r="B699" s="27">
        <v>23071</v>
      </c>
      <c r="C699" s="29">
        <v>65.67</v>
      </c>
    </row>
    <row r="700" hidden="1" spans="2:3">
      <c r="B700" s="25">
        <v>23043</v>
      </c>
      <c r="C700" s="30">
        <v>65.92</v>
      </c>
    </row>
    <row r="701" hidden="1" spans="2:3">
      <c r="B701" s="27">
        <v>23012</v>
      </c>
      <c r="C701" s="29">
        <v>65.06</v>
      </c>
    </row>
    <row r="702" hidden="1" spans="2:3">
      <c r="B702" s="25">
        <v>22981</v>
      </c>
      <c r="C702" s="30">
        <v>62.64</v>
      </c>
    </row>
    <row r="703" hidden="1" spans="2:3">
      <c r="B703" s="27">
        <v>22951</v>
      </c>
      <c r="C703" s="29">
        <v>60.04</v>
      </c>
    </row>
    <row r="704" hidden="1" spans="2:3">
      <c r="B704" s="25">
        <v>22920</v>
      </c>
      <c r="C704" s="30">
        <v>56.17</v>
      </c>
    </row>
    <row r="705" hidden="1" spans="2:3">
      <c r="B705" s="27">
        <v>22890</v>
      </c>
      <c r="C705" s="29">
        <v>58</v>
      </c>
    </row>
    <row r="706" hidden="1" spans="2:3">
      <c r="B706" s="25">
        <v>22859</v>
      </c>
      <c r="C706" s="30">
        <v>58.52</v>
      </c>
    </row>
    <row r="707" hidden="1" spans="2:3">
      <c r="B707" s="27">
        <v>22828</v>
      </c>
      <c r="C707" s="29">
        <v>56.97</v>
      </c>
    </row>
    <row r="708" hidden="1" spans="2:3">
      <c r="B708" s="25">
        <v>22798</v>
      </c>
      <c r="C708" s="30">
        <v>55.63</v>
      </c>
    </row>
    <row r="709" hidden="1" spans="2:3">
      <c r="B709" s="27">
        <v>22767</v>
      </c>
      <c r="C709" s="29">
        <v>62.99</v>
      </c>
    </row>
    <row r="710" hidden="1" spans="2:3">
      <c r="B710" s="25">
        <v>22737</v>
      </c>
      <c r="C710" s="30">
        <v>68.05</v>
      </c>
    </row>
    <row r="711" hidden="1" spans="2:3">
      <c r="B711" s="27">
        <v>22706</v>
      </c>
      <c r="C711" s="29">
        <v>70.29</v>
      </c>
    </row>
    <row r="712" hidden="1" spans="2:3">
      <c r="B712" s="25">
        <v>22678</v>
      </c>
      <c r="C712" s="30">
        <v>70.22</v>
      </c>
    </row>
    <row r="713" hidden="1" spans="2:3">
      <c r="B713" s="27">
        <v>22647</v>
      </c>
      <c r="C713" s="29">
        <v>69.07</v>
      </c>
    </row>
    <row r="714" hidden="1" spans="2:3">
      <c r="B714" s="25">
        <v>22616</v>
      </c>
      <c r="C714" s="30">
        <v>71.74</v>
      </c>
    </row>
    <row r="715" hidden="1" spans="2:3">
      <c r="B715" s="27">
        <v>22586</v>
      </c>
      <c r="C715" s="29">
        <v>71.08</v>
      </c>
    </row>
    <row r="716" hidden="1" spans="2:3">
      <c r="B716" s="25">
        <v>22555</v>
      </c>
      <c r="C716" s="30">
        <v>68</v>
      </c>
    </row>
    <row r="717" hidden="1" spans="2:3">
      <c r="B717" s="27">
        <v>22525</v>
      </c>
      <c r="C717" s="29">
        <v>67.26</v>
      </c>
    </row>
    <row r="718" hidden="1" spans="2:3">
      <c r="B718" s="25">
        <v>22494</v>
      </c>
      <c r="C718" s="30">
        <v>67.79</v>
      </c>
    </row>
    <row r="719" hidden="1" spans="2:3">
      <c r="B719" s="27">
        <v>22463</v>
      </c>
      <c r="C719" s="29">
        <v>65.44</v>
      </c>
    </row>
    <row r="720" hidden="1" spans="2:3">
      <c r="B720" s="25">
        <v>22433</v>
      </c>
      <c r="C720" s="30">
        <v>65.62</v>
      </c>
    </row>
    <row r="721" hidden="1" spans="2:3">
      <c r="B721" s="27">
        <v>22402</v>
      </c>
      <c r="C721" s="29">
        <v>66.5</v>
      </c>
    </row>
    <row r="722" hidden="1" spans="2:3">
      <c r="B722" s="25">
        <v>22372</v>
      </c>
      <c r="C722" s="30">
        <v>65.83</v>
      </c>
    </row>
    <row r="723" hidden="1" spans="2:3">
      <c r="B723" s="27">
        <v>22341</v>
      </c>
      <c r="C723" s="29">
        <v>64.12</v>
      </c>
    </row>
    <row r="724" hidden="1" spans="2:3">
      <c r="B724" s="25">
        <v>22313</v>
      </c>
      <c r="C724" s="30">
        <v>62.17</v>
      </c>
    </row>
    <row r="725" hidden="1" spans="2:3">
      <c r="B725" s="27">
        <v>22282</v>
      </c>
      <c r="C725" s="29">
        <v>59.72</v>
      </c>
    </row>
    <row r="726" hidden="1" spans="2:3">
      <c r="B726" s="25">
        <v>22251</v>
      </c>
      <c r="C726" s="30">
        <v>56.8</v>
      </c>
    </row>
    <row r="727" hidden="1" spans="2:3">
      <c r="B727" s="27">
        <v>22221</v>
      </c>
      <c r="C727" s="29">
        <v>55.47</v>
      </c>
    </row>
    <row r="728" hidden="1" spans="2:3">
      <c r="B728" s="25">
        <v>22190</v>
      </c>
      <c r="C728" s="30">
        <v>53.73</v>
      </c>
    </row>
    <row r="729" hidden="1" spans="2:3">
      <c r="B729" s="27">
        <v>22160</v>
      </c>
      <c r="C729" s="29">
        <v>54.81</v>
      </c>
    </row>
    <row r="730" hidden="1" spans="2:3">
      <c r="B730" s="25">
        <v>22129</v>
      </c>
      <c r="C730" s="30">
        <v>56.51</v>
      </c>
    </row>
    <row r="731" hidden="1" spans="2:3">
      <c r="B731" s="27">
        <v>22098</v>
      </c>
      <c r="C731" s="29">
        <v>55.84</v>
      </c>
    </row>
    <row r="732" hidden="1" spans="2:3">
      <c r="B732" s="25">
        <v>22068</v>
      </c>
      <c r="C732" s="30">
        <v>57.26</v>
      </c>
    </row>
    <row r="733" hidden="1" spans="2:3">
      <c r="B733" s="27">
        <v>22037</v>
      </c>
      <c r="C733" s="29">
        <v>55.22</v>
      </c>
    </row>
    <row r="734" hidden="1" spans="2:3">
      <c r="B734" s="25">
        <v>22007</v>
      </c>
      <c r="C734" s="30">
        <v>55.73</v>
      </c>
    </row>
    <row r="735" hidden="1" spans="2:3">
      <c r="B735" s="27">
        <v>21976</v>
      </c>
      <c r="C735" s="29">
        <v>55.02</v>
      </c>
    </row>
    <row r="736" hidden="1" spans="2:3">
      <c r="B736" s="25">
        <v>21947</v>
      </c>
      <c r="C736" s="30">
        <v>55.78</v>
      </c>
    </row>
    <row r="737" hidden="1" spans="2:3">
      <c r="B737" s="27">
        <v>21916</v>
      </c>
      <c r="C737" s="29">
        <v>58.03</v>
      </c>
    </row>
    <row r="738" hidden="1" spans="2:3">
      <c r="B738" s="25">
        <v>21885</v>
      </c>
      <c r="C738" s="30">
        <v>59.06</v>
      </c>
    </row>
    <row r="739" hidden="1" spans="2:3">
      <c r="B739" s="27">
        <v>21855</v>
      </c>
      <c r="C739" s="29">
        <v>57.23</v>
      </c>
    </row>
    <row r="740" hidden="1" spans="2:3">
      <c r="B740" s="25">
        <v>21824</v>
      </c>
      <c r="C740" s="30">
        <v>57</v>
      </c>
    </row>
    <row r="741" hidden="1" spans="2:3">
      <c r="B741" s="27">
        <v>21794</v>
      </c>
      <c r="C741" s="29">
        <v>57.05</v>
      </c>
    </row>
    <row r="742" hidden="1" spans="2:3">
      <c r="B742" s="25">
        <v>21763</v>
      </c>
      <c r="C742" s="30">
        <v>59.4</v>
      </c>
    </row>
    <row r="743" hidden="1" spans="2:3">
      <c r="B743" s="27">
        <v>21732</v>
      </c>
      <c r="C743" s="29">
        <v>59.74</v>
      </c>
    </row>
    <row r="744" hidden="1" spans="2:3">
      <c r="B744" s="25">
        <v>21702</v>
      </c>
      <c r="C744" s="30">
        <v>57.46</v>
      </c>
    </row>
    <row r="745" hidden="1" spans="2:3">
      <c r="B745" s="27">
        <v>21671</v>
      </c>
      <c r="C745" s="29">
        <v>57.96</v>
      </c>
    </row>
    <row r="746" hidden="1" spans="2:3">
      <c r="B746" s="25">
        <v>21641</v>
      </c>
      <c r="C746" s="30">
        <v>57.1</v>
      </c>
    </row>
    <row r="747" hidden="1" spans="2:3">
      <c r="B747" s="27">
        <v>21610</v>
      </c>
      <c r="C747" s="29">
        <v>56.16</v>
      </c>
    </row>
    <row r="748" hidden="1" spans="2:3">
      <c r="B748" s="25">
        <v>21582</v>
      </c>
      <c r="C748" s="30">
        <v>54.77</v>
      </c>
    </row>
    <row r="749" hidden="1" spans="2:3">
      <c r="B749" s="27">
        <v>21551</v>
      </c>
      <c r="C749" s="29">
        <v>55.62</v>
      </c>
    </row>
    <row r="750" hidden="1" spans="2:3">
      <c r="B750" s="25">
        <v>21520</v>
      </c>
      <c r="C750" s="30">
        <v>53.49</v>
      </c>
    </row>
    <row r="751" hidden="1" spans="2:3">
      <c r="B751" s="27">
        <v>21490</v>
      </c>
      <c r="C751" s="29">
        <v>52.5</v>
      </c>
    </row>
    <row r="752" hidden="1" spans="2:3">
      <c r="B752" s="25">
        <v>21459</v>
      </c>
      <c r="C752" s="30">
        <v>50.95</v>
      </c>
    </row>
    <row r="753" hidden="1" spans="2:3">
      <c r="B753" s="27">
        <v>21429</v>
      </c>
      <c r="C753" s="29">
        <v>48.96</v>
      </c>
    </row>
    <row r="754" hidden="1" spans="2:3">
      <c r="B754" s="25">
        <v>21398</v>
      </c>
      <c r="C754" s="30">
        <v>47.7</v>
      </c>
    </row>
    <row r="755" hidden="1" spans="2:3">
      <c r="B755" s="27">
        <v>21367</v>
      </c>
      <c r="C755" s="29">
        <v>45.98</v>
      </c>
    </row>
    <row r="756" hidden="1" spans="2:3">
      <c r="B756" s="25">
        <v>21337</v>
      </c>
      <c r="C756" s="30">
        <v>44.75</v>
      </c>
    </row>
    <row r="757" hidden="1" spans="2:3">
      <c r="B757" s="27">
        <v>21306</v>
      </c>
      <c r="C757" s="29">
        <v>43.7</v>
      </c>
    </row>
    <row r="758" hidden="1" spans="2:3">
      <c r="B758" s="25">
        <v>21276</v>
      </c>
      <c r="C758" s="30">
        <v>42.34</v>
      </c>
    </row>
    <row r="759" hidden="1" spans="2:3">
      <c r="B759" s="27">
        <v>21245</v>
      </c>
      <c r="C759" s="29">
        <v>42.11</v>
      </c>
    </row>
    <row r="760" hidden="1" spans="2:3">
      <c r="B760" s="25">
        <v>21217</v>
      </c>
      <c r="C760" s="30">
        <v>41.26</v>
      </c>
    </row>
    <row r="761" hidden="1" spans="2:3">
      <c r="B761" s="27">
        <v>21186</v>
      </c>
      <c r="C761" s="29">
        <v>41.12</v>
      </c>
    </row>
    <row r="762" hidden="1" spans="2:3">
      <c r="B762" s="25">
        <v>21155</v>
      </c>
      <c r="C762" s="30">
        <v>40.33</v>
      </c>
    </row>
    <row r="763" hidden="1" spans="2:3">
      <c r="B763" s="27">
        <v>21125</v>
      </c>
      <c r="C763" s="29">
        <v>40.35</v>
      </c>
    </row>
    <row r="764" hidden="1" spans="2:3">
      <c r="B764" s="25">
        <v>21094</v>
      </c>
      <c r="C764" s="30">
        <v>41.24</v>
      </c>
    </row>
    <row r="765" hidden="1" spans="2:3">
      <c r="B765" s="27">
        <v>21064</v>
      </c>
      <c r="C765" s="29">
        <v>43.98</v>
      </c>
    </row>
    <row r="766" hidden="1" spans="2:3">
      <c r="B766" s="25">
        <v>21033</v>
      </c>
      <c r="C766" s="30">
        <v>45.84</v>
      </c>
    </row>
    <row r="767" hidden="1" spans="2:3">
      <c r="B767" s="27">
        <v>21002</v>
      </c>
      <c r="C767" s="29">
        <v>48.51</v>
      </c>
    </row>
    <row r="768" hidden="1" spans="2:3">
      <c r="B768" s="25">
        <v>20972</v>
      </c>
      <c r="C768" s="30">
        <v>47.55</v>
      </c>
    </row>
    <row r="769" hidden="1" spans="2:3">
      <c r="B769" s="27">
        <v>20941</v>
      </c>
      <c r="C769" s="29">
        <v>46.78</v>
      </c>
    </row>
    <row r="770" hidden="1" spans="2:3">
      <c r="B770" s="25">
        <v>20911</v>
      </c>
      <c r="C770" s="30">
        <v>45.05</v>
      </c>
    </row>
    <row r="771" hidden="1" spans="2:3">
      <c r="B771" s="27">
        <v>20880</v>
      </c>
      <c r="C771" s="29">
        <v>44.03</v>
      </c>
    </row>
    <row r="772" hidden="1" spans="2:3">
      <c r="B772" s="25">
        <v>20852</v>
      </c>
      <c r="C772" s="30">
        <v>43.47</v>
      </c>
    </row>
    <row r="773" hidden="1" spans="2:3">
      <c r="B773" s="27">
        <v>20821</v>
      </c>
      <c r="C773" s="29">
        <v>45.43</v>
      </c>
    </row>
    <row r="774" hidden="1" spans="2:3">
      <c r="B774" s="25">
        <v>20790</v>
      </c>
      <c r="C774" s="30">
        <v>46.44</v>
      </c>
    </row>
    <row r="775" hidden="1" spans="2:3">
      <c r="B775" s="27">
        <v>20760</v>
      </c>
      <c r="C775" s="29">
        <v>45.76</v>
      </c>
    </row>
    <row r="776" hidden="1" spans="2:3">
      <c r="B776" s="25">
        <v>20729</v>
      </c>
      <c r="C776" s="30">
        <v>46.24</v>
      </c>
    </row>
    <row r="777" hidden="1" spans="2:3">
      <c r="B777" s="27">
        <v>20699</v>
      </c>
      <c r="C777" s="29">
        <v>46.84</v>
      </c>
    </row>
    <row r="778" hidden="1" spans="2:3">
      <c r="B778" s="25">
        <v>20668</v>
      </c>
      <c r="C778" s="30">
        <v>48.49</v>
      </c>
    </row>
    <row r="779" hidden="1" spans="2:3">
      <c r="B779" s="27">
        <v>20637</v>
      </c>
      <c r="C779" s="29">
        <v>48.78</v>
      </c>
    </row>
    <row r="780" hidden="1" spans="2:3">
      <c r="B780" s="25">
        <v>20607</v>
      </c>
      <c r="C780" s="30">
        <v>46.27</v>
      </c>
    </row>
    <row r="781" hidden="1" spans="2:3">
      <c r="B781" s="27">
        <v>20576</v>
      </c>
      <c r="C781" s="29">
        <v>46.54</v>
      </c>
    </row>
    <row r="782" hidden="1" spans="2:3">
      <c r="B782" s="25">
        <v>20546</v>
      </c>
      <c r="C782" s="30">
        <v>48.05</v>
      </c>
    </row>
    <row r="783" hidden="1" spans="2:3">
      <c r="B783" s="27">
        <v>20515</v>
      </c>
      <c r="C783" s="29">
        <v>47.49</v>
      </c>
    </row>
    <row r="784" hidden="1" spans="2:3">
      <c r="B784" s="25">
        <v>20486</v>
      </c>
      <c r="C784" s="30">
        <v>44.43</v>
      </c>
    </row>
    <row r="785" hidden="1" spans="2:3">
      <c r="B785" s="27">
        <v>20455</v>
      </c>
      <c r="C785" s="29">
        <v>44.15</v>
      </c>
    </row>
    <row r="786" hidden="1" spans="2:3">
      <c r="B786" s="25">
        <v>20424</v>
      </c>
      <c r="C786" s="30">
        <v>45.37</v>
      </c>
    </row>
    <row r="787" hidden="1" spans="2:3">
      <c r="B787" s="27">
        <v>20394</v>
      </c>
      <c r="C787" s="29">
        <v>44.95</v>
      </c>
    </row>
    <row r="788" hidden="1" spans="2:3">
      <c r="B788" s="25">
        <v>20363</v>
      </c>
      <c r="C788" s="30">
        <v>42.11</v>
      </c>
    </row>
    <row r="789" hidden="1" spans="2:3">
      <c r="B789" s="27">
        <v>20333</v>
      </c>
      <c r="C789" s="29">
        <v>44.34</v>
      </c>
    </row>
    <row r="790" hidden="1" spans="2:3">
      <c r="B790" s="25">
        <v>20302</v>
      </c>
      <c r="C790" s="30">
        <v>42.43</v>
      </c>
    </row>
    <row r="791" hidden="1" spans="2:3">
      <c r="B791" s="27">
        <v>20271</v>
      </c>
      <c r="C791" s="29">
        <v>42.69</v>
      </c>
    </row>
    <row r="792" hidden="1" spans="2:3">
      <c r="B792" s="25">
        <v>20241</v>
      </c>
      <c r="C792" s="30">
        <v>39.78</v>
      </c>
    </row>
    <row r="793" hidden="1" spans="2:3">
      <c r="B793" s="27">
        <v>20210</v>
      </c>
      <c r="C793" s="29">
        <v>37.6</v>
      </c>
    </row>
    <row r="794" hidden="1" spans="2:3">
      <c r="B794" s="25">
        <v>20180</v>
      </c>
      <c r="C794" s="30">
        <v>37.76</v>
      </c>
    </row>
    <row r="795" hidden="1" spans="2:3">
      <c r="B795" s="27">
        <v>20149</v>
      </c>
      <c r="C795" s="29">
        <v>36.5</v>
      </c>
    </row>
    <row r="796" hidden="1" spans="2:3">
      <c r="B796" s="25">
        <v>20121</v>
      </c>
      <c r="C796" s="30">
        <v>36.79</v>
      </c>
    </row>
    <row r="797" hidden="1" spans="2:3">
      <c r="B797" s="27">
        <v>20090</v>
      </c>
      <c r="C797" s="29">
        <v>35.6</v>
      </c>
    </row>
    <row r="798" hidden="1" spans="2:3">
      <c r="B798" s="25">
        <v>20059</v>
      </c>
      <c r="C798" s="30">
        <v>34.97</v>
      </c>
    </row>
    <row r="799" hidden="1" spans="2:3">
      <c r="B799" s="27">
        <v>20029</v>
      </c>
      <c r="C799" s="29">
        <v>33.44</v>
      </c>
    </row>
    <row r="800" hidden="1" spans="2:3">
      <c r="B800" s="25">
        <v>19998</v>
      </c>
      <c r="C800" s="30">
        <v>32.18</v>
      </c>
    </row>
    <row r="801" hidden="1" spans="2:3">
      <c r="B801" s="27">
        <v>19968</v>
      </c>
      <c r="C801" s="29">
        <v>31.45</v>
      </c>
    </row>
    <row r="802" hidden="1" spans="2:3">
      <c r="B802" s="25">
        <v>19937</v>
      </c>
      <c r="C802" s="30">
        <v>30.73</v>
      </c>
    </row>
    <row r="803" hidden="1" spans="2:3">
      <c r="B803" s="27">
        <v>19906</v>
      </c>
      <c r="C803" s="29">
        <v>30.13</v>
      </c>
    </row>
    <row r="804" hidden="1" spans="2:3">
      <c r="B804" s="25">
        <v>19876</v>
      </c>
      <c r="C804" s="30">
        <v>28.96</v>
      </c>
    </row>
    <row r="805" hidden="1" spans="2:3">
      <c r="B805" s="27">
        <v>19845</v>
      </c>
      <c r="C805" s="29">
        <v>28.73</v>
      </c>
    </row>
    <row r="806" hidden="1" spans="2:3">
      <c r="B806" s="25">
        <v>19815</v>
      </c>
      <c r="C806" s="30">
        <v>27.63</v>
      </c>
    </row>
    <row r="807" hidden="1" spans="2:3">
      <c r="B807" s="27">
        <v>19784</v>
      </c>
      <c r="C807" s="29">
        <v>26.57</v>
      </c>
    </row>
    <row r="808" hidden="1" spans="2:3">
      <c r="B808" s="25">
        <v>19756</v>
      </c>
      <c r="C808" s="30">
        <v>26.02</v>
      </c>
    </row>
    <row r="809" hidden="1" spans="2:3">
      <c r="B809" s="27">
        <v>19725</v>
      </c>
      <c r="C809" s="29">
        <v>25.46</v>
      </c>
    </row>
    <row r="810" hidden="1" spans="2:3">
      <c r="B810" s="25">
        <v>19694</v>
      </c>
      <c r="C810" s="30">
        <v>24.83</v>
      </c>
    </row>
    <row r="811" hidden="1" spans="2:3">
      <c r="B811" s="27">
        <v>19664</v>
      </c>
      <c r="C811" s="29">
        <v>24.5</v>
      </c>
    </row>
    <row r="812" hidden="1" spans="2:3">
      <c r="B812" s="25">
        <v>19633</v>
      </c>
      <c r="C812" s="30">
        <v>23.97</v>
      </c>
    </row>
    <row r="813" hidden="1" spans="2:3">
      <c r="B813" s="27">
        <v>19603</v>
      </c>
      <c r="C813" s="29">
        <v>23.27</v>
      </c>
    </row>
    <row r="814" hidden="1" spans="2:3">
      <c r="B814" s="25">
        <v>19572</v>
      </c>
      <c r="C814" s="30">
        <v>24.39</v>
      </c>
    </row>
    <row r="815" hidden="1" spans="2:3">
      <c r="B815" s="27">
        <v>19541</v>
      </c>
      <c r="C815" s="29">
        <v>24.29</v>
      </c>
    </row>
    <row r="816" hidden="1" spans="2:3">
      <c r="B816" s="25">
        <v>19511</v>
      </c>
      <c r="C816" s="30">
        <v>23.95</v>
      </c>
    </row>
    <row r="817" hidden="1" spans="2:3">
      <c r="B817" s="27">
        <v>19480</v>
      </c>
      <c r="C817" s="29">
        <v>24.84</v>
      </c>
    </row>
    <row r="818" hidden="1" spans="2:3">
      <c r="B818" s="25">
        <v>19450</v>
      </c>
      <c r="C818" s="30">
        <v>24.71</v>
      </c>
    </row>
    <row r="819" hidden="1" spans="2:3">
      <c r="B819" s="27">
        <v>19419</v>
      </c>
      <c r="C819" s="29">
        <v>25.99</v>
      </c>
    </row>
    <row r="820" hidden="1" spans="2:3">
      <c r="B820" s="25">
        <v>19391</v>
      </c>
      <c r="C820" s="30">
        <v>25.86</v>
      </c>
    </row>
    <row r="821" hidden="1" spans="2:3">
      <c r="B821" s="27">
        <v>19360</v>
      </c>
      <c r="C821" s="29">
        <v>26.18</v>
      </c>
    </row>
    <row r="822" hidden="1" spans="2:3">
      <c r="B822" s="25">
        <v>19329</v>
      </c>
      <c r="C822" s="30">
        <v>26.04</v>
      </c>
    </row>
    <row r="823" hidden="1" spans="2:3">
      <c r="B823" s="27">
        <v>19299</v>
      </c>
      <c r="C823" s="29">
        <v>25.03</v>
      </c>
    </row>
    <row r="824" hidden="1" spans="2:3">
      <c r="B824" s="25">
        <v>19268</v>
      </c>
      <c r="C824" s="30">
        <v>24.26</v>
      </c>
    </row>
    <row r="825" hidden="1" spans="2:3">
      <c r="B825" s="27">
        <v>19238</v>
      </c>
      <c r="C825" s="29">
        <v>24.78</v>
      </c>
    </row>
    <row r="826" hidden="1" spans="2:3">
      <c r="B826" s="25">
        <v>19207</v>
      </c>
      <c r="C826" s="30">
        <v>25.18</v>
      </c>
    </row>
    <row r="827" hidden="1" spans="2:3">
      <c r="B827" s="27">
        <v>19176</v>
      </c>
      <c r="C827" s="29">
        <v>25.08</v>
      </c>
    </row>
    <row r="828" hidden="1" spans="2:3">
      <c r="B828" s="25">
        <v>19146</v>
      </c>
      <c r="C828" s="30">
        <v>24.38</v>
      </c>
    </row>
    <row r="829" hidden="1" spans="2:3">
      <c r="B829" s="27">
        <v>19115</v>
      </c>
      <c r="C829" s="29">
        <v>23.73</v>
      </c>
    </row>
    <row r="830" hidden="1" spans="2:3">
      <c r="B830" s="25">
        <v>19085</v>
      </c>
      <c r="C830" s="30">
        <v>23.74</v>
      </c>
    </row>
    <row r="831" hidden="1" spans="2:3">
      <c r="B831" s="27">
        <v>19054</v>
      </c>
      <c r="C831" s="29">
        <v>23.81</v>
      </c>
    </row>
    <row r="832" hidden="1" spans="2:3">
      <c r="B832" s="25">
        <v>19025</v>
      </c>
      <c r="C832" s="30">
        <v>23.75</v>
      </c>
    </row>
    <row r="833" hidden="1" spans="2:3">
      <c r="B833" s="27">
        <v>18994</v>
      </c>
      <c r="C833" s="29">
        <v>24.19</v>
      </c>
    </row>
    <row r="834" hidden="1" spans="2:3">
      <c r="B834" s="25">
        <v>18963</v>
      </c>
      <c r="C834" s="30">
        <v>23.41</v>
      </c>
    </row>
    <row r="835" hidden="1" spans="2:3">
      <c r="B835" s="27">
        <v>18933</v>
      </c>
      <c r="C835" s="29">
        <v>22.71</v>
      </c>
    </row>
    <row r="836" hidden="1" spans="2:3">
      <c r="B836" s="25">
        <v>18902</v>
      </c>
      <c r="C836" s="30">
        <v>23.36</v>
      </c>
    </row>
    <row r="837" hidden="1" spans="2:3">
      <c r="B837" s="27">
        <v>18872</v>
      </c>
      <c r="C837" s="29">
        <v>23.48</v>
      </c>
    </row>
    <row r="838" hidden="1" spans="2:3">
      <c r="B838" s="25">
        <v>18841</v>
      </c>
      <c r="C838" s="30">
        <v>22.89</v>
      </c>
    </row>
    <row r="839" hidden="1" spans="2:3">
      <c r="B839" s="27">
        <v>18810</v>
      </c>
      <c r="C839" s="29">
        <v>21.93</v>
      </c>
    </row>
    <row r="840" hidden="1" spans="2:3">
      <c r="B840" s="25">
        <v>18780</v>
      </c>
      <c r="C840" s="30">
        <v>21.55</v>
      </c>
    </row>
    <row r="841" hidden="1" spans="2:3">
      <c r="B841" s="27">
        <v>18749</v>
      </c>
      <c r="C841" s="29">
        <v>21.93</v>
      </c>
    </row>
    <row r="842" hidden="1" spans="2:3">
      <c r="B842" s="25">
        <v>18719</v>
      </c>
      <c r="C842" s="30">
        <v>21.92</v>
      </c>
    </row>
    <row r="843" hidden="1" spans="2:3">
      <c r="B843" s="27">
        <v>18688</v>
      </c>
      <c r="C843" s="29">
        <v>21.63</v>
      </c>
    </row>
    <row r="844" hidden="1" spans="2:3">
      <c r="B844" s="25">
        <v>18660</v>
      </c>
      <c r="C844" s="30">
        <v>22</v>
      </c>
    </row>
    <row r="845" hidden="1" spans="2:3">
      <c r="B845" s="27">
        <v>18629</v>
      </c>
      <c r="C845" s="29">
        <v>21.21</v>
      </c>
    </row>
    <row r="846" hidden="1" spans="2:3">
      <c r="B846" s="25">
        <v>18598</v>
      </c>
      <c r="C846" s="30">
        <v>19.75</v>
      </c>
    </row>
    <row r="847" hidden="1" spans="2:3">
      <c r="B847" s="27">
        <v>18568</v>
      </c>
      <c r="C847" s="29">
        <v>19.83</v>
      </c>
    </row>
    <row r="848" hidden="1" spans="2:3">
      <c r="B848" s="25">
        <v>18537</v>
      </c>
      <c r="C848" s="30">
        <v>19.87</v>
      </c>
    </row>
    <row r="849" hidden="1" spans="2:3">
      <c r="B849" s="27">
        <v>18507</v>
      </c>
      <c r="C849" s="29">
        <v>19.08</v>
      </c>
    </row>
    <row r="850" hidden="1" spans="2:3">
      <c r="B850" s="25">
        <v>18476</v>
      </c>
      <c r="C850" s="30">
        <v>18.43</v>
      </c>
    </row>
    <row r="851" hidden="1" spans="2:3">
      <c r="B851" s="27">
        <v>18445</v>
      </c>
      <c r="C851" s="29">
        <v>17.38</v>
      </c>
    </row>
    <row r="852" hidden="1" spans="2:3">
      <c r="B852" s="25">
        <v>18415</v>
      </c>
      <c r="C852" s="30">
        <v>18.74</v>
      </c>
    </row>
    <row r="853" hidden="1" spans="2:3">
      <c r="B853" s="27">
        <v>18384</v>
      </c>
      <c r="C853" s="29">
        <v>18.44</v>
      </c>
    </row>
    <row r="854" hidden="1" spans="2:3">
      <c r="B854" s="25">
        <v>18354</v>
      </c>
      <c r="C854" s="30">
        <v>17.84</v>
      </c>
    </row>
    <row r="855" hidden="1" spans="2:3">
      <c r="B855" s="27">
        <v>18323</v>
      </c>
      <c r="C855" s="29">
        <v>17.35</v>
      </c>
    </row>
    <row r="856" hidden="1" spans="2:3">
      <c r="B856" s="25">
        <v>18295</v>
      </c>
      <c r="C856" s="30">
        <v>17.21</v>
      </c>
    </row>
    <row r="857" hidden="1" spans="2:3">
      <c r="B857" s="27">
        <v>18264</v>
      </c>
      <c r="C857" s="29">
        <v>16.88</v>
      </c>
    </row>
    <row r="858" hidden="1" spans="2:3">
      <c r="B858" s="25">
        <v>18233</v>
      </c>
      <c r="C858" s="30">
        <v>16.54</v>
      </c>
    </row>
    <row r="859" hidden="1" spans="2:3">
      <c r="B859" s="27">
        <v>18203</v>
      </c>
      <c r="C859" s="29">
        <v>16.11</v>
      </c>
    </row>
    <row r="860" hidden="1" spans="2:3">
      <c r="B860" s="25">
        <v>18172</v>
      </c>
      <c r="C860" s="30">
        <v>15.89</v>
      </c>
    </row>
    <row r="861" hidden="1" spans="2:3">
      <c r="B861" s="27">
        <v>18142</v>
      </c>
      <c r="C861" s="29">
        <v>15.49</v>
      </c>
    </row>
    <row r="862" hidden="1" spans="2:3">
      <c r="B862" s="25">
        <v>18111</v>
      </c>
      <c r="C862" s="30">
        <v>15.29</v>
      </c>
    </row>
    <row r="863" hidden="1" spans="2:3">
      <c r="B863" s="27">
        <v>18080</v>
      </c>
      <c r="C863" s="29">
        <v>14.76</v>
      </c>
    </row>
    <row r="864" hidden="1" spans="2:3">
      <c r="B864" s="25">
        <v>18050</v>
      </c>
      <c r="C864" s="30">
        <v>13.97</v>
      </c>
    </row>
    <row r="865" hidden="1" spans="2:3">
      <c r="B865" s="27">
        <v>18019</v>
      </c>
      <c r="C865" s="29">
        <v>14.78</v>
      </c>
    </row>
    <row r="866" hidden="1" spans="2:3">
      <c r="B866" s="25">
        <v>17989</v>
      </c>
      <c r="C866" s="30">
        <v>14.89</v>
      </c>
    </row>
    <row r="867" hidden="1" spans="2:3">
      <c r="B867" s="27">
        <v>17958</v>
      </c>
      <c r="C867" s="29">
        <v>14.91</v>
      </c>
    </row>
    <row r="868" hidden="1" spans="2:3">
      <c r="B868" s="25">
        <v>17930</v>
      </c>
      <c r="C868" s="30">
        <v>14.77</v>
      </c>
    </row>
    <row r="869" hidden="1" spans="2:3">
      <c r="B869" s="27">
        <v>17899</v>
      </c>
      <c r="C869" s="29">
        <v>15.36</v>
      </c>
    </row>
    <row r="870" hidden="1" spans="2:3">
      <c r="B870" s="25">
        <v>17868</v>
      </c>
      <c r="C870" s="30">
        <v>15.19</v>
      </c>
    </row>
    <row r="871" hidden="1" spans="2:3">
      <c r="B871" s="27">
        <v>17838</v>
      </c>
      <c r="C871" s="29">
        <v>15.29</v>
      </c>
    </row>
    <row r="872" hidden="1" spans="2:3">
      <c r="B872" s="25">
        <v>17807</v>
      </c>
      <c r="C872" s="30">
        <v>16.19</v>
      </c>
    </row>
    <row r="873" hidden="1" spans="2:3">
      <c r="B873" s="27">
        <v>17777</v>
      </c>
      <c r="C873" s="29">
        <v>15.76</v>
      </c>
    </row>
    <row r="874" hidden="1" spans="2:3">
      <c r="B874" s="25">
        <v>17746</v>
      </c>
      <c r="C874" s="30">
        <v>15.94</v>
      </c>
    </row>
    <row r="875" hidden="1" spans="2:3">
      <c r="B875" s="27">
        <v>17715</v>
      </c>
      <c r="C875" s="29">
        <v>16.42</v>
      </c>
    </row>
    <row r="876" hidden="1" spans="2:3">
      <c r="B876" s="25">
        <v>17685</v>
      </c>
      <c r="C876" s="30">
        <v>16.82</v>
      </c>
    </row>
    <row r="877" hidden="1" spans="2:3">
      <c r="B877" s="27">
        <v>17654</v>
      </c>
      <c r="C877" s="29">
        <v>16.15</v>
      </c>
    </row>
    <row r="878" hidden="1" spans="2:3">
      <c r="B878" s="25">
        <v>17624</v>
      </c>
      <c r="C878" s="30">
        <v>15.4</v>
      </c>
    </row>
    <row r="879" hidden="1" spans="2:3">
      <c r="B879" s="27">
        <v>17593</v>
      </c>
      <c r="C879" s="29">
        <v>14.3</v>
      </c>
    </row>
    <row r="880" hidden="1" spans="2:3">
      <c r="B880" s="25">
        <v>17564</v>
      </c>
      <c r="C880" s="30">
        <v>14.1</v>
      </c>
    </row>
    <row r="881" hidden="1" spans="2:3">
      <c r="B881" s="27">
        <v>17533</v>
      </c>
      <c r="C881" s="29">
        <v>14.83</v>
      </c>
    </row>
    <row r="882" hidden="1" spans="2:3">
      <c r="B882" s="25">
        <v>17502</v>
      </c>
      <c r="C882" s="30">
        <v>15.03</v>
      </c>
    </row>
    <row r="883" hidden="1" spans="2:3">
      <c r="B883" s="27">
        <v>17472</v>
      </c>
      <c r="C883" s="29">
        <v>15.27</v>
      </c>
    </row>
    <row r="884" hidden="1" spans="2:3">
      <c r="B884" s="25">
        <v>17441</v>
      </c>
      <c r="C884" s="30">
        <v>15.45</v>
      </c>
    </row>
    <row r="885" hidden="1" spans="2:3">
      <c r="B885" s="27">
        <v>17411</v>
      </c>
      <c r="C885" s="29">
        <v>15.06</v>
      </c>
    </row>
    <row r="886" hidden="1" spans="2:3">
      <c r="B886" s="25">
        <v>17380</v>
      </c>
      <c r="C886" s="30">
        <v>15.46</v>
      </c>
    </row>
    <row r="887" hidden="1" spans="2:3">
      <c r="B887" s="27">
        <v>17349</v>
      </c>
      <c r="C887" s="29">
        <v>15.77</v>
      </c>
    </row>
    <row r="888" hidden="1" spans="2:3">
      <c r="B888" s="25">
        <v>17319</v>
      </c>
      <c r="C888" s="30">
        <v>14.84</v>
      </c>
    </row>
    <row r="889" hidden="1" spans="2:3">
      <c r="B889" s="27">
        <v>17288</v>
      </c>
      <c r="C889" s="29">
        <v>14.34</v>
      </c>
    </row>
    <row r="890" hidden="1" spans="2:3">
      <c r="B890" s="25">
        <v>17258</v>
      </c>
      <c r="C890" s="30">
        <v>14.6</v>
      </c>
    </row>
    <row r="891" hidden="1" spans="2:3">
      <c r="B891" s="27">
        <v>17227</v>
      </c>
      <c r="C891" s="29">
        <v>15.16</v>
      </c>
    </row>
    <row r="892" hidden="1" spans="2:3">
      <c r="B892" s="25">
        <v>17199</v>
      </c>
      <c r="C892" s="30">
        <v>15.8</v>
      </c>
    </row>
    <row r="893" hidden="1" spans="2:3">
      <c r="B893" s="27">
        <v>17168</v>
      </c>
      <c r="C893" s="29">
        <v>15.21</v>
      </c>
    </row>
    <row r="894" hidden="1" spans="2:3">
      <c r="B894" s="25">
        <v>17137</v>
      </c>
      <c r="C894" s="30">
        <v>15.13</v>
      </c>
    </row>
    <row r="895" hidden="1" spans="2:3">
      <c r="B895" s="27">
        <v>17107</v>
      </c>
      <c r="C895" s="29">
        <v>14.69</v>
      </c>
    </row>
    <row r="896" hidden="1" spans="2:3">
      <c r="B896" s="25">
        <v>17076</v>
      </c>
      <c r="C896" s="30">
        <v>14.75</v>
      </c>
    </row>
    <row r="897" hidden="1" spans="2:3">
      <c r="B897" s="27">
        <v>17046</v>
      </c>
      <c r="C897" s="29">
        <v>15.09</v>
      </c>
    </row>
    <row r="898" hidden="1" spans="2:3">
      <c r="B898" s="25">
        <v>17015</v>
      </c>
      <c r="C898" s="30">
        <v>17.7</v>
      </c>
    </row>
    <row r="899" hidden="1" spans="2:3">
      <c r="B899" s="27">
        <v>16984</v>
      </c>
      <c r="C899" s="29">
        <v>18.05</v>
      </c>
    </row>
    <row r="900" hidden="1" spans="2:3">
      <c r="B900" s="25">
        <v>16954</v>
      </c>
      <c r="C900" s="30">
        <v>18.58</v>
      </c>
    </row>
    <row r="901" hidden="1" spans="2:3">
      <c r="B901" s="27">
        <v>16923</v>
      </c>
      <c r="C901" s="29">
        <v>18.7</v>
      </c>
    </row>
    <row r="902" hidden="1" spans="2:3">
      <c r="B902" s="25">
        <v>16893</v>
      </c>
      <c r="C902" s="30">
        <v>18.66</v>
      </c>
    </row>
    <row r="903" hidden="1" spans="2:3">
      <c r="B903" s="27">
        <v>16862</v>
      </c>
      <c r="C903" s="29">
        <v>17.53</v>
      </c>
    </row>
    <row r="904" hidden="1" spans="2:3">
      <c r="B904" s="25">
        <v>16834</v>
      </c>
      <c r="C904" s="30">
        <v>18.07</v>
      </c>
    </row>
    <row r="905" hidden="1" spans="2:3">
      <c r="B905" s="27">
        <v>16803</v>
      </c>
      <c r="C905" s="29">
        <v>18.02</v>
      </c>
    </row>
    <row r="906" hidden="1" spans="2:3">
      <c r="B906" s="25">
        <v>16772</v>
      </c>
      <c r="C906" s="30">
        <v>17.33</v>
      </c>
    </row>
    <row r="907" hidden="1" spans="2:3">
      <c r="B907" s="27">
        <v>16742</v>
      </c>
      <c r="C907" s="29">
        <v>17.04</v>
      </c>
    </row>
    <row r="908" hidden="1" spans="2:3">
      <c r="B908" s="25">
        <v>16711</v>
      </c>
      <c r="C908" s="30">
        <v>16.5</v>
      </c>
    </row>
    <row r="909" hidden="1" spans="2:3">
      <c r="B909" s="27">
        <v>16681</v>
      </c>
      <c r="C909" s="29">
        <v>15.84</v>
      </c>
    </row>
    <row r="910" hidden="1" spans="2:3">
      <c r="B910" s="25">
        <v>16650</v>
      </c>
      <c r="C910" s="30">
        <v>14.83</v>
      </c>
    </row>
    <row r="911" hidden="1" spans="2:3">
      <c r="B911" s="27">
        <v>16619</v>
      </c>
      <c r="C911" s="29">
        <v>14.78</v>
      </c>
    </row>
    <row r="912" hidden="1" spans="2:3">
      <c r="B912" s="25">
        <v>16589</v>
      </c>
      <c r="C912" s="30">
        <v>15.09</v>
      </c>
    </row>
    <row r="913" hidden="1" spans="2:3">
      <c r="B913" s="27">
        <v>16558</v>
      </c>
      <c r="C913" s="29">
        <v>14.82</v>
      </c>
    </row>
    <row r="914" hidden="1" spans="2:3">
      <c r="B914" s="25">
        <v>16528</v>
      </c>
      <c r="C914" s="30">
        <v>14.28</v>
      </c>
    </row>
    <row r="915" hidden="1" spans="2:3">
      <c r="B915" s="27">
        <v>16497</v>
      </c>
      <c r="C915" s="29">
        <v>13.93</v>
      </c>
    </row>
    <row r="916" hidden="1" spans="2:3">
      <c r="B916" s="25">
        <v>16469</v>
      </c>
      <c r="C916" s="30">
        <v>13.94</v>
      </c>
    </row>
    <row r="917" hidden="1" spans="2:3">
      <c r="B917" s="27">
        <v>16438</v>
      </c>
      <c r="C917" s="29">
        <v>13.49</v>
      </c>
    </row>
    <row r="918" hidden="1" spans="2:3">
      <c r="B918" s="25">
        <v>16407</v>
      </c>
      <c r="C918" s="30">
        <v>13.1</v>
      </c>
    </row>
    <row r="919" hidden="1" spans="2:3">
      <c r="B919" s="27">
        <v>16377</v>
      </c>
      <c r="C919" s="29">
        <v>12.82</v>
      </c>
    </row>
    <row r="920" hidden="1" spans="2:3">
      <c r="B920" s="25">
        <v>16346</v>
      </c>
      <c r="C920" s="30">
        <v>12.91</v>
      </c>
    </row>
    <row r="921" hidden="1" spans="2:3">
      <c r="B921" s="27">
        <v>16316</v>
      </c>
      <c r="C921" s="29">
        <v>12.6</v>
      </c>
    </row>
    <row r="922" hidden="1" spans="2:3">
      <c r="B922" s="25">
        <v>16285</v>
      </c>
      <c r="C922" s="30">
        <v>12.81</v>
      </c>
    </row>
    <row r="923" hidden="1" spans="2:3">
      <c r="B923" s="27">
        <v>16254</v>
      </c>
      <c r="C923" s="29">
        <v>13</v>
      </c>
    </row>
    <row r="924" hidden="1" spans="2:3">
      <c r="B924" s="25">
        <v>16224</v>
      </c>
      <c r="C924" s="30">
        <v>12.67</v>
      </c>
    </row>
    <row r="925" hidden="1" spans="2:3">
      <c r="B925" s="27">
        <v>16193</v>
      </c>
      <c r="C925" s="29">
        <v>12.1</v>
      </c>
    </row>
    <row r="926" hidden="1" spans="2:3">
      <c r="B926" s="25">
        <v>16163</v>
      </c>
      <c r="C926" s="30">
        <v>11.89</v>
      </c>
    </row>
    <row r="927" hidden="1" spans="2:3">
      <c r="B927" s="27">
        <v>16132</v>
      </c>
      <c r="C927" s="29">
        <v>12.1</v>
      </c>
    </row>
    <row r="928" hidden="1" spans="2:3">
      <c r="B928" s="25">
        <v>16103</v>
      </c>
      <c r="C928" s="30">
        <v>11.77</v>
      </c>
    </row>
    <row r="929" hidden="1" spans="2:3">
      <c r="B929" s="27">
        <v>16072</v>
      </c>
      <c r="C929" s="29">
        <v>11.85</v>
      </c>
    </row>
    <row r="930" hidden="1" spans="2:3">
      <c r="B930" s="25">
        <v>16041</v>
      </c>
      <c r="C930" s="30">
        <v>11.48</v>
      </c>
    </row>
    <row r="931" hidden="1" spans="2:3">
      <c r="B931" s="27">
        <v>16011</v>
      </c>
      <c r="C931" s="29">
        <v>11.33</v>
      </c>
    </row>
    <row r="932" hidden="1" spans="2:3">
      <c r="B932" s="25">
        <v>15980</v>
      </c>
      <c r="C932" s="30">
        <v>11.88</v>
      </c>
    </row>
    <row r="933" hidden="1" spans="2:3">
      <c r="B933" s="27">
        <v>15950</v>
      </c>
      <c r="C933" s="29">
        <v>11.99</v>
      </c>
    </row>
    <row r="934" hidden="1" spans="2:3">
      <c r="B934" s="25">
        <v>15919</v>
      </c>
      <c r="C934" s="30">
        <v>11.74</v>
      </c>
    </row>
    <row r="935" hidden="1" spans="2:3">
      <c r="B935" s="27">
        <v>15888</v>
      </c>
      <c r="C935" s="29">
        <v>12.35</v>
      </c>
    </row>
    <row r="936" hidden="1" spans="2:3">
      <c r="B936" s="25">
        <v>15858</v>
      </c>
      <c r="C936" s="30">
        <v>12.1</v>
      </c>
    </row>
    <row r="937" hidden="1" spans="2:3">
      <c r="B937" s="27">
        <v>15827</v>
      </c>
      <c r="C937" s="29">
        <v>11.89</v>
      </c>
    </row>
    <row r="938" hidden="1" spans="2:3">
      <c r="B938" s="25">
        <v>15797</v>
      </c>
      <c r="C938" s="30">
        <v>11.44</v>
      </c>
    </row>
    <row r="939" hidden="1" spans="2:3">
      <c r="B939" s="27">
        <v>15766</v>
      </c>
      <c r="C939" s="29">
        <v>11.07</v>
      </c>
    </row>
    <row r="940" hidden="1" spans="2:3">
      <c r="B940" s="25">
        <v>15738</v>
      </c>
      <c r="C940" s="30">
        <v>10.69</v>
      </c>
    </row>
    <row r="941" hidden="1" spans="2:3">
      <c r="B941" s="27">
        <v>15707</v>
      </c>
      <c r="C941" s="29">
        <v>10.09</v>
      </c>
    </row>
    <row r="942" hidden="1" spans="2:3">
      <c r="B942" s="25">
        <v>15676</v>
      </c>
      <c r="C942" s="30">
        <v>9.52</v>
      </c>
    </row>
    <row r="943" hidden="1" spans="2:3">
      <c r="B943" s="27">
        <v>15646</v>
      </c>
      <c r="C943" s="29">
        <v>9.47</v>
      </c>
    </row>
    <row r="944" hidden="1" spans="2:3">
      <c r="B944" s="25">
        <v>15615</v>
      </c>
      <c r="C944" s="30">
        <v>9.32</v>
      </c>
    </row>
    <row r="945" hidden="1" spans="2:3">
      <c r="B945" s="27">
        <v>15585</v>
      </c>
      <c r="C945" s="29">
        <v>8.68</v>
      </c>
    </row>
    <row r="946" hidden="1" spans="2:3">
      <c r="B946" s="25">
        <v>15554</v>
      </c>
      <c r="C946" s="30">
        <v>8.59</v>
      </c>
    </row>
    <row r="947" hidden="1" spans="2:3">
      <c r="B947" s="27">
        <v>15523</v>
      </c>
      <c r="C947" s="29">
        <v>8.64</v>
      </c>
    </row>
    <row r="948" hidden="1" spans="2:3">
      <c r="B948" s="25">
        <v>15493</v>
      </c>
      <c r="C948" s="30">
        <v>8.33</v>
      </c>
    </row>
    <row r="949" hidden="1" spans="2:3">
      <c r="B949" s="27">
        <v>15462</v>
      </c>
      <c r="C949" s="29">
        <v>7.93</v>
      </c>
    </row>
    <row r="950" hidden="1" spans="2:3">
      <c r="B950" s="25">
        <v>15432</v>
      </c>
      <c r="C950" s="30">
        <v>7.84</v>
      </c>
    </row>
    <row r="951" hidden="1" spans="2:3">
      <c r="B951" s="27">
        <v>15401</v>
      </c>
      <c r="C951" s="29">
        <v>8.18</v>
      </c>
    </row>
    <row r="952" hidden="1" spans="2:3">
      <c r="B952" s="25">
        <v>15373</v>
      </c>
      <c r="C952" s="30">
        <v>8.65</v>
      </c>
    </row>
    <row r="953" hidden="1" spans="2:3">
      <c r="B953" s="27">
        <v>15342</v>
      </c>
      <c r="C953" s="29">
        <v>8.93</v>
      </c>
    </row>
    <row r="954" hidden="1" spans="2:3">
      <c r="B954" s="25">
        <v>15311</v>
      </c>
      <c r="C954" s="30">
        <v>8.76</v>
      </c>
    </row>
    <row r="955" hidden="1" spans="2:3">
      <c r="B955" s="27">
        <v>15281</v>
      </c>
      <c r="C955" s="29">
        <v>9.37</v>
      </c>
    </row>
    <row r="956" hidden="1" spans="2:3">
      <c r="B956" s="25">
        <v>15250</v>
      </c>
      <c r="C956" s="30">
        <v>9.83</v>
      </c>
    </row>
    <row r="957" hidden="1" spans="2:3">
      <c r="B957" s="27">
        <v>15220</v>
      </c>
      <c r="C957" s="29">
        <v>10.24</v>
      </c>
    </row>
    <row r="958" hidden="1" spans="2:3">
      <c r="B958" s="25">
        <v>15189</v>
      </c>
      <c r="C958" s="30">
        <v>10.21</v>
      </c>
    </row>
    <row r="959" hidden="1" spans="2:3">
      <c r="B959" s="27">
        <v>15158</v>
      </c>
      <c r="C959" s="29">
        <v>10.26</v>
      </c>
    </row>
    <row r="960" hidden="1" spans="2:3">
      <c r="B960" s="25">
        <v>15128</v>
      </c>
      <c r="C960" s="30">
        <v>9.76</v>
      </c>
    </row>
    <row r="961" hidden="1" spans="2:3">
      <c r="B961" s="27">
        <v>15097</v>
      </c>
      <c r="C961" s="29">
        <v>9.43</v>
      </c>
    </row>
    <row r="962" hidden="1" spans="2:3">
      <c r="B962" s="25">
        <v>15067</v>
      </c>
      <c r="C962" s="30">
        <v>9.64</v>
      </c>
    </row>
    <row r="963" hidden="1" spans="2:3">
      <c r="B963" s="27">
        <v>15036</v>
      </c>
      <c r="C963" s="29">
        <v>9.95</v>
      </c>
    </row>
    <row r="964" hidden="1" spans="2:3">
      <c r="B964" s="25">
        <v>15008</v>
      </c>
      <c r="C964" s="30">
        <v>9.89</v>
      </c>
    </row>
    <row r="965" hidden="1" spans="2:3">
      <c r="B965" s="27">
        <v>14977</v>
      </c>
      <c r="C965" s="29">
        <v>10.55</v>
      </c>
    </row>
    <row r="966" hidden="1" spans="2:3">
      <c r="B966" s="25">
        <v>14946</v>
      </c>
      <c r="C966" s="30">
        <v>10.53</v>
      </c>
    </row>
    <row r="967" hidden="1" spans="2:3">
      <c r="B967" s="27">
        <v>14916</v>
      </c>
      <c r="C967" s="29">
        <v>10.98</v>
      </c>
    </row>
    <row r="968" hidden="1" spans="2:3">
      <c r="B968" s="25">
        <v>14885</v>
      </c>
      <c r="C968" s="30">
        <v>10.73</v>
      </c>
    </row>
    <row r="969" hidden="1" spans="2:3">
      <c r="B969" s="27">
        <v>14855</v>
      </c>
      <c r="C969" s="29">
        <v>10.63</v>
      </c>
    </row>
    <row r="970" hidden="1" spans="2:3">
      <c r="B970" s="25">
        <v>14824</v>
      </c>
      <c r="C970" s="30">
        <v>10.2</v>
      </c>
    </row>
    <row r="971" hidden="1" spans="2:3">
      <c r="B971" s="27">
        <v>14793</v>
      </c>
      <c r="C971" s="29">
        <v>9.99</v>
      </c>
    </row>
    <row r="972" hidden="1" spans="2:3">
      <c r="B972" s="25">
        <v>14763</v>
      </c>
      <c r="C972" s="30">
        <v>9.67</v>
      </c>
    </row>
    <row r="973" hidden="1" spans="2:3">
      <c r="B973" s="27">
        <v>14732</v>
      </c>
      <c r="C973" s="29">
        <v>10.58</v>
      </c>
    </row>
    <row r="974" hidden="1" spans="2:3">
      <c r="B974" s="25">
        <v>14702</v>
      </c>
      <c r="C974" s="30">
        <v>12.27</v>
      </c>
    </row>
    <row r="975" hidden="1" spans="2:3">
      <c r="B975" s="27">
        <v>14671</v>
      </c>
      <c r="C975" s="29">
        <v>12.15</v>
      </c>
    </row>
    <row r="976" hidden="1" spans="2:3">
      <c r="B976" s="25">
        <v>14642</v>
      </c>
      <c r="C976" s="30">
        <v>12.22</v>
      </c>
    </row>
    <row r="977" hidden="1" spans="2:3">
      <c r="B977" s="27">
        <v>14611</v>
      </c>
      <c r="C977" s="29">
        <v>12.3</v>
      </c>
    </row>
    <row r="978" hidden="1" spans="2:3">
      <c r="B978" s="25">
        <v>14580</v>
      </c>
      <c r="C978" s="30">
        <v>12.37</v>
      </c>
    </row>
    <row r="979" hidden="1" spans="2:3">
      <c r="B979" s="27">
        <v>14550</v>
      </c>
      <c r="C979" s="29">
        <v>12.67</v>
      </c>
    </row>
    <row r="980" hidden="1" spans="2:3">
      <c r="B980" s="25">
        <v>14519</v>
      </c>
      <c r="C980" s="30">
        <v>12.9</v>
      </c>
    </row>
    <row r="981" hidden="1" spans="2:3">
      <c r="B981" s="27">
        <v>14489</v>
      </c>
      <c r="C981" s="29">
        <v>12.77</v>
      </c>
    </row>
    <row r="982" hidden="1" spans="2:3">
      <c r="B982" s="25">
        <v>14458</v>
      </c>
      <c r="C982" s="30">
        <v>11.54</v>
      </c>
    </row>
    <row r="983" hidden="1" spans="2:3">
      <c r="B983" s="27">
        <v>14427</v>
      </c>
      <c r="C983" s="29">
        <v>11.71</v>
      </c>
    </row>
    <row r="984" hidden="1" spans="2:3">
      <c r="B984" s="25">
        <v>14397</v>
      </c>
      <c r="C984" s="30">
        <v>11.43</v>
      </c>
    </row>
    <row r="985" hidden="1" spans="2:3">
      <c r="B985" s="27">
        <v>14366</v>
      </c>
      <c r="C985" s="29">
        <v>11.23</v>
      </c>
    </row>
    <row r="986" hidden="1" spans="2:3">
      <c r="B986" s="25">
        <v>14336</v>
      </c>
      <c r="C986" s="30">
        <v>10.83</v>
      </c>
    </row>
    <row r="987" hidden="1" spans="2:3">
      <c r="B987" s="27">
        <v>14305</v>
      </c>
      <c r="C987" s="29">
        <v>12.39</v>
      </c>
    </row>
    <row r="988" hidden="1" spans="2:3">
      <c r="B988" s="25">
        <v>14277</v>
      </c>
      <c r="C988" s="30">
        <v>12.4</v>
      </c>
    </row>
    <row r="989" hidden="1" spans="2:3">
      <c r="B989" s="27">
        <v>14246</v>
      </c>
      <c r="C989" s="29">
        <v>12.5</v>
      </c>
    </row>
    <row r="990" hidden="1" spans="2:3">
      <c r="B990" s="25">
        <v>14215</v>
      </c>
      <c r="C990" s="30">
        <v>12.69</v>
      </c>
    </row>
    <row r="991" hidden="1" spans="2:3">
      <c r="B991" s="27">
        <v>14185</v>
      </c>
      <c r="C991" s="29">
        <v>13.07</v>
      </c>
    </row>
    <row r="992" hidden="1" spans="2:3">
      <c r="B992" s="25">
        <v>14154</v>
      </c>
      <c r="C992" s="30">
        <v>13.06</v>
      </c>
    </row>
    <row r="993" hidden="1" spans="2:3">
      <c r="B993" s="27">
        <v>14124</v>
      </c>
      <c r="C993" s="29">
        <v>11.75</v>
      </c>
    </row>
    <row r="994" hidden="1" spans="2:3">
      <c r="B994" s="25">
        <v>14093</v>
      </c>
      <c r="C994" s="30">
        <v>12.31</v>
      </c>
    </row>
    <row r="995" hidden="1" spans="2:3">
      <c r="B995" s="27">
        <v>14062</v>
      </c>
      <c r="C995" s="29">
        <v>12.24</v>
      </c>
    </row>
    <row r="996" hidden="1" spans="2:3">
      <c r="B996" s="25">
        <v>14032</v>
      </c>
      <c r="C996" s="30">
        <v>10.21</v>
      </c>
    </row>
    <row r="997" hidden="1" spans="2:3">
      <c r="B997" s="27">
        <v>14001</v>
      </c>
      <c r="C997" s="29">
        <v>9.98</v>
      </c>
    </row>
    <row r="998" hidden="1" spans="2:3">
      <c r="B998" s="25">
        <v>13971</v>
      </c>
      <c r="C998" s="30">
        <v>9.89</v>
      </c>
    </row>
    <row r="999" hidden="1" spans="2:3">
      <c r="B999" s="27">
        <v>13940</v>
      </c>
      <c r="C999" s="29">
        <v>10.31</v>
      </c>
    </row>
    <row r="1000" hidden="1" spans="2:3">
      <c r="B1000" s="25">
        <v>13912</v>
      </c>
      <c r="C1000" s="30">
        <v>11.04</v>
      </c>
    </row>
    <row r="1001" hidden="1" spans="2:3">
      <c r="B1001" s="27">
        <v>13881</v>
      </c>
      <c r="C1001" s="29">
        <v>11.31</v>
      </c>
    </row>
    <row r="1002" spans="2:4">
      <c r="B1002" s="25">
        <v>13850</v>
      </c>
      <c r="C1002" s="30">
        <v>11.02</v>
      </c>
      <c r="D1002" s="8">
        <f t="shared" ref="D1002:D1012" si="4">(C1002-C1003)/C1003</f>
        <v>-0.0160714285714285</v>
      </c>
    </row>
    <row r="1003" spans="2:4">
      <c r="B1003" s="27">
        <v>13820</v>
      </c>
      <c r="C1003" s="29">
        <v>11.2</v>
      </c>
      <c r="D1003" s="8">
        <f t="shared" si="4"/>
        <v>-0.0879478827361564</v>
      </c>
    </row>
    <row r="1004" spans="2:4">
      <c r="B1004" s="25">
        <v>13789</v>
      </c>
      <c r="C1004" s="30">
        <v>12.28</v>
      </c>
      <c r="D1004" s="8">
        <f t="shared" si="4"/>
        <v>-0.145441892832289</v>
      </c>
    </row>
    <row r="1005" spans="2:4">
      <c r="B1005" s="27">
        <v>13759</v>
      </c>
      <c r="C1005" s="29">
        <v>14.37</v>
      </c>
      <c r="D1005" s="8">
        <f t="shared" si="4"/>
        <v>-0.1415770609319</v>
      </c>
    </row>
    <row r="1006" spans="2:4">
      <c r="B1006" s="25">
        <v>13728</v>
      </c>
      <c r="C1006" s="30">
        <v>16.74</v>
      </c>
      <c r="D1006" s="8">
        <f t="shared" si="4"/>
        <v>0.0102595051297525</v>
      </c>
    </row>
    <row r="1007" spans="2:4">
      <c r="B1007" s="27">
        <v>13697</v>
      </c>
      <c r="C1007" s="29">
        <v>16.57</v>
      </c>
      <c r="D1007" s="8">
        <f t="shared" si="4"/>
        <v>0.059462915601023</v>
      </c>
    </row>
    <row r="1008" spans="2:4">
      <c r="B1008" s="25">
        <v>13667</v>
      </c>
      <c r="C1008" s="30">
        <v>15.64</v>
      </c>
      <c r="D1008" s="8">
        <f t="shared" si="4"/>
        <v>-0.0375384615384615</v>
      </c>
    </row>
    <row r="1009" spans="2:4">
      <c r="B1009" s="27">
        <v>13636</v>
      </c>
      <c r="C1009" s="29">
        <v>16.25</v>
      </c>
      <c r="D1009" s="8">
        <f t="shared" si="4"/>
        <v>-0.0446796002351559</v>
      </c>
    </row>
    <row r="1010" spans="2:4">
      <c r="B1010" s="25">
        <v>13606</v>
      </c>
      <c r="C1010" s="30">
        <v>17.01</v>
      </c>
      <c r="D1010" s="8">
        <f t="shared" si="4"/>
        <v>-0.0597014925373133</v>
      </c>
    </row>
    <row r="1011" spans="2:4">
      <c r="B1011" s="27">
        <v>13575</v>
      </c>
      <c r="C1011" s="29">
        <v>18.09</v>
      </c>
      <c r="D1011" s="8">
        <f t="shared" si="4"/>
        <v>-0.00110436223081168</v>
      </c>
    </row>
    <row r="1012" spans="2:4">
      <c r="B1012" s="25">
        <v>13547</v>
      </c>
      <c r="C1012" s="30">
        <v>18.11</v>
      </c>
      <c r="D1012" s="8">
        <f t="shared" si="4"/>
        <v>0.0295622512791358</v>
      </c>
    </row>
    <row r="1013" spans="2:4">
      <c r="B1013" s="27">
        <v>13516</v>
      </c>
      <c r="C1013" s="29">
        <v>17.59</v>
      </c>
      <c r="D1013" s="8"/>
    </row>
    <row r="1014" hidden="1" spans="2:3">
      <c r="B1014" s="25">
        <v>13485</v>
      </c>
      <c r="C1014" s="30">
        <v>17.06</v>
      </c>
    </row>
    <row r="1015" hidden="1" spans="2:3">
      <c r="B1015" s="27">
        <v>13455</v>
      </c>
      <c r="C1015" s="29">
        <v>17.36</v>
      </c>
    </row>
    <row r="1016" hidden="1" spans="2:3">
      <c r="B1016" s="25">
        <v>13424</v>
      </c>
      <c r="C1016" s="30">
        <v>16.89</v>
      </c>
    </row>
    <row r="1017" hidden="1" spans="2:3">
      <c r="B1017" s="27">
        <v>13394</v>
      </c>
      <c r="C1017" s="29">
        <v>16.05</v>
      </c>
    </row>
    <row r="1018" hidden="1" spans="2:3">
      <c r="B1018" s="25">
        <v>13363</v>
      </c>
      <c r="C1018" s="30">
        <v>15.87</v>
      </c>
    </row>
    <row r="1019" hidden="1" spans="2:3">
      <c r="B1019" s="27">
        <v>13332</v>
      </c>
      <c r="C1019" s="29">
        <v>15.56</v>
      </c>
    </row>
    <row r="1020" hidden="1" spans="2:3">
      <c r="B1020" s="25">
        <v>13302</v>
      </c>
      <c r="C1020" s="30">
        <v>14.69</v>
      </c>
    </row>
    <row r="1021" hidden="1" spans="2:3">
      <c r="B1021" s="27">
        <v>13271</v>
      </c>
      <c r="C1021" s="29">
        <v>14.09</v>
      </c>
    </row>
    <row r="1022" hidden="1" spans="2:3">
      <c r="B1022" s="25">
        <v>13241</v>
      </c>
      <c r="C1022" s="30">
        <v>14.88</v>
      </c>
    </row>
    <row r="1023" hidden="1" spans="2:3">
      <c r="B1023" s="27">
        <v>13210</v>
      </c>
      <c r="C1023" s="29">
        <v>14.86</v>
      </c>
    </row>
    <row r="1024" hidden="1" spans="2:3">
      <c r="B1024" s="25">
        <v>13181</v>
      </c>
      <c r="C1024" s="30">
        <v>14.55</v>
      </c>
    </row>
    <row r="1025" hidden="1" spans="2:3">
      <c r="B1025" s="27">
        <v>13150</v>
      </c>
      <c r="C1025" s="29">
        <v>13.76</v>
      </c>
    </row>
    <row r="1026" hidden="1" spans="2:3">
      <c r="B1026" s="25">
        <v>13119</v>
      </c>
      <c r="C1026" s="30">
        <v>13.04</v>
      </c>
    </row>
    <row r="1027" hidden="1" spans="2:3">
      <c r="B1027" s="27">
        <v>13089</v>
      </c>
      <c r="C1027" s="29">
        <v>13.04</v>
      </c>
    </row>
    <row r="1028" hidden="1" spans="2:3">
      <c r="B1028" s="25">
        <v>13058</v>
      </c>
      <c r="C1028" s="30">
        <v>11.92</v>
      </c>
    </row>
    <row r="1029" hidden="1" spans="2:3">
      <c r="B1029" s="27">
        <v>13028</v>
      </c>
      <c r="C1029" s="29">
        <v>11.61</v>
      </c>
    </row>
    <row r="1030" hidden="1" spans="2:3">
      <c r="B1030" s="25">
        <v>12997</v>
      </c>
      <c r="C1030" s="30">
        <v>11.37</v>
      </c>
    </row>
    <row r="1031" hidden="1" spans="2:3">
      <c r="B1031" s="27">
        <v>12966</v>
      </c>
      <c r="C1031" s="29">
        <v>10.65</v>
      </c>
    </row>
    <row r="1032" hidden="1" spans="2:3">
      <c r="B1032" s="25">
        <v>12936</v>
      </c>
      <c r="C1032" s="30">
        <v>10.12</v>
      </c>
    </row>
    <row r="1033" hidden="1" spans="2:3">
      <c r="B1033" s="27">
        <v>12905</v>
      </c>
      <c r="C1033" s="29">
        <v>9.75</v>
      </c>
    </row>
    <row r="1034" hidden="1" spans="2:3">
      <c r="B1034" s="25">
        <v>12875</v>
      </c>
      <c r="C1034" s="30">
        <v>9.04</v>
      </c>
    </row>
    <row r="1035" hidden="1" spans="2:3">
      <c r="B1035" s="27">
        <v>12844</v>
      </c>
      <c r="C1035" s="29">
        <v>8.41</v>
      </c>
    </row>
    <row r="1036" hidden="1" spans="2:3">
      <c r="B1036" s="25">
        <v>12816</v>
      </c>
      <c r="C1036" s="30">
        <v>8.98</v>
      </c>
    </row>
    <row r="1037" hidden="1" spans="2:3">
      <c r="B1037" s="27">
        <v>12785</v>
      </c>
      <c r="C1037" s="29">
        <v>9.26</v>
      </c>
    </row>
    <row r="1038" hidden="1" spans="2:3">
      <c r="B1038" s="25">
        <v>12754</v>
      </c>
      <c r="C1038" s="30">
        <v>9.26</v>
      </c>
    </row>
    <row r="1039" hidden="1" spans="2:3">
      <c r="B1039" s="27">
        <v>12724</v>
      </c>
      <c r="C1039" s="29">
        <v>9.2</v>
      </c>
    </row>
    <row r="1040" hidden="1" spans="2:3">
      <c r="B1040" s="25">
        <v>12693</v>
      </c>
      <c r="C1040" s="30">
        <v>8.95</v>
      </c>
    </row>
    <row r="1041" hidden="1" spans="2:3">
      <c r="B1041" s="27">
        <v>12663</v>
      </c>
      <c r="C1041" s="29">
        <v>8.88</v>
      </c>
    </row>
    <row r="1042" hidden="1" spans="2:3">
      <c r="B1042" s="25">
        <v>12632</v>
      </c>
      <c r="C1042" s="30">
        <v>9.1</v>
      </c>
    </row>
    <row r="1043" hidden="1" spans="2:3">
      <c r="B1043" s="27">
        <v>12601</v>
      </c>
      <c r="C1043" s="29">
        <v>9.47</v>
      </c>
    </row>
    <row r="1044" hidden="1" spans="2:3">
      <c r="B1044" s="25">
        <v>12571</v>
      </c>
      <c r="C1044" s="30">
        <v>9.94</v>
      </c>
    </row>
    <row r="1045" hidden="1" spans="2:3">
      <c r="B1045" s="27">
        <v>12540</v>
      </c>
      <c r="C1045" s="29">
        <v>9.81</v>
      </c>
    </row>
    <row r="1046" hidden="1" spans="2:3">
      <c r="B1046" s="25">
        <v>12510</v>
      </c>
      <c r="C1046" s="30">
        <v>10.92</v>
      </c>
    </row>
    <row r="1047" hidden="1" spans="2:3">
      <c r="B1047" s="27">
        <v>12479</v>
      </c>
      <c r="C1047" s="29">
        <v>10.74</v>
      </c>
    </row>
    <row r="1048" hidden="1" spans="2:3">
      <c r="B1048" s="25">
        <v>12451</v>
      </c>
      <c r="C1048" s="30">
        <v>11.32</v>
      </c>
    </row>
    <row r="1049" hidden="1" spans="2:3">
      <c r="B1049" s="27">
        <v>12420</v>
      </c>
      <c r="C1049" s="29">
        <v>10.54</v>
      </c>
    </row>
    <row r="1050" hidden="1" spans="2:3">
      <c r="B1050" s="25">
        <v>12389</v>
      </c>
      <c r="C1050" s="30">
        <v>9.97</v>
      </c>
    </row>
    <row r="1051" hidden="1" spans="2:3">
      <c r="B1051" s="27">
        <v>12359</v>
      </c>
      <c r="C1051" s="29">
        <v>9.78</v>
      </c>
    </row>
    <row r="1052" hidden="1" spans="2:3">
      <c r="B1052" s="25">
        <v>12328</v>
      </c>
      <c r="C1052" s="30">
        <v>9.55</v>
      </c>
    </row>
    <row r="1053" hidden="1" spans="2:3">
      <c r="B1053" s="27">
        <v>12298</v>
      </c>
      <c r="C1053" s="29">
        <v>10.58</v>
      </c>
    </row>
    <row r="1054" hidden="1" spans="2:3">
      <c r="B1054" s="25">
        <v>12267</v>
      </c>
      <c r="C1054" s="30">
        <v>10.67</v>
      </c>
    </row>
    <row r="1055" hidden="1" spans="2:3">
      <c r="B1055" s="27">
        <v>12236</v>
      </c>
      <c r="C1055" s="29">
        <v>11.23</v>
      </c>
    </row>
    <row r="1056" hidden="1" spans="2:3">
      <c r="B1056" s="25">
        <v>12206</v>
      </c>
      <c r="C1056" s="30">
        <v>10.39</v>
      </c>
    </row>
    <row r="1057" hidden="1" spans="2:3">
      <c r="B1057" s="27">
        <v>12175</v>
      </c>
      <c r="C1057" s="29">
        <v>8.87</v>
      </c>
    </row>
    <row r="1058" hidden="1" spans="2:3">
      <c r="B1058" s="25">
        <v>12145</v>
      </c>
      <c r="C1058" s="30">
        <v>6.89</v>
      </c>
    </row>
    <row r="1059" hidden="1" spans="2:3">
      <c r="B1059" s="27">
        <v>12114</v>
      </c>
      <c r="C1059" s="29">
        <v>6.23</v>
      </c>
    </row>
    <row r="1060" hidden="1" spans="2:3">
      <c r="B1060" s="25">
        <v>12086</v>
      </c>
      <c r="C1060" s="30">
        <v>6.25</v>
      </c>
    </row>
    <row r="1061" hidden="1" spans="2:3">
      <c r="B1061" s="27">
        <v>12055</v>
      </c>
      <c r="C1061" s="29">
        <v>7.09</v>
      </c>
    </row>
    <row r="1062" hidden="1" spans="2:3">
      <c r="B1062" s="25">
        <v>12024</v>
      </c>
      <c r="C1062" s="30">
        <v>6.82</v>
      </c>
    </row>
    <row r="1063" hidden="1" spans="2:3">
      <c r="B1063" s="27">
        <v>11994</v>
      </c>
      <c r="C1063" s="29">
        <v>7.05</v>
      </c>
    </row>
    <row r="1064" hidden="1" spans="2:3">
      <c r="B1064" s="25">
        <v>11963</v>
      </c>
      <c r="C1064" s="30">
        <v>7.12</v>
      </c>
    </row>
    <row r="1065" hidden="1" spans="2:3">
      <c r="B1065" s="27">
        <v>11933</v>
      </c>
      <c r="C1065" s="29">
        <v>8.26</v>
      </c>
    </row>
    <row r="1066" hidden="1" spans="2:3">
      <c r="B1066" s="25">
        <v>11902</v>
      </c>
      <c r="C1066" s="30">
        <v>7.53</v>
      </c>
    </row>
    <row r="1067" hidden="1" spans="2:3">
      <c r="B1067" s="27">
        <v>11871</v>
      </c>
      <c r="C1067" s="29">
        <v>5.01</v>
      </c>
    </row>
    <row r="1068" hidden="1" spans="2:3">
      <c r="B1068" s="25">
        <v>11841</v>
      </c>
      <c r="C1068" s="30">
        <v>4.77</v>
      </c>
    </row>
    <row r="1069" hidden="1" spans="2:3">
      <c r="B1069" s="27">
        <v>11810</v>
      </c>
      <c r="C1069" s="29">
        <v>5.51</v>
      </c>
    </row>
    <row r="1070" hidden="1" spans="2:3">
      <c r="B1070" s="25">
        <v>11780</v>
      </c>
      <c r="C1070" s="30">
        <v>6.28</v>
      </c>
    </row>
    <row r="1071" hidden="1" spans="2:3">
      <c r="B1071" s="27">
        <v>11749</v>
      </c>
      <c r="C1071" s="29">
        <v>8.26</v>
      </c>
    </row>
    <row r="1072" hidden="1" spans="2:3">
      <c r="B1072" s="25">
        <v>11720</v>
      </c>
      <c r="C1072" s="30">
        <v>8.23</v>
      </c>
    </row>
    <row r="1073" hidden="1" spans="2:3">
      <c r="B1073" s="27">
        <v>11689</v>
      </c>
      <c r="C1073" s="29">
        <v>8.3</v>
      </c>
    </row>
    <row r="1074" hidden="1" spans="2:3">
      <c r="B1074" s="25">
        <v>11658</v>
      </c>
      <c r="C1074" s="30">
        <v>8.44</v>
      </c>
    </row>
    <row r="1075" hidden="1" spans="2:3">
      <c r="B1075" s="27">
        <v>11628</v>
      </c>
      <c r="C1075" s="29">
        <v>10.39</v>
      </c>
    </row>
    <row r="1076" hidden="1" spans="2:3">
      <c r="B1076" s="25">
        <v>11597</v>
      </c>
      <c r="C1076" s="30">
        <v>10.25</v>
      </c>
    </row>
    <row r="1077" hidden="1" spans="2:3">
      <c r="B1077" s="27">
        <v>11567</v>
      </c>
      <c r="C1077" s="29">
        <v>11.83</v>
      </c>
    </row>
    <row r="1078" hidden="1" spans="2:3">
      <c r="B1078" s="25">
        <v>11536</v>
      </c>
      <c r="C1078" s="30">
        <v>13.9</v>
      </c>
    </row>
    <row r="1079" hidden="1" spans="2:3">
      <c r="B1079" s="27">
        <v>11505</v>
      </c>
      <c r="C1079" s="29">
        <v>14.33</v>
      </c>
    </row>
    <row r="1080" hidden="1" spans="2:3">
      <c r="B1080" s="25">
        <v>11475</v>
      </c>
      <c r="C1080" s="30">
        <v>13.87</v>
      </c>
    </row>
    <row r="1081" hidden="1" spans="2:3">
      <c r="B1081" s="27">
        <v>11444</v>
      </c>
      <c r="C1081" s="29">
        <v>14.33</v>
      </c>
    </row>
    <row r="1082" hidden="1" spans="2:3">
      <c r="B1082" s="25">
        <v>11414</v>
      </c>
      <c r="C1082" s="30">
        <v>15.86</v>
      </c>
    </row>
    <row r="1083" hidden="1" spans="2:3">
      <c r="B1083" s="27">
        <v>11383</v>
      </c>
      <c r="C1083" s="29">
        <v>17.53</v>
      </c>
    </row>
    <row r="1084" hidden="1" spans="2:3">
      <c r="B1084" s="25">
        <v>11355</v>
      </c>
      <c r="C1084" s="30">
        <v>17.2</v>
      </c>
    </row>
    <row r="1085" hidden="1" spans="2:3">
      <c r="B1085" s="27">
        <v>11324</v>
      </c>
      <c r="C1085" s="29">
        <v>15.98</v>
      </c>
    </row>
    <row r="1086" hidden="1" spans="2:3">
      <c r="B1086" s="25">
        <v>11293</v>
      </c>
      <c r="C1086" s="30">
        <v>15.51</v>
      </c>
    </row>
    <row r="1087" hidden="1" spans="2:3">
      <c r="B1087" s="27">
        <v>11263</v>
      </c>
      <c r="C1087" s="29">
        <v>16.62</v>
      </c>
    </row>
    <row r="1088" hidden="1" spans="2:3">
      <c r="B1088" s="25">
        <v>11232</v>
      </c>
      <c r="C1088" s="30">
        <v>17.92</v>
      </c>
    </row>
    <row r="1089" hidden="1" spans="2:3">
      <c r="B1089" s="27">
        <v>11202</v>
      </c>
      <c r="C1089" s="29">
        <v>20.78</v>
      </c>
    </row>
    <row r="1090" hidden="1" spans="2:3">
      <c r="B1090" s="25">
        <v>11171</v>
      </c>
      <c r="C1090" s="30">
        <v>20.79</v>
      </c>
    </row>
    <row r="1091" hidden="1" spans="2:3">
      <c r="B1091" s="27">
        <v>11140</v>
      </c>
      <c r="C1091" s="29">
        <v>21.06</v>
      </c>
    </row>
    <row r="1092" hidden="1" spans="2:3">
      <c r="B1092" s="25">
        <v>11110</v>
      </c>
      <c r="C1092" s="30">
        <v>21.52</v>
      </c>
    </row>
    <row r="1093" hidden="1" spans="2:3">
      <c r="B1093" s="27">
        <v>11079</v>
      </c>
      <c r="C1093" s="29">
        <v>23.94</v>
      </c>
    </row>
    <row r="1094" hidden="1" spans="2:3">
      <c r="B1094" s="25">
        <v>11049</v>
      </c>
      <c r="C1094" s="30">
        <v>25.46</v>
      </c>
    </row>
    <row r="1095" hidden="1" spans="2:3">
      <c r="B1095" s="27">
        <v>11018</v>
      </c>
      <c r="C1095" s="29">
        <v>23.94</v>
      </c>
    </row>
    <row r="1096" hidden="1" spans="2:3">
      <c r="B1096" s="25">
        <v>10990</v>
      </c>
      <c r="C1096" s="30">
        <v>23.07</v>
      </c>
    </row>
    <row r="1097" hidden="1" spans="2:3">
      <c r="B1097" s="27">
        <v>10959</v>
      </c>
      <c r="C1097" s="29">
        <v>21.71</v>
      </c>
    </row>
    <row r="1098" hidden="1" spans="2:3">
      <c r="B1098" s="25">
        <v>10928</v>
      </c>
      <c r="C1098" s="30">
        <v>21.4</v>
      </c>
    </row>
    <row r="1099" hidden="1" spans="2:3">
      <c r="B1099" s="27">
        <v>10898</v>
      </c>
      <c r="C1099" s="29">
        <v>20.58</v>
      </c>
    </row>
    <row r="1100" hidden="1" spans="2:3">
      <c r="B1100" s="25">
        <v>10867</v>
      </c>
      <c r="C1100" s="30">
        <v>27.99</v>
      </c>
    </row>
    <row r="1101" hidden="1" spans="2:3">
      <c r="B1101" s="27">
        <v>10837</v>
      </c>
      <c r="C1101" s="29">
        <v>31.3</v>
      </c>
    </row>
    <row r="1102" hidden="1" spans="2:3">
      <c r="B1102" s="25">
        <v>10806</v>
      </c>
      <c r="C1102" s="30">
        <v>30.1</v>
      </c>
    </row>
    <row r="1103" hidden="1" spans="2:3">
      <c r="B1103" s="27">
        <v>10775</v>
      </c>
      <c r="C1103" s="29">
        <v>28.48</v>
      </c>
    </row>
    <row r="1104" hidden="1" spans="2:3">
      <c r="B1104" s="25">
        <v>10745</v>
      </c>
      <c r="C1104" s="30">
        <v>26.15</v>
      </c>
    </row>
    <row r="1105" hidden="1" spans="2:3">
      <c r="B1105" s="27">
        <v>10714</v>
      </c>
      <c r="C1105" s="29">
        <v>25.66</v>
      </c>
    </row>
    <row r="1106" hidden="1" spans="2:3">
      <c r="B1106" s="25">
        <v>10684</v>
      </c>
      <c r="C1106" s="30">
        <v>25.28</v>
      </c>
    </row>
    <row r="1107" hidden="1" spans="2:3">
      <c r="B1107" s="27">
        <v>10653</v>
      </c>
      <c r="C1107" s="29">
        <v>25.43</v>
      </c>
    </row>
    <row r="1108" hidden="1" spans="2:3">
      <c r="B1108" s="25">
        <v>10625</v>
      </c>
      <c r="C1108" s="30">
        <v>24.99</v>
      </c>
    </row>
    <row r="1109" hidden="1" spans="2:3">
      <c r="B1109" s="27">
        <v>10594</v>
      </c>
      <c r="C1109" s="29">
        <v>24.86</v>
      </c>
    </row>
    <row r="1110" hidden="1" spans="2:3">
      <c r="B1110" s="25">
        <v>10563</v>
      </c>
      <c r="C1110" s="30">
        <v>23.15</v>
      </c>
    </row>
    <row r="1111" hidden="1" spans="2:3">
      <c r="B1111" s="27">
        <v>10533</v>
      </c>
      <c r="C1111" s="29">
        <v>23.06</v>
      </c>
    </row>
    <row r="1112" hidden="1" spans="2:3">
      <c r="B1112" s="25">
        <v>10502</v>
      </c>
      <c r="C1112" s="30">
        <v>21.6</v>
      </c>
    </row>
    <row r="1113" hidden="1" spans="2:3">
      <c r="B1113" s="27">
        <v>10472</v>
      </c>
      <c r="C1113" s="29">
        <v>21.17</v>
      </c>
    </row>
    <row r="1114" hidden="1" spans="2:3">
      <c r="B1114" s="25">
        <v>10441</v>
      </c>
      <c r="C1114" s="30">
        <v>19.78</v>
      </c>
    </row>
    <row r="1115" hidden="1" spans="2:3">
      <c r="B1115" s="27">
        <v>10410</v>
      </c>
      <c r="C1115" s="29">
        <v>19.16</v>
      </c>
    </row>
    <row r="1116" hidden="1" spans="2:3">
      <c r="B1116" s="25">
        <v>10380</v>
      </c>
      <c r="C1116" s="30">
        <v>19.02</v>
      </c>
    </row>
    <row r="1117" hidden="1" spans="2:3">
      <c r="B1117" s="27">
        <v>10349</v>
      </c>
      <c r="C1117" s="29">
        <v>20</v>
      </c>
    </row>
    <row r="1118" hidden="1" spans="2:3">
      <c r="B1118" s="25">
        <v>10319</v>
      </c>
      <c r="C1118" s="30">
        <v>19.4</v>
      </c>
    </row>
    <row r="1119" hidden="1" spans="2:3">
      <c r="B1119" s="27">
        <v>10288</v>
      </c>
      <c r="C1119" s="29">
        <v>18.25</v>
      </c>
    </row>
    <row r="1120" hidden="1" spans="2:3">
      <c r="B1120" s="25">
        <v>10259</v>
      </c>
      <c r="C1120" s="30">
        <v>17.32</v>
      </c>
    </row>
    <row r="1121" hidden="1" spans="2:3">
      <c r="B1121" s="27">
        <v>10228</v>
      </c>
      <c r="C1121" s="29">
        <v>17.53</v>
      </c>
    </row>
    <row r="1122" hidden="1" spans="2:3">
      <c r="B1122" s="25">
        <v>10197</v>
      </c>
      <c r="C1122" s="30">
        <v>17.46</v>
      </c>
    </row>
    <row r="1123" hidden="1" spans="2:3">
      <c r="B1123" s="27">
        <v>10167</v>
      </c>
      <c r="C1123" s="29">
        <v>17.06</v>
      </c>
    </row>
    <row r="1124" hidden="1" spans="2:3">
      <c r="B1124" s="25">
        <v>10136</v>
      </c>
      <c r="C1124" s="30">
        <v>16.68</v>
      </c>
    </row>
    <row r="1125" hidden="1" spans="2:3">
      <c r="B1125" s="27">
        <v>10106</v>
      </c>
      <c r="C1125" s="29">
        <v>16.94</v>
      </c>
    </row>
    <row r="1126" hidden="1" spans="2:3">
      <c r="B1126" s="25">
        <v>10075</v>
      </c>
      <c r="C1126" s="30">
        <v>16.03</v>
      </c>
    </row>
    <row r="1127" hidden="1" spans="2:3">
      <c r="B1127" s="27">
        <v>10044</v>
      </c>
      <c r="C1127" s="29">
        <v>15.22</v>
      </c>
    </row>
    <row r="1128" hidden="1" spans="2:3">
      <c r="B1128" s="25">
        <v>10014</v>
      </c>
      <c r="C1128" s="30">
        <v>14.89</v>
      </c>
    </row>
    <row r="1129" hidden="1" spans="2:3">
      <c r="B1129" s="27">
        <v>9983</v>
      </c>
      <c r="C1129" s="29">
        <v>14.7</v>
      </c>
    </row>
    <row r="1130" hidden="1" spans="2:3">
      <c r="B1130" s="25">
        <v>9953</v>
      </c>
      <c r="C1130" s="30">
        <v>14.21</v>
      </c>
    </row>
    <row r="1131" hidden="1" spans="2:3">
      <c r="B1131" s="27">
        <v>9922</v>
      </c>
      <c r="C1131" s="29">
        <v>13.87</v>
      </c>
    </row>
    <row r="1132" hidden="1" spans="2:3">
      <c r="B1132" s="25">
        <v>9894</v>
      </c>
      <c r="C1132" s="30">
        <v>13.66</v>
      </c>
    </row>
    <row r="1133" hidden="1" spans="2:3">
      <c r="B1133" s="27">
        <v>9863</v>
      </c>
      <c r="C1133" s="29">
        <v>13.4</v>
      </c>
    </row>
    <row r="1134" hidden="1" spans="2:3">
      <c r="B1134" s="25">
        <v>9832</v>
      </c>
      <c r="C1134" s="30">
        <v>13.49</v>
      </c>
    </row>
    <row r="1135" hidden="1" spans="2:3">
      <c r="B1135" s="27">
        <v>9802</v>
      </c>
      <c r="C1135" s="29">
        <v>13.19</v>
      </c>
    </row>
    <row r="1136" hidden="1" spans="2:3">
      <c r="B1136" s="25">
        <v>9771</v>
      </c>
      <c r="C1136" s="30">
        <v>13.02</v>
      </c>
    </row>
    <row r="1137" hidden="1" spans="2:3">
      <c r="B1137" s="27">
        <v>9741</v>
      </c>
      <c r="C1137" s="29">
        <v>13.32</v>
      </c>
    </row>
    <row r="1138" hidden="1" spans="2:3">
      <c r="B1138" s="25">
        <v>9710</v>
      </c>
      <c r="C1138" s="30">
        <v>13.12</v>
      </c>
    </row>
    <row r="1139" hidden="1" spans="2:3">
      <c r="B1139" s="27">
        <v>9679</v>
      </c>
      <c r="C1139" s="29">
        <v>12.62</v>
      </c>
    </row>
    <row r="1140" hidden="1" spans="2:3">
      <c r="B1140" s="25">
        <v>9649</v>
      </c>
      <c r="C1140" s="30">
        <v>12.11</v>
      </c>
    </row>
    <row r="1141" hidden="1" spans="2:3">
      <c r="B1141" s="27">
        <v>9618</v>
      </c>
      <c r="C1141" s="29">
        <v>11.56</v>
      </c>
    </row>
    <row r="1142" hidden="1" spans="2:3">
      <c r="B1142" s="25">
        <v>9588</v>
      </c>
      <c r="C1142" s="30">
        <v>11.48</v>
      </c>
    </row>
    <row r="1143" hidden="1" spans="2:3">
      <c r="B1143" s="27">
        <v>9557</v>
      </c>
      <c r="C1143" s="29">
        <v>11.81</v>
      </c>
    </row>
    <row r="1144" hidden="1" spans="2:3">
      <c r="B1144" s="25">
        <v>9529</v>
      </c>
      <c r="C1144" s="30">
        <v>12.67</v>
      </c>
    </row>
    <row r="1145" hidden="1" spans="2:3">
      <c r="B1145" s="27">
        <v>9498</v>
      </c>
      <c r="C1145" s="29">
        <v>12.65</v>
      </c>
    </row>
    <row r="1146" hidden="1" spans="2:3">
      <c r="B1146" s="25">
        <v>9467</v>
      </c>
      <c r="C1146" s="30">
        <v>12.46</v>
      </c>
    </row>
    <row r="1147" hidden="1" spans="2:3">
      <c r="B1147" s="27">
        <v>9437</v>
      </c>
      <c r="C1147" s="29">
        <v>12.26</v>
      </c>
    </row>
    <row r="1148" hidden="1" spans="2:3">
      <c r="B1148" s="25">
        <v>9406</v>
      </c>
      <c r="C1148" s="30">
        <v>11.89</v>
      </c>
    </row>
    <row r="1149" hidden="1" spans="2:3">
      <c r="B1149" s="27">
        <v>9376</v>
      </c>
      <c r="C1149" s="29">
        <v>11.51</v>
      </c>
    </row>
    <row r="1150" hidden="1" spans="2:3">
      <c r="B1150" s="25">
        <v>9345</v>
      </c>
      <c r="C1150" s="30">
        <v>11.25</v>
      </c>
    </row>
    <row r="1151" hidden="1" spans="2:3">
      <c r="B1151" s="27">
        <v>9314</v>
      </c>
      <c r="C1151" s="29">
        <v>11.1</v>
      </c>
    </row>
    <row r="1152" hidden="1" spans="2:3">
      <c r="B1152" s="25">
        <v>9284</v>
      </c>
      <c r="C1152" s="30">
        <v>10.8</v>
      </c>
    </row>
    <row r="1153" hidden="1" spans="2:3">
      <c r="B1153" s="27">
        <v>9253</v>
      </c>
      <c r="C1153" s="29">
        <v>10.61</v>
      </c>
    </row>
    <row r="1154" hidden="1" spans="2:3">
      <c r="B1154" s="25">
        <v>9223</v>
      </c>
      <c r="C1154" s="30">
        <v>10.28</v>
      </c>
    </row>
    <row r="1155" hidden="1" spans="2:3">
      <c r="B1155" s="27">
        <v>9192</v>
      </c>
      <c r="C1155" s="29">
        <v>10.39</v>
      </c>
    </row>
    <row r="1156" hidden="1" spans="2:3">
      <c r="B1156" s="25">
        <v>9164</v>
      </c>
      <c r="C1156" s="30">
        <v>10.67</v>
      </c>
    </row>
    <row r="1157" hidden="1" spans="2:3">
      <c r="B1157" s="27">
        <v>9133</v>
      </c>
      <c r="C1157" s="29">
        <v>10.58</v>
      </c>
    </row>
    <row r="1158" hidden="1" spans="2:3">
      <c r="B1158" s="25">
        <v>9102</v>
      </c>
      <c r="C1158" s="30">
        <v>10.16</v>
      </c>
    </row>
    <row r="1159" hidden="1" spans="2:3">
      <c r="B1159" s="27">
        <v>9072</v>
      </c>
      <c r="C1159" s="29">
        <v>9.64</v>
      </c>
    </row>
    <row r="1160" hidden="1" spans="2:3">
      <c r="B1160" s="25">
        <v>9041</v>
      </c>
      <c r="C1160" s="30">
        <v>9.13</v>
      </c>
    </row>
    <row r="1161" hidden="1" spans="2:3">
      <c r="B1161" s="27">
        <v>9011</v>
      </c>
      <c r="C1161" s="29">
        <v>9.25</v>
      </c>
    </row>
    <row r="1162" hidden="1" spans="2:3">
      <c r="B1162" s="25">
        <v>8980</v>
      </c>
      <c r="C1162" s="30">
        <v>9.34</v>
      </c>
    </row>
    <row r="1163" hidden="1" spans="2:3">
      <c r="B1163" s="27">
        <v>8949</v>
      </c>
      <c r="C1163" s="29">
        <v>9.03</v>
      </c>
    </row>
    <row r="1164" hidden="1" spans="2:3">
      <c r="B1164" s="25">
        <v>8919</v>
      </c>
      <c r="C1164" s="30">
        <v>8.63</v>
      </c>
    </row>
    <row r="1165" hidden="1" spans="2:3">
      <c r="B1165" s="27">
        <v>8888</v>
      </c>
      <c r="C1165" s="29">
        <v>8.47</v>
      </c>
    </row>
    <row r="1166" hidden="1" spans="2:3">
      <c r="B1166" s="25">
        <v>8858</v>
      </c>
      <c r="C1166" s="30">
        <v>8.5</v>
      </c>
    </row>
    <row r="1167" hidden="1" spans="2:3">
      <c r="B1167" s="27">
        <v>8827</v>
      </c>
      <c r="C1167" s="29">
        <v>8.7</v>
      </c>
    </row>
    <row r="1168" hidden="1" spans="2:3">
      <c r="B1168" s="25">
        <v>8798</v>
      </c>
      <c r="C1168" s="30">
        <v>8.87</v>
      </c>
    </row>
    <row r="1169" hidden="1" spans="2:3">
      <c r="B1169" s="27">
        <v>8767</v>
      </c>
      <c r="C1169" s="29">
        <v>8.83</v>
      </c>
    </row>
    <row r="1170" hidden="1" spans="2:3">
      <c r="B1170" s="25">
        <v>8736</v>
      </c>
      <c r="C1170" s="30">
        <v>8.55</v>
      </c>
    </row>
    <row r="1171" hidden="1" spans="2:3">
      <c r="B1171" s="27">
        <v>8706</v>
      </c>
      <c r="C1171" s="29">
        <v>8.27</v>
      </c>
    </row>
    <row r="1172" hidden="1" spans="2:3">
      <c r="B1172" s="25">
        <v>8675</v>
      </c>
      <c r="C1172" s="30">
        <v>8.03</v>
      </c>
    </row>
    <row r="1173" hidden="1" spans="2:3">
      <c r="B1173" s="27">
        <v>8645</v>
      </c>
      <c r="C1173" s="29">
        <v>8.15</v>
      </c>
    </row>
    <row r="1174" hidden="1" spans="2:3">
      <c r="B1174" s="25">
        <v>8614</v>
      </c>
      <c r="C1174" s="30">
        <v>8.1</v>
      </c>
    </row>
    <row r="1175" hidden="1" spans="2:3">
      <c r="B1175" s="27">
        <v>8583</v>
      </c>
      <c r="C1175" s="29">
        <v>8.06</v>
      </c>
    </row>
    <row r="1176" hidden="1" spans="2:3">
      <c r="B1176" s="25">
        <v>8553</v>
      </c>
      <c r="C1176" s="30">
        <v>8.34</v>
      </c>
    </row>
    <row r="1177" hidden="1" spans="2:3">
      <c r="B1177" s="27">
        <v>8522</v>
      </c>
      <c r="C1177" s="29">
        <v>8.67</v>
      </c>
    </row>
    <row r="1178" hidden="1" spans="2:3">
      <c r="B1178" s="25">
        <v>8492</v>
      </c>
      <c r="C1178" s="30">
        <v>9.1</v>
      </c>
    </row>
    <row r="1179" hidden="1" spans="2:3">
      <c r="B1179" s="27">
        <v>8461</v>
      </c>
      <c r="C1179" s="29">
        <v>9.43</v>
      </c>
    </row>
    <row r="1180" hidden="1" spans="2:3">
      <c r="B1180" s="25">
        <v>8433</v>
      </c>
      <c r="C1180" s="30">
        <v>9.28</v>
      </c>
    </row>
    <row r="1181" hidden="1" spans="2:3">
      <c r="B1181" s="27">
        <v>8402</v>
      </c>
      <c r="C1181" s="29">
        <v>8.9</v>
      </c>
    </row>
    <row r="1182" hidden="1" spans="2:3">
      <c r="B1182" s="25">
        <v>8371</v>
      </c>
      <c r="C1182" s="30">
        <v>8.78</v>
      </c>
    </row>
    <row r="1183" hidden="1" spans="2:3">
      <c r="B1183" s="27">
        <v>8341</v>
      </c>
      <c r="C1183" s="29">
        <v>8.8</v>
      </c>
    </row>
    <row r="1184" hidden="1" spans="2:3">
      <c r="B1184" s="25">
        <v>8310</v>
      </c>
      <c r="C1184" s="30">
        <v>9.26</v>
      </c>
    </row>
    <row r="1185" hidden="1" spans="2:3">
      <c r="B1185" s="27">
        <v>8280</v>
      </c>
      <c r="C1185" s="29">
        <v>9.06</v>
      </c>
    </row>
    <row r="1186" hidden="1" spans="2:3">
      <c r="B1186" s="25">
        <v>8249</v>
      </c>
      <c r="C1186" s="30">
        <v>8.83</v>
      </c>
    </row>
    <row r="1187" hidden="1" spans="2:3">
      <c r="B1187" s="27">
        <v>8218</v>
      </c>
      <c r="C1187" s="29">
        <v>8.51</v>
      </c>
    </row>
    <row r="1188" hidden="1" spans="2:3">
      <c r="B1188" s="25">
        <v>8188</v>
      </c>
      <c r="C1188" s="30">
        <v>8.45</v>
      </c>
    </row>
    <row r="1189" hidden="1" spans="2:3">
      <c r="B1189" s="27">
        <v>8157</v>
      </c>
      <c r="C1189" s="29">
        <v>8.53</v>
      </c>
    </row>
    <row r="1190" hidden="1" spans="2:3">
      <c r="B1190" s="25">
        <v>8127</v>
      </c>
      <c r="C1190" s="30">
        <v>8.21</v>
      </c>
    </row>
    <row r="1191" hidden="1" spans="2:3">
      <c r="B1191" s="27">
        <v>8096</v>
      </c>
      <c r="C1191" s="29">
        <v>7.74</v>
      </c>
    </row>
    <row r="1192" hidden="1" spans="2:3">
      <c r="B1192" s="25">
        <v>8068</v>
      </c>
      <c r="C1192" s="30">
        <v>7.46</v>
      </c>
    </row>
    <row r="1193" hidden="1" spans="2:3">
      <c r="B1193" s="27">
        <v>8037</v>
      </c>
      <c r="C1193" s="29">
        <v>7.3</v>
      </c>
    </row>
    <row r="1194" hidden="1" spans="2:3">
      <c r="B1194" s="25">
        <v>8006</v>
      </c>
      <c r="C1194" s="30">
        <v>7.31</v>
      </c>
    </row>
    <row r="1195" hidden="1" spans="2:3">
      <c r="B1195" s="27">
        <v>7976</v>
      </c>
      <c r="C1195" s="29">
        <v>7.06</v>
      </c>
    </row>
    <row r="1196" hidden="1" spans="2:3">
      <c r="B1196" s="25">
        <v>7945</v>
      </c>
      <c r="C1196" s="30">
        <v>6.7</v>
      </c>
    </row>
    <row r="1197" hidden="1" spans="2:3">
      <c r="B1197" s="27">
        <v>7915</v>
      </c>
      <c r="C1197" s="29">
        <v>6.61</v>
      </c>
    </row>
    <row r="1198" hidden="1" spans="2:3">
      <c r="B1198" s="25">
        <v>7884</v>
      </c>
      <c r="C1198" s="30">
        <v>6.45</v>
      </c>
    </row>
    <row r="1199" hidden="1" spans="2:3">
      <c r="B1199" s="27">
        <v>7853</v>
      </c>
      <c r="C1199" s="29">
        <v>6.53</v>
      </c>
    </row>
    <row r="1200" hidden="1" spans="2:3">
      <c r="B1200" s="25">
        <v>7823</v>
      </c>
      <c r="C1200" s="30">
        <v>6.55</v>
      </c>
    </row>
    <row r="1201" hidden="1" spans="2:3">
      <c r="B1201" s="27">
        <v>7792</v>
      </c>
      <c r="C1201" s="29">
        <v>7.12</v>
      </c>
    </row>
    <row r="1202" hidden="1" spans="2:3">
      <c r="B1202" s="25">
        <v>7762</v>
      </c>
      <c r="C1202" s="30">
        <v>6.91</v>
      </c>
    </row>
    <row r="1203" hidden="1" spans="2:3">
      <c r="B1203" s="27">
        <v>7731</v>
      </c>
      <c r="C1203" s="29">
        <v>6.88</v>
      </c>
    </row>
    <row r="1204" hidden="1" spans="2:3">
      <c r="B1204" s="25">
        <v>7703</v>
      </c>
      <c r="C1204" s="30">
        <v>7.06</v>
      </c>
    </row>
    <row r="1205" hidden="1" spans="2:3">
      <c r="B1205" s="27">
        <v>7672</v>
      </c>
      <c r="C1205" s="29">
        <v>7.11</v>
      </c>
    </row>
    <row r="1206" hidden="1" spans="2:3">
      <c r="B1206" s="25">
        <v>7641</v>
      </c>
      <c r="C1206" s="30">
        <v>6.81</v>
      </c>
    </row>
    <row r="1207" hidden="1" spans="2:3">
      <c r="B1207" s="27">
        <v>7611</v>
      </c>
      <c r="C1207" s="29">
        <v>7.48</v>
      </c>
    </row>
    <row r="1208" hidden="1" spans="2:3">
      <c r="B1208" s="25">
        <v>7580</v>
      </c>
      <c r="C1208" s="30">
        <v>7.88</v>
      </c>
    </row>
    <row r="1209" hidden="1" spans="2:3">
      <c r="B1209" s="27">
        <v>7550</v>
      </c>
      <c r="C1209" s="29">
        <v>7.87</v>
      </c>
    </row>
    <row r="1210" hidden="1" spans="2:3">
      <c r="B1210" s="25">
        <v>7519</v>
      </c>
      <c r="C1210" s="30">
        <v>7.6</v>
      </c>
    </row>
    <row r="1211" hidden="1" spans="2:3">
      <c r="B1211" s="27">
        <v>7488</v>
      </c>
      <c r="C1211" s="29">
        <v>7.91</v>
      </c>
    </row>
    <row r="1212" hidden="1" spans="2:3">
      <c r="B1212" s="25">
        <v>7458</v>
      </c>
      <c r="C1212" s="30">
        <v>7.92</v>
      </c>
    </row>
    <row r="1213" hidden="1" spans="2:3">
      <c r="B1213" s="27">
        <v>7427</v>
      </c>
      <c r="C1213" s="29">
        <v>8.06</v>
      </c>
    </row>
    <row r="1214" hidden="1" spans="2:3">
      <c r="B1214" s="25">
        <v>7397</v>
      </c>
      <c r="C1214" s="30">
        <v>8.6</v>
      </c>
    </row>
    <row r="1215" hidden="1" spans="2:3">
      <c r="B1215" s="27">
        <v>7366</v>
      </c>
      <c r="C1215" s="29">
        <v>8.67</v>
      </c>
    </row>
    <row r="1216" hidden="1" spans="2:3">
      <c r="B1216" s="25">
        <v>7337</v>
      </c>
      <c r="C1216" s="30">
        <v>8.1</v>
      </c>
    </row>
    <row r="1217" hidden="1" spans="2:3">
      <c r="B1217" s="27">
        <v>7306</v>
      </c>
      <c r="C1217" s="29">
        <v>8.83</v>
      </c>
    </row>
    <row r="1218" hidden="1" spans="2:3">
      <c r="B1218" s="25">
        <v>7275</v>
      </c>
      <c r="C1218" s="30">
        <v>8.92</v>
      </c>
    </row>
    <row r="1219" hidden="1" spans="2:3">
      <c r="B1219" s="27">
        <v>7245</v>
      </c>
      <c r="C1219" s="29">
        <v>9.19</v>
      </c>
    </row>
    <row r="1220" hidden="1" spans="2:3">
      <c r="B1220" s="25">
        <v>7214</v>
      </c>
      <c r="C1220" s="30">
        <v>9.47</v>
      </c>
    </row>
    <row r="1221" hidden="1" spans="2:3">
      <c r="B1221" s="27">
        <v>7184</v>
      </c>
      <c r="C1221" s="29">
        <v>9.01</v>
      </c>
    </row>
    <row r="1222" hidden="1" spans="2:3">
      <c r="B1222" s="25">
        <v>7153</v>
      </c>
      <c r="C1222" s="30">
        <v>8.87</v>
      </c>
    </row>
    <row r="1223" hidden="1" spans="2:3">
      <c r="B1223" s="27">
        <v>7122</v>
      </c>
      <c r="C1223" s="29">
        <v>9.51</v>
      </c>
    </row>
    <row r="1224" hidden="1" spans="2:3">
      <c r="B1224" s="25">
        <v>7092</v>
      </c>
      <c r="C1224" s="30">
        <v>9.21</v>
      </c>
    </row>
    <row r="1225" hidden="1" spans="2:3">
      <c r="B1225" s="27">
        <v>7061</v>
      </c>
      <c r="C1225" s="29">
        <v>8.97</v>
      </c>
    </row>
    <row r="1226" hidden="1" spans="2:3">
      <c r="B1226" s="25">
        <v>7031</v>
      </c>
      <c r="C1226" s="30">
        <v>8.39</v>
      </c>
    </row>
    <row r="1227" hidden="1" spans="2:3">
      <c r="B1227" s="27">
        <v>7000</v>
      </c>
      <c r="C1227" s="29">
        <v>8.12</v>
      </c>
    </row>
    <row r="1228" hidden="1" spans="2:3">
      <c r="B1228" s="25">
        <v>6972</v>
      </c>
      <c r="C1228" s="30">
        <v>7.88</v>
      </c>
    </row>
    <row r="1229" hidden="1" spans="2:3">
      <c r="B1229" s="27">
        <v>6941</v>
      </c>
      <c r="C1229" s="29">
        <v>7.85</v>
      </c>
    </row>
    <row r="1230" hidden="1" spans="2:3">
      <c r="B1230" s="25">
        <v>6910</v>
      </c>
      <c r="C1230" s="30">
        <v>7.9</v>
      </c>
    </row>
    <row r="1231" hidden="1" spans="2:3">
      <c r="B1231" s="27">
        <v>6880</v>
      </c>
      <c r="C1231" s="29">
        <v>8.06</v>
      </c>
    </row>
    <row r="1232" hidden="1" spans="2:3">
      <c r="B1232" s="25">
        <v>6849</v>
      </c>
      <c r="C1232" s="30">
        <v>7.86</v>
      </c>
    </row>
    <row r="1233" hidden="1" spans="2:3">
      <c r="B1233" s="27">
        <v>6819</v>
      </c>
      <c r="C1233" s="29">
        <v>7.54</v>
      </c>
    </row>
    <row r="1234" hidden="1" spans="2:3">
      <c r="B1234" s="25">
        <v>6788</v>
      </c>
      <c r="C1234" s="30">
        <v>7.58</v>
      </c>
    </row>
    <row r="1235" hidden="1" spans="2:3">
      <c r="B1235" s="27">
        <v>6757</v>
      </c>
      <c r="C1235" s="29">
        <v>7.51</v>
      </c>
    </row>
    <row r="1236" hidden="1" spans="2:3">
      <c r="B1236" s="25">
        <v>6727</v>
      </c>
      <c r="C1236" s="30">
        <v>7.45</v>
      </c>
    </row>
    <row r="1237" hidden="1" spans="2:3">
      <c r="B1237" s="27">
        <v>6696</v>
      </c>
      <c r="C1237" s="29">
        <v>7.44</v>
      </c>
    </row>
    <row r="1238" hidden="1" spans="2:3">
      <c r="B1238" s="25">
        <v>6666</v>
      </c>
      <c r="C1238" s="30">
        <v>7.21</v>
      </c>
    </row>
    <row r="1239" hidden="1" spans="2:3">
      <c r="B1239" s="27">
        <v>6635</v>
      </c>
      <c r="C1239" s="29">
        <v>7.28</v>
      </c>
    </row>
    <row r="1240" hidden="1" spans="2:3">
      <c r="B1240" s="25">
        <v>6607</v>
      </c>
      <c r="C1240" s="30">
        <v>7.43</v>
      </c>
    </row>
    <row r="1241" hidden="1" spans="2:3">
      <c r="B1241" s="27">
        <v>6576</v>
      </c>
      <c r="C1241" s="29">
        <v>7.21</v>
      </c>
    </row>
    <row r="1242" spans="2:4">
      <c r="B1242" s="25">
        <v>6545</v>
      </c>
      <c r="C1242" s="30">
        <v>6.8</v>
      </c>
      <c r="D1242" s="8">
        <f t="shared" ref="D1242:D1252" si="5">(C1242-C1243)/C1243</f>
        <v>-0.0340909090909091</v>
      </c>
    </row>
    <row r="1243" spans="2:4">
      <c r="B1243" s="27">
        <v>6515</v>
      </c>
      <c r="C1243" s="29">
        <v>7.04</v>
      </c>
      <c r="D1243" s="8">
        <f t="shared" si="5"/>
        <v>-0.0833333333333333</v>
      </c>
    </row>
    <row r="1244" spans="2:4">
      <c r="B1244" s="25">
        <v>6484</v>
      </c>
      <c r="C1244" s="30">
        <v>7.68</v>
      </c>
      <c r="D1244" s="8">
        <f t="shared" si="5"/>
        <v>-0.0541871921182265</v>
      </c>
    </row>
    <row r="1245" spans="2:4">
      <c r="B1245" s="27">
        <v>6454</v>
      </c>
      <c r="C1245" s="29">
        <v>8.12</v>
      </c>
      <c r="D1245" s="8">
        <f t="shared" si="5"/>
        <v>-0.0480656506447831</v>
      </c>
    </row>
    <row r="1246" spans="2:4">
      <c r="B1246" s="25">
        <v>6423</v>
      </c>
      <c r="C1246" s="30">
        <v>8.53</v>
      </c>
      <c r="D1246" s="8">
        <f t="shared" si="5"/>
        <v>-0.0295790671217292</v>
      </c>
    </row>
    <row r="1247" spans="2:4">
      <c r="B1247" s="27">
        <v>6392</v>
      </c>
      <c r="C1247" s="29">
        <v>8.79</v>
      </c>
      <c r="D1247" s="8">
        <f t="shared" si="5"/>
        <v>-0.0276548672566372</v>
      </c>
    </row>
    <row r="1248" spans="2:4">
      <c r="B1248" s="25">
        <v>6362</v>
      </c>
      <c r="C1248" s="30">
        <v>9.04</v>
      </c>
      <c r="D1248" s="8">
        <f t="shared" si="5"/>
        <v>0.0203160270880361</v>
      </c>
    </row>
    <row r="1249" spans="2:4">
      <c r="B1249" s="27">
        <v>6331</v>
      </c>
      <c r="C1249" s="29">
        <v>8.86</v>
      </c>
      <c r="D1249" s="8">
        <f t="shared" si="5"/>
        <v>-0.0338058887677209</v>
      </c>
    </row>
    <row r="1250" spans="2:4">
      <c r="B1250" s="25">
        <v>6301</v>
      </c>
      <c r="C1250" s="30">
        <v>9.17</v>
      </c>
      <c r="D1250" s="8">
        <f t="shared" si="5"/>
        <v>-0.0150375939849625</v>
      </c>
    </row>
    <row r="1251" spans="2:4">
      <c r="B1251" s="27">
        <v>6270</v>
      </c>
      <c r="C1251" s="29">
        <v>9.31</v>
      </c>
      <c r="D1251" s="8">
        <f t="shared" si="5"/>
        <v>0.0310077519379846</v>
      </c>
    </row>
    <row r="1252" spans="2:4">
      <c r="B1252" s="25">
        <v>6242</v>
      </c>
      <c r="C1252" s="30">
        <v>9.03</v>
      </c>
      <c r="D1252" s="8">
        <f t="shared" si="5"/>
        <v>-0.0564263322884013</v>
      </c>
    </row>
    <row r="1253" spans="2:3">
      <c r="B1253" s="27">
        <v>6211</v>
      </c>
      <c r="C1253" s="29">
        <v>9.57</v>
      </c>
    </row>
    <row r="1254" hidden="1" spans="2:3">
      <c r="B1254" s="25">
        <v>6180</v>
      </c>
      <c r="C1254" s="30">
        <v>9.8</v>
      </c>
    </row>
    <row r="1255" hidden="1" spans="2:3">
      <c r="B1255" s="27">
        <v>6150</v>
      </c>
      <c r="C1255" s="29">
        <v>10.21</v>
      </c>
    </row>
    <row r="1256" hidden="1" spans="2:3">
      <c r="B1256" s="25">
        <v>6119</v>
      </c>
      <c r="C1256" s="30">
        <v>9.98</v>
      </c>
    </row>
    <row r="1257" hidden="1" spans="2:3">
      <c r="B1257" s="27">
        <v>6089</v>
      </c>
      <c r="C1257" s="29">
        <v>9.68</v>
      </c>
    </row>
    <row r="1258" hidden="1" spans="2:3">
      <c r="B1258" s="25">
        <v>6058</v>
      </c>
      <c r="C1258" s="30">
        <v>9.3</v>
      </c>
    </row>
    <row r="1259" hidden="1" spans="2:3">
      <c r="B1259" s="27">
        <v>6027</v>
      </c>
      <c r="C1259" s="29">
        <v>9.23</v>
      </c>
    </row>
    <row r="1260" hidden="1" spans="2:3">
      <c r="B1260" s="25">
        <v>5997</v>
      </c>
      <c r="C1260" s="30">
        <v>9.36</v>
      </c>
    </row>
    <row r="1261" hidden="1" spans="2:3">
      <c r="B1261" s="27">
        <v>5966</v>
      </c>
      <c r="C1261" s="29">
        <v>9.27</v>
      </c>
    </row>
    <row r="1262" hidden="1" spans="2:3">
      <c r="B1262" s="25">
        <v>5936</v>
      </c>
      <c r="C1262" s="30">
        <v>9.07</v>
      </c>
    </row>
    <row r="1263" hidden="1" spans="2:3">
      <c r="B1263" s="27">
        <v>5905</v>
      </c>
      <c r="C1263" s="29">
        <v>9.17</v>
      </c>
    </row>
    <row r="1264" hidden="1" spans="2:3">
      <c r="B1264" s="25">
        <v>5876</v>
      </c>
      <c r="C1264" s="30">
        <v>9.2</v>
      </c>
    </row>
    <row r="1265" hidden="1" spans="2:3">
      <c r="B1265" s="27">
        <v>5845</v>
      </c>
      <c r="C1265" s="29">
        <v>9.33</v>
      </c>
    </row>
    <row r="1266" hidden="1" spans="2:3">
      <c r="B1266" s="25">
        <v>5814</v>
      </c>
      <c r="C1266" s="30">
        <v>9.48</v>
      </c>
    </row>
    <row r="1267" hidden="1" spans="2:3">
      <c r="B1267" s="27">
        <v>5784</v>
      </c>
      <c r="C1267" s="29">
        <v>9.46</v>
      </c>
    </row>
    <row r="1268" hidden="1" spans="2:3">
      <c r="B1268" s="25">
        <v>5753</v>
      </c>
      <c r="C1268" s="30">
        <v>9.14</v>
      </c>
    </row>
    <row r="1269" hidden="1" spans="2:3">
      <c r="B1269" s="27">
        <v>5723</v>
      </c>
      <c r="C1269" s="29">
        <v>8.66</v>
      </c>
    </row>
    <row r="1270" hidden="1" spans="2:3">
      <c r="B1270" s="25">
        <v>5692</v>
      </c>
      <c r="C1270" s="30">
        <v>8.35</v>
      </c>
    </row>
    <row r="1271" hidden="1" spans="2:3">
      <c r="B1271" s="27">
        <v>5661</v>
      </c>
      <c r="C1271" s="29">
        <v>8.01</v>
      </c>
    </row>
    <row r="1272" hidden="1" spans="2:3">
      <c r="B1272" s="25">
        <v>5631</v>
      </c>
      <c r="C1272" s="30">
        <v>8.04</v>
      </c>
    </row>
    <row r="1273" hidden="1" spans="2:3">
      <c r="B1273" s="27">
        <v>5600</v>
      </c>
      <c r="C1273" s="29">
        <v>7.95</v>
      </c>
    </row>
    <row r="1274" hidden="1" spans="2:3">
      <c r="B1274" s="25">
        <v>5570</v>
      </c>
      <c r="C1274" s="30">
        <v>8.14</v>
      </c>
    </row>
    <row r="1275" hidden="1" spans="2:3">
      <c r="B1275" s="27">
        <v>5539</v>
      </c>
      <c r="C1275" s="29">
        <v>7.57</v>
      </c>
    </row>
    <row r="1276" hidden="1" spans="2:3">
      <c r="B1276" s="25">
        <v>5511</v>
      </c>
      <c r="C1276" s="30">
        <v>7.38</v>
      </c>
    </row>
    <row r="1277" hidden="1" spans="2:3">
      <c r="B1277" s="27">
        <v>5480</v>
      </c>
      <c r="C1277" s="29">
        <v>7.48</v>
      </c>
    </row>
    <row r="1278" hidden="1" spans="2:3">
      <c r="B1278" s="25">
        <v>5449</v>
      </c>
      <c r="C1278" s="30">
        <v>7.35</v>
      </c>
    </row>
    <row r="1279" hidden="1" spans="2:3">
      <c r="B1279" s="27">
        <v>5419</v>
      </c>
      <c r="C1279" s="29">
        <v>7.68</v>
      </c>
    </row>
    <row r="1280" hidden="1" spans="2:3">
      <c r="B1280" s="25">
        <v>5388</v>
      </c>
      <c r="C1280" s="30">
        <v>7.68</v>
      </c>
    </row>
    <row r="1281" hidden="1" spans="2:3">
      <c r="B1281" s="27">
        <v>5358</v>
      </c>
      <c r="C1281" s="29">
        <v>7.68</v>
      </c>
    </row>
    <row r="1282" hidden="1" spans="2:3">
      <c r="B1282" s="25">
        <v>5327</v>
      </c>
      <c r="C1282" s="30">
        <v>7.68</v>
      </c>
    </row>
    <row r="1283" hidden="1" spans="2:3">
      <c r="B1283" s="27">
        <v>5296</v>
      </c>
      <c r="C1283" s="29">
        <v>7.68</v>
      </c>
    </row>
    <row r="1284" hidden="1" spans="2:3">
      <c r="B1284" s="25">
        <v>5266</v>
      </c>
      <c r="C1284" s="30">
        <v>8.13</v>
      </c>
    </row>
    <row r="1285" hidden="1" spans="2:3">
      <c r="B1285" s="27">
        <v>5235</v>
      </c>
      <c r="C1285" s="29">
        <v>8.17</v>
      </c>
    </row>
    <row r="1286" hidden="1" spans="2:3">
      <c r="B1286" s="25">
        <v>5205</v>
      </c>
      <c r="C1286" s="30">
        <v>8.12</v>
      </c>
    </row>
    <row r="1287" hidden="1" spans="2:3">
      <c r="B1287" s="27">
        <v>5174</v>
      </c>
      <c r="C1287" s="29">
        <v>8.32</v>
      </c>
    </row>
    <row r="1288" hidden="1" spans="2:3">
      <c r="B1288" s="25">
        <v>5146</v>
      </c>
      <c r="C1288" s="30">
        <v>8.48</v>
      </c>
    </row>
    <row r="1289" hidden="1" spans="2:3">
      <c r="B1289" s="27">
        <v>5115</v>
      </c>
      <c r="C1289" s="29">
        <v>8.37</v>
      </c>
    </row>
    <row r="1290" hidden="1" spans="2:3">
      <c r="B1290" s="25">
        <v>5084</v>
      </c>
      <c r="C1290" s="30">
        <v>8.04</v>
      </c>
    </row>
    <row r="1291" hidden="1" spans="2:3">
      <c r="B1291" s="27">
        <v>5054</v>
      </c>
      <c r="C1291" s="29">
        <v>8.05</v>
      </c>
    </row>
    <row r="1292" hidden="1" spans="2:3">
      <c r="B1292" s="25">
        <v>5023</v>
      </c>
      <c r="C1292" s="30">
        <v>8.26</v>
      </c>
    </row>
    <row r="1293" hidden="1" spans="2:3">
      <c r="B1293" s="27">
        <v>4993</v>
      </c>
      <c r="C1293" s="29">
        <v>8.53</v>
      </c>
    </row>
    <row r="1294" hidden="1" spans="2:3">
      <c r="B1294" s="25">
        <v>4962</v>
      </c>
      <c r="C1294" s="30">
        <v>8.45</v>
      </c>
    </row>
    <row r="1295" hidden="1" spans="2:3">
      <c r="B1295" s="27">
        <v>4931</v>
      </c>
      <c r="C1295" s="29">
        <v>8.23</v>
      </c>
    </row>
    <row r="1296" hidden="1" spans="2:3">
      <c r="B1296" s="25">
        <v>4901</v>
      </c>
      <c r="C1296" s="30">
        <v>8.12</v>
      </c>
    </row>
    <row r="1297" hidden="1" spans="2:3">
      <c r="B1297" s="27">
        <v>4870</v>
      </c>
      <c r="C1297" s="29">
        <v>8.55</v>
      </c>
    </row>
    <row r="1298" hidden="1" spans="2:3">
      <c r="B1298" s="25">
        <v>4840</v>
      </c>
      <c r="C1298" s="30">
        <v>8.79</v>
      </c>
    </row>
    <row r="1299" hidden="1" spans="2:3">
      <c r="B1299" s="27">
        <v>4809</v>
      </c>
      <c r="C1299" s="29">
        <v>8.8</v>
      </c>
    </row>
    <row r="1300" hidden="1" spans="2:3">
      <c r="B1300" s="25">
        <v>4781</v>
      </c>
      <c r="C1300" s="30">
        <v>8.97</v>
      </c>
    </row>
    <row r="1301" hidden="1" spans="2:3">
      <c r="B1301" s="27">
        <v>4750</v>
      </c>
      <c r="C1301" s="29">
        <v>9.3</v>
      </c>
    </row>
    <row r="1302" hidden="1" spans="2:3">
      <c r="B1302" s="25">
        <v>4719</v>
      </c>
      <c r="C1302" s="30">
        <v>9.38</v>
      </c>
    </row>
    <row r="1303" hidden="1" spans="2:3">
      <c r="B1303" s="27">
        <v>4689</v>
      </c>
      <c r="C1303" s="29">
        <v>9.73</v>
      </c>
    </row>
    <row r="1304" hidden="1" spans="2:3">
      <c r="B1304" s="25">
        <v>4658</v>
      </c>
      <c r="C1304" s="30">
        <v>9.84</v>
      </c>
    </row>
    <row r="1305" hidden="1" spans="2:3">
      <c r="B1305" s="27">
        <v>4628</v>
      </c>
      <c r="C1305" s="29">
        <v>9.86</v>
      </c>
    </row>
    <row r="1306" hidden="1" spans="2:3">
      <c r="B1306" s="25">
        <v>4597</v>
      </c>
      <c r="C1306" s="30">
        <v>9.81</v>
      </c>
    </row>
    <row r="1307" hidden="1" spans="2:3">
      <c r="B1307" s="27">
        <v>4566</v>
      </c>
      <c r="C1307" s="29">
        <v>9.59</v>
      </c>
    </row>
    <row r="1308" hidden="1" spans="2:3">
      <c r="B1308" s="25">
        <v>4536</v>
      </c>
      <c r="C1308" s="30">
        <v>9.58</v>
      </c>
    </row>
    <row r="1309" hidden="1" spans="2:3">
      <c r="B1309" s="27">
        <v>4505</v>
      </c>
      <c r="C1309" s="29">
        <v>9.58</v>
      </c>
    </row>
    <row r="1310" hidden="1" spans="2:3">
      <c r="B1310" s="25">
        <v>4475</v>
      </c>
      <c r="C1310" s="30">
        <v>9.59</v>
      </c>
    </row>
    <row r="1311" hidden="1" spans="2:3">
      <c r="B1311" s="27">
        <v>4444</v>
      </c>
      <c r="C1311" s="29">
        <v>9.3</v>
      </c>
    </row>
    <row r="1312" hidden="1" spans="2:3">
      <c r="B1312" s="25">
        <v>4415</v>
      </c>
      <c r="C1312" s="30">
        <v>9.04</v>
      </c>
    </row>
    <row r="1313" hidden="1" spans="2:3">
      <c r="B1313" s="27">
        <v>4384</v>
      </c>
      <c r="C1313" s="29">
        <v>9.12</v>
      </c>
    </row>
    <row r="1314" hidden="1" spans="2:3">
      <c r="B1314" s="25">
        <v>4353</v>
      </c>
      <c r="C1314" s="30">
        <v>9.11</v>
      </c>
    </row>
    <row r="1315" hidden="1" spans="2:3">
      <c r="B1315" s="27">
        <v>4323</v>
      </c>
      <c r="C1315" s="29">
        <v>9.07</v>
      </c>
    </row>
    <row r="1316" hidden="1" spans="2:3">
      <c r="B1316" s="25">
        <v>4292</v>
      </c>
      <c r="C1316" s="30">
        <v>8.72</v>
      </c>
    </row>
    <row r="1317" hidden="1" spans="2:3">
      <c r="B1317" s="27">
        <v>4262</v>
      </c>
      <c r="C1317" s="29">
        <v>8.67</v>
      </c>
    </row>
    <row r="1318" hidden="1" spans="2:3">
      <c r="B1318" s="25">
        <v>4231</v>
      </c>
      <c r="C1318" s="30">
        <v>9.17</v>
      </c>
    </row>
    <row r="1319" hidden="1" spans="2:3">
      <c r="B1319" s="27">
        <v>4200</v>
      </c>
      <c r="C1319" s="29">
        <v>9.63</v>
      </c>
    </row>
    <row r="1320" hidden="1" spans="2:3">
      <c r="B1320" s="25">
        <v>4170</v>
      </c>
      <c r="C1320" s="30">
        <v>9.67</v>
      </c>
    </row>
    <row r="1321" hidden="1" spans="2:3">
      <c r="B1321" s="27">
        <v>4139</v>
      </c>
      <c r="C1321" s="29">
        <v>9.48</v>
      </c>
    </row>
    <row r="1322" hidden="1" spans="2:3">
      <c r="B1322" s="25">
        <v>4109</v>
      </c>
      <c r="C1322" s="30">
        <v>9.28</v>
      </c>
    </row>
    <row r="1323" hidden="1" spans="2:3">
      <c r="B1323" s="27">
        <v>4078</v>
      </c>
      <c r="C1323" s="29">
        <v>9.32</v>
      </c>
    </row>
    <row r="1324" hidden="1" spans="2:3">
      <c r="B1324" s="25">
        <v>4050</v>
      </c>
      <c r="C1324" s="30">
        <v>9.43</v>
      </c>
    </row>
    <row r="1325" hidden="1" spans="2:3">
      <c r="B1325" s="27">
        <v>4019</v>
      </c>
      <c r="C1325" s="29">
        <v>9.27</v>
      </c>
    </row>
    <row r="1326" hidden="1" spans="2:3">
      <c r="B1326" s="25">
        <v>3988</v>
      </c>
      <c r="C1326" s="30">
        <v>9.05</v>
      </c>
    </row>
    <row r="1327" hidden="1" spans="2:3">
      <c r="B1327" s="27">
        <v>3958</v>
      </c>
      <c r="C1327" s="29">
        <v>9.31</v>
      </c>
    </row>
    <row r="1328" hidden="1" spans="2:3">
      <c r="B1328" s="25">
        <v>3927</v>
      </c>
      <c r="C1328" s="30">
        <v>9.32</v>
      </c>
    </row>
    <row r="1329" hidden="1" spans="2:3">
      <c r="B1329" s="27">
        <v>3897</v>
      </c>
      <c r="C1329" s="29">
        <v>8.91</v>
      </c>
    </row>
    <row r="1330" hidden="1" spans="2:3">
      <c r="B1330" s="25">
        <v>3866</v>
      </c>
      <c r="C1330" s="30">
        <v>8.85</v>
      </c>
    </row>
    <row r="1331" hidden="1" spans="2:3">
      <c r="B1331" s="27">
        <v>3835</v>
      </c>
      <c r="C1331" s="29">
        <v>8.64</v>
      </c>
    </row>
    <row r="1332" hidden="1" spans="2:3">
      <c r="B1332" s="25">
        <v>3805</v>
      </c>
      <c r="C1332" s="30">
        <v>9.1</v>
      </c>
    </row>
    <row r="1333" hidden="1" spans="2:3">
      <c r="B1333" s="27">
        <v>3774</v>
      </c>
      <c r="C1333" s="29">
        <v>9.56</v>
      </c>
    </row>
    <row r="1334" hidden="1" spans="2:3">
      <c r="B1334" s="25">
        <v>3744</v>
      </c>
      <c r="C1334" s="30">
        <v>9.72</v>
      </c>
    </row>
    <row r="1335" hidden="1" spans="2:3">
      <c r="B1335" s="27">
        <v>3713</v>
      </c>
      <c r="C1335" s="29">
        <v>9.96</v>
      </c>
    </row>
    <row r="1336" hidden="1" spans="2:3">
      <c r="B1336" s="25">
        <v>3685</v>
      </c>
      <c r="C1336" s="30">
        <v>9.72</v>
      </c>
    </row>
    <row r="1337" hidden="1" spans="2:3">
      <c r="B1337" s="27">
        <v>3654</v>
      </c>
      <c r="C1337" s="29">
        <v>10.08</v>
      </c>
    </row>
    <row r="1338" hidden="1" spans="2:3">
      <c r="B1338" s="25">
        <v>3623</v>
      </c>
      <c r="C1338" s="30">
        <v>10.3</v>
      </c>
    </row>
    <row r="1339" hidden="1" spans="2:3">
      <c r="B1339" s="27">
        <v>3593</v>
      </c>
      <c r="C1339" s="29">
        <v>10.18</v>
      </c>
    </row>
    <row r="1340" hidden="1" spans="2:3">
      <c r="B1340" s="25">
        <v>3562</v>
      </c>
      <c r="C1340" s="30">
        <v>10.23</v>
      </c>
    </row>
    <row r="1341" hidden="1" spans="2:3">
      <c r="B1341" s="27">
        <v>3532</v>
      </c>
      <c r="C1341" s="29">
        <v>10.19</v>
      </c>
    </row>
    <row r="1342" hidden="1" spans="2:3">
      <c r="B1342" s="25">
        <v>3501</v>
      </c>
      <c r="C1342" s="30">
        <v>10.18</v>
      </c>
    </row>
    <row r="1343" hidden="1" spans="2:3">
      <c r="B1343" s="27">
        <v>3470</v>
      </c>
      <c r="C1343" s="29">
        <v>9.94</v>
      </c>
    </row>
    <row r="1344" hidden="1" spans="2:3">
      <c r="B1344" s="25">
        <v>3440</v>
      </c>
      <c r="C1344" s="30">
        <v>9.8</v>
      </c>
    </row>
    <row r="1345" hidden="1" spans="2:3">
      <c r="B1345" s="27">
        <v>3409</v>
      </c>
      <c r="C1345" s="29">
        <v>9.63</v>
      </c>
    </row>
    <row r="1346" hidden="1" spans="2:3">
      <c r="B1346" s="25">
        <v>3379</v>
      </c>
      <c r="C1346" s="30">
        <v>9.32</v>
      </c>
    </row>
    <row r="1347" hidden="1" spans="2:3">
      <c r="B1347" s="27">
        <v>3348</v>
      </c>
      <c r="C1347" s="29">
        <v>8.92</v>
      </c>
    </row>
    <row r="1348" hidden="1" spans="2:3">
      <c r="B1348" s="25">
        <v>3320</v>
      </c>
      <c r="C1348" s="30">
        <v>8.8</v>
      </c>
    </row>
    <row r="1349" hidden="1" spans="2:3">
      <c r="B1349" s="27">
        <v>3289</v>
      </c>
      <c r="C1349" s="29">
        <v>9.06</v>
      </c>
    </row>
    <row r="1350" hidden="1" spans="2:3">
      <c r="B1350" s="25">
        <v>3258</v>
      </c>
      <c r="C1350" s="30">
        <v>9.03</v>
      </c>
    </row>
    <row r="1351" hidden="1" spans="2:3">
      <c r="B1351" s="27">
        <v>3228</v>
      </c>
      <c r="C1351" s="29">
        <v>8.83</v>
      </c>
    </row>
    <row r="1352" hidden="1" spans="2:3">
      <c r="B1352" s="25">
        <v>3197</v>
      </c>
      <c r="C1352" s="30">
        <v>8.27</v>
      </c>
    </row>
    <row r="1353" hidden="1" spans="2:3">
      <c r="B1353" s="27">
        <v>3167</v>
      </c>
      <c r="C1353" s="29">
        <v>8.17</v>
      </c>
    </row>
    <row r="1354" hidden="1" spans="2:3">
      <c r="B1354" s="25">
        <v>3136</v>
      </c>
      <c r="C1354" s="30">
        <v>8.26</v>
      </c>
    </row>
    <row r="1355" hidden="1" spans="2:3">
      <c r="B1355" s="27">
        <v>3105</v>
      </c>
      <c r="C1355" s="29">
        <v>7.92</v>
      </c>
    </row>
    <row r="1356" hidden="1" spans="2:3">
      <c r="B1356" s="25">
        <v>3075</v>
      </c>
      <c r="C1356" s="30">
        <v>7.64</v>
      </c>
    </row>
    <row r="1357" hidden="1" spans="2:3">
      <c r="B1357" s="27">
        <v>3044</v>
      </c>
      <c r="C1357" s="29">
        <v>7.63</v>
      </c>
    </row>
    <row r="1358" hidden="1" spans="2:3">
      <c r="B1358" s="25">
        <v>3014</v>
      </c>
      <c r="C1358" s="30">
        <v>7.24</v>
      </c>
    </row>
    <row r="1359" hidden="1" spans="2:3">
      <c r="B1359" s="27">
        <v>2983</v>
      </c>
      <c r="C1359" s="29">
        <v>6.87</v>
      </c>
    </row>
    <row r="1360" hidden="1" spans="2:3">
      <c r="B1360" s="25">
        <v>2954</v>
      </c>
      <c r="C1360" s="30">
        <v>6.6</v>
      </c>
    </row>
    <row r="1361" hidden="1" spans="2:3">
      <c r="B1361" s="27">
        <v>2923</v>
      </c>
      <c r="C1361" s="29">
        <v>6.85</v>
      </c>
    </row>
    <row r="1362" hidden="1" spans="2:3">
      <c r="B1362" s="25">
        <v>2892</v>
      </c>
      <c r="C1362" s="30">
        <v>6.57</v>
      </c>
    </row>
    <row r="1363" hidden="1" spans="2:3">
      <c r="B1363" s="27">
        <v>2862</v>
      </c>
      <c r="C1363" s="29">
        <v>6.25</v>
      </c>
    </row>
    <row r="1364" hidden="1" spans="2:3">
      <c r="B1364" s="25">
        <v>2831</v>
      </c>
      <c r="C1364" s="30">
        <v>6.64</v>
      </c>
    </row>
    <row r="1365" hidden="1" spans="2:3">
      <c r="B1365" s="27">
        <v>2801</v>
      </c>
      <c r="C1365" s="29">
        <v>7.45</v>
      </c>
    </row>
    <row r="1366" hidden="1" spans="2:3">
      <c r="B1366" s="25">
        <v>2770</v>
      </c>
      <c r="C1366" s="30">
        <v>7.53</v>
      </c>
    </row>
    <row r="1367" hidden="1" spans="2:3">
      <c r="B1367" s="27">
        <v>2739</v>
      </c>
      <c r="C1367" s="29">
        <v>8.14</v>
      </c>
    </row>
    <row r="1368" hidden="1" spans="2:3">
      <c r="B1368" s="25">
        <v>2709</v>
      </c>
      <c r="C1368" s="30">
        <v>7.84</v>
      </c>
    </row>
    <row r="1369" hidden="1" spans="2:3">
      <c r="B1369" s="27">
        <v>2678</v>
      </c>
      <c r="C1369" s="29">
        <v>8.1</v>
      </c>
    </row>
    <row r="1370" hidden="1" spans="2:3">
      <c r="B1370" s="25">
        <v>2648</v>
      </c>
      <c r="C1370" s="30">
        <v>8.39</v>
      </c>
    </row>
    <row r="1371" hidden="1" spans="2:3">
      <c r="B1371" s="27">
        <v>2617</v>
      </c>
      <c r="C1371" s="29">
        <v>8.35</v>
      </c>
    </row>
    <row r="1372" hidden="1" spans="2:3">
      <c r="B1372" s="25">
        <v>2589</v>
      </c>
      <c r="C1372" s="30">
        <v>9.26</v>
      </c>
    </row>
    <row r="1373" hidden="1" spans="2:3">
      <c r="B1373" s="27">
        <v>2558</v>
      </c>
      <c r="C1373" s="29">
        <v>9.56</v>
      </c>
    </row>
    <row r="1374" hidden="1" spans="2:3">
      <c r="B1374" s="25">
        <v>2527</v>
      </c>
      <c r="C1374" s="30">
        <v>9.84</v>
      </c>
    </row>
    <row r="1375" hidden="1" spans="2:3">
      <c r="B1375" s="27">
        <v>2497</v>
      </c>
      <c r="C1375" s="29">
        <v>9.93</v>
      </c>
    </row>
    <row r="1376" hidden="1" spans="2:3">
      <c r="B1376" s="25">
        <v>2466</v>
      </c>
      <c r="C1376" s="30">
        <v>9.73</v>
      </c>
    </row>
    <row r="1377" hidden="1" spans="2:3">
      <c r="B1377" s="27">
        <v>2436</v>
      </c>
      <c r="C1377" s="29">
        <v>10.03</v>
      </c>
    </row>
    <row r="1378" hidden="1" spans="2:3">
      <c r="B1378" s="25">
        <v>2405</v>
      </c>
      <c r="C1378" s="30">
        <v>9.73</v>
      </c>
    </row>
    <row r="1379" hidden="1" spans="2:3">
      <c r="B1379" s="27">
        <v>2374</v>
      </c>
      <c r="C1379" s="29">
        <v>9.06</v>
      </c>
    </row>
    <row r="1380" hidden="1" spans="2:3">
      <c r="B1380" s="25">
        <v>2344</v>
      </c>
      <c r="C1380" s="30">
        <v>9.3</v>
      </c>
    </row>
    <row r="1381" hidden="1" spans="2:3">
      <c r="B1381" s="27">
        <v>2313</v>
      </c>
      <c r="C1381" s="29">
        <v>9.18</v>
      </c>
    </row>
    <row r="1382" hidden="1" spans="2:3">
      <c r="B1382" s="25">
        <v>2283</v>
      </c>
      <c r="C1382" s="30">
        <v>9.43</v>
      </c>
    </row>
    <row r="1383" hidden="1" spans="2:3">
      <c r="B1383" s="27">
        <v>2252</v>
      </c>
      <c r="C1383" s="29">
        <v>9.56</v>
      </c>
    </row>
    <row r="1384" hidden="1" spans="2:3">
      <c r="B1384" s="25">
        <v>2224</v>
      </c>
      <c r="C1384" s="30">
        <v>9.8</v>
      </c>
    </row>
    <row r="1385" hidden="1" spans="2:3">
      <c r="B1385" s="27">
        <v>2193</v>
      </c>
      <c r="C1385" s="29">
        <v>9.87</v>
      </c>
    </row>
    <row r="1386" hidden="1" spans="2:3">
      <c r="B1386" s="25">
        <v>2162</v>
      </c>
      <c r="C1386" s="30">
        <v>9.54</v>
      </c>
    </row>
    <row r="1387" hidden="1" spans="2:3">
      <c r="B1387" s="27">
        <v>2132</v>
      </c>
      <c r="C1387" s="29">
        <v>9.31</v>
      </c>
    </row>
    <row r="1388" hidden="1" spans="2:3">
      <c r="B1388" s="25">
        <v>2101</v>
      </c>
      <c r="C1388" s="30">
        <v>9.36</v>
      </c>
    </row>
    <row r="1389" hidden="1" spans="2:3">
      <c r="B1389" s="27">
        <v>2071</v>
      </c>
      <c r="C1389" s="29">
        <v>9.23</v>
      </c>
    </row>
    <row r="1390" hidden="1" spans="2:3">
      <c r="B1390" s="25">
        <v>2040</v>
      </c>
      <c r="C1390" s="30">
        <v>9.2</v>
      </c>
    </row>
    <row r="1391" hidden="1" spans="2:3">
      <c r="B1391" s="27">
        <v>2009</v>
      </c>
      <c r="C1391" s="29">
        <v>8.87</v>
      </c>
    </row>
    <row r="1392" hidden="1" spans="2:3">
      <c r="B1392" s="25">
        <v>1979</v>
      </c>
      <c r="C1392" s="30">
        <v>8.6</v>
      </c>
    </row>
    <row r="1393" hidden="1" spans="2:3">
      <c r="B1393" s="27">
        <v>1948</v>
      </c>
      <c r="C1393" s="29">
        <v>8.5</v>
      </c>
    </row>
    <row r="1394" hidden="1" spans="2:3">
      <c r="B1394" s="25">
        <v>1918</v>
      </c>
      <c r="C1394" s="30">
        <v>8.94</v>
      </c>
    </row>
    <row r="1395" hidden="1" spans="2:3">
      <c r="B1395" s="27">
        <v>1887</v>
      </c>
      <c r="C1395" s="29">
        <v>9.05</v>
      </c>
    </row>
    <row r="1396" hidden="1" spans="2:3">
      <c r="B1396" s="25">
        <v>1859</v>
      </c>
      <c r="C1396" s="30">
        <v>8.8</v>
      </c>
    </row>
    <row r="1397" hidden="1" spans="2:3">
      <c r="B1397" s="27">
        <v>1828</v>
      </c>
      <c r="C1397" s="29">
        <v>8.43</v>
      </c>
    </row>
    <row r="1398" hidden="1" spans="2:3">
      <c r="B1398" s="25">
        <v>1797</v>
      </c>
      <c r="C1398" s="30">
        <v>8.25</v>
      </c>
    </row>
    <row r="1399" hidden="1" spans="2:3">
      <c r="B1399" s="27">
        <v>1767</v>
      </c>
      <c r="C1399" s="29">
        <v>8.17</v>
      </c>
    </row>
    <row r="1400" hidden="1" spans="2:3">
      <c r="B1400" s="25">
        <v>1736</v>
      </c>
      <c r="C1400" s="30">
        <v>7.75</v>
      </c>
    </row>
    <row r="1401" hidden="1" spans="2:3">
      <c r="B1401" s="27">
        <v>1706</v>
      </c>
      <c r="C1401" s="29">
        <v>7.32</v>
      </c>
    </row>
    <row r="1402" hidden="1" spans="2:3">
      <c r="B1402" s="25">
        <v>1675</v>
      </c>
      <c r="C1402" s="30">
        <v>7.01</v>
      </c>
    </row>
    <row r="1403" hidden="1" spans="2:3">
      <c r="B1403" s="27">
        <v>1644</v>
      </c>
      <c r="C1403" s="29">
        <v>6.78</v>
      </c>
    </row>
    <row r="1404" hidden="1" spans="2:3">
      <c r="B1404" s="25">
        <v>1614</v>
      </c>
      <c r="C1404" s="30">
        <v>6.51</v>
      </c>
    </row>
    <row r="1405" hidden="1" spans="2:3">
      <c r="B1405" s="27">
        <v>1583</v>
      </c>
      <c r="C1405" s="29">
        <v>6.5</v>
      </c>
    </row>
    <row r="1406" hidden="1" spans="2:3">
      <c r="B1406" s="25">
        <v>1553</v>
      </c>
      <c r="C1406" s="30">
        <v>6.64</v>
      </c>
    </row>
    <row r="1407" hidden="1" spans="2:3">
      <c r="B1407" s="27">
        <v>1522</v>
      </c>
      <c r="C1407" s="29">
        <v>6.48</v>
      </c>
    </row>
    <row r="1408" hidden="1" spans="2:3">
      <c r="B1408" s="25">
        <v>1493</v>
      </c>
      <c r="C1408" s="30">
        <v>6.5</v>
      </c>
    </row>
    <row r="1409" hidden="1" spans="2:3">
      <c r="B1409" s="27">
        <v>1462</v>
      </c>
      <c r="C1409" s="29">
        <v>6.68</v>
      </c>
    </row>
    <row r="1410" hidden="1" spans="2:3">
      <c r="B1410" s="25">
        <v>1431</v>
      </c>
      <c r="C1410" s="30">
        <v>6.57</v>
      </c>
    </row>
    <row r="1411" hidden="1" spans="2:3">
      <c r="B1411" s="27">
        <v>1401</v>
      </c>
      <c r="C1411" s="29">
        <v>6.28</v>
      </c>
    </row>
    <row r="1412" hidden="1" spans="2:3">
      <c r="B1412" s="25">
        <v>1370</v>
      </c>
      <c r="C1412" s="30">
        <v>6.26</v>
      </c>
    </row>
    <row r="1413" hidden="1" spans="2:3">
      <c r="B1413" s="27">
        <v>1340</v>
      </c>
      <c r="C1413" s="29">
        <v>6.47</v>
      </c>
    </row>
    <row r="1414" hidden="1" spans="2:3">
      <c r="B1414" s="25">
        <v>1309</v>
      </c>
      <c r="C1414" s="30">
        <v>6.63</v>
      </c>
    </row>
    <row r="1415" hidden="1" spans="2:3">
      <c r="B1415" s="27">
        <v>1278</v>
      </c>
      <c r="C1415" s="29">
        <v>6.85</v>
      </c>
    </row>
    <row r="1416" hidden="1" spans="2:3">
      <c r="B1416" s="25">
        <v>1248</v>
      </c>
      <c r="C1416" s="30">
        <v>7.18</v>
      </c>
    </row>
    <row r="1417" hidden="1" spans="2:3">
      <c r="B1417" s="27">
        <v>1217</v>
      </c>
      <c r="C1417" s="29">
        <v>7.6</v>
      </c>
    </row>
    <row r="1418" hidden="1" spans="2:3">
      <c r="B1418" s="25">
        <v>1187</v>
      </c>
      <c r="C1418" s="30">
        <v>7.75</v>
      </c>
    </row>
    <row r="1419" hidden="1" spans="2:3">
      <c r="B1419" s="27">
        <v>1156</v>
      </c>
      <c r="C1419" s="29">
        <v>8.08</v>
      </c>
    </row>
    <row r="1420" hidden="1" spans="2:3">
      <c r="B1420" s="25">
        <v>1128</v>
      </c>
      <c r="C1420" s="30">
        <v>8.41</v>
      </c>
    </row>
    <row r="1421" hidden="1" spans="2:3">
      <c r="B1421" s="27">
        <v>1097</v>
      </c>
      <c r="C1421" s="29">
        <v>8.46</v>
      </c>
    </row>
    <row r="1422" hidden="1" spans="2:3">
      <c r="B1422" s="25">
        <v>1066</v>
      </c>
      <c r="C1422" s="30">
        <v>8.05</v>
      </c>
    </row>
    <row r="1423" hidden="1" spans="2:3">
      <c r="B1423" s="27">
        <v>1036</v>
      </c>
      <c r="C1423" s="29">
        <v>8.24</v>
      </c>
    </row>
    <row r="1424" hidden="1" spans="2:3">
      <c r="B1424" s="25">
        <v>1005</v>
      </c>
      <c r="C1424" s="30">
        <v>8.57</v>
      </c>
    </row>
    <row r="1425" hidden="1" spans="2:3">
      <c r="B1425" s="27">
        <v>975</v>
      </c>
      <c r="C1425" s="29">
        <v>8.85</v>
      </c>
    </row>
    <row r="1426" hidden="1" spans="2:3">
      <c r="B1426" s="25">
        <v>944</v>
      </c>
      <c r="C1426" s="30">
        <v>8.83</v>
      </c>
    </row>
    <row r="1427" hidden="1" spans="2:3">
      <c r="B1427" s="27">
        <v>913</v>
      </c>
      <c r="C1427" s="29">
        <v>8.6</v>
      </c>
    </row>
    <row r="1428" hidden="1" spans="2:3">
      <c r="B1428" s="25">
        <v>883</v>
      </c>
      <c r="C1428" s="30">
        <v>8.41</v>
      </c>
    </row>
    <row r="1429" hidden="1" spans="2:3">
      <c r="B1429" s="27">
        <v>852</v>
      </c>
      <c r="C1429" s="29">
        <v>8.46</v>
      </c>
    </row>
    <row r="1430" hidden="1" spans="2:3">
      <c r="B1430" s="25">
        <v>822</v>
      </c>
      <c r="C1430" s="30">
        <v>8.48</v>
      </c>
    </row>
    <row r="1431" hidden="1" spans="2:3">
      <c r="B1431" s="27">
        <v>791</v>
      </c>
      <c r="C1431" s="29">
        <v>8.2</v>
      </c>
    </row>
    <row r="1432" hidden="1" spans="2:3">
      <c r="B1432" s="25">
        <v>763</v>
      </c>
      <c r="C1432" s="30">
        <v>8.19</v>
      </c>
    </row>
    <row r="1433" hidden="1" spans="2:3">
      <c r="B1433" s="27">
        <v>732</v>
      </c>
      <c r="C1433" s="29">
        <v>8.12</v>
      </c>
    </row>
    <row r="1434" hidden="1" spans="2:3">
      <c r="B1434" s="25">
        <v>701</v>
      </c>
      <c r="C1434" s="30">
        <v>7.95</v>
      </c>
    </row>
    <row r="1435" hidden="1" spans="2:3">
      <c r="B1435" s="27">
        <v>671</v>
      </c>
      <c r="C1435" s="29">
        <v>8.08</v>
      </c>
    </row>
    <row r="1436" hidden="1" spans="2:3">
      <c r="B1436" s="25">
        <v>640</v>
      </c>
      <c r="C1436" s="30">
        <v>7.91</v>
      </c>
    </row>
    <row r="1437" hidden="1" spans="2:3">
      <c r="B1437" s="27">
        <v>610</v>
      </c>
      <c r="C1437" s="29">
        <v>8</v>
      </c>
    </row>
    <row r="1438" hidden="1" spans="2:3">
      <c r="B1438" s="25">
        <v>579</v>
      </c>
      <c r="C1438" s="30">
        <v>8.04</v>
      </c>
    </row>
    <row r="1439" hidden="1" spans="2:3">
      <c r="B1439" s="27">
        <v>548</v>
      </c>
      <c r="C1439" s="29">
        <v>7.93</v>
      </c>
    </row>
    <row r="1440" hidden="1" spans="2:3">
      <c r="B1440" s="25">
        <v>518</v>
      </c>
      <c r="C1440" s="30">
        <v>8.5</v>
      </c>
    </row>
    <row r="1441" hidden="1" spans="2:3">
      <c r="B1441" s="27">
        <v>487</v>
      </c>
      <c r="C1441" s="29">
        <v>7.73</v>
      </c>
    </row>
    <row r="1442" hidden="1" spans="2:3">
      <c r="B1442" s="25">
        <v>457</v>
      </c>
      <c r="C1442" s="30">
        <v>8.14</v>
      </c>
    </row>
    <row r="1443" hidden="1" spans="2:3">
      <c r="B1443" s="27">
        <v>426</v>
      </c>
      <c r="C1443" s="29">
        <v>7.51</v>
      </c>
    </row>
    <row r="1444" hidden="1" spans="2:3">
      <c r="B1444" s="25">
        <v>398</v>
      </c>
      <c r="C1444" s="30">
        <v>7.25</v>
      </c>
    </row>
    <row r="1445" hidden="1" spans="2:3">
      <c r="B1445" s="27">
        <v>367</v>
      </c>
      <c r="C1445" s="29">
        <v>7.07</v>
      </c>
    </row>
    <row r="1446" hidden="1" spans="2:3">
      <c r="B1446" s="25">
        <v>336</v>
      </c>
      <c r="C1446" s="30">
        <v>6.87</v>
      </c>
    </row>
    <row r="1447" hidden="1" spans="2:3">
      <c r="B1447" s="27">
        <v>306</v>
      </c>
      <c r="C1447" s="29">
        <v>6.48</v>
      </c>
    </row>
    <row r="1448" hidden="1" spans="2:3">
      <c r="B1448" s="25">
        <v>275</v>
      </c>
      <c r="C1448" s="30">
        <v>6.01</v>
      </c>
    </row>
    <row r="1449" hidden="1" spans="2:3">
      <c r="B1449" s="27">
        <v>245</v>
      </c>
      <c r="C1449" s="29">
        <v>5.8</v>
      </c>
    </row>
    <row r="1450" hidden="1" spans="2:3">
      <c r="B1450" s="25">
        <v>214</v>
      </c>
      <c r="C1450" s="30">
        <v>5.94</v>
      </c>
    </row>
    <row r="1451" hidden="1" spans="2:3">
      <c r="B1451" s="27">
        <v>183</v>
      </c>
      <c r="C1451" s="29">
        <v>5.86</v>
      </c>
    </row>
    <row r="1452" hidden="1" spans="2:3">
      <c r="B1452" s="25">
        <v>153</v>
      </c>
      <c r="C1452" s="30">
        <v>5.86</v>
      </c>
    </row>
    <row r="1453" hidden="1" spans="2:3">
      <c r="B1453" s="27">
        <v>122</v>
      </c>
      <c r="C1453" s="29">
        <v>6.04</v>
      </c>
    </row>
    <row r="1454" hidden="1" spans="2:3">
      <c r="B1454" s="25">
        <v>92</v>
      </c>
      <c r="C1454" s="30">
        <v>6.34</v>
      </c>
    </row>
    <row r="1455" hidden="1" spans="2:3">
      <c r="B1455" s="27">
        <v>61</v>
      </c>
      <c r="C1455" s="29">
        <v>6.26</v>
      </c>
    </row>
    <row r="1456" hidden="1" spans="2:3">
      <c r="B1456" s="25">
        <v>32</v>
      </c>
      <c r="C1456" s="30">
        <v>6.21</v>
      </c>
    </row>
    <row r="1457" hidden="1" spans="2:3">
      <c r="B1457" s="27">
        <v>1</v>
      </c>
      <c r="C1457" s="29">
        <v>6.1</v>
      </c>
    </row>
    <row r="1458" ht="30" hidden="1" spans="2:3">
      <c r="B1458" s="25" t="s">
        <v>31</v>
      </c>
      <c r="C1458" s="30">
        <v>6.02</v>
      </c>
    </row>
    <row r="1459" ht="30" hidden="1" spans="2:3">
      <c r="B1459" s="27" t="s">
        <v>32</v>
      </c>
      <c r="C1459" s="29">
        <v>6.46</v>
      </c>
    </row>
    <row r="1460" ht="30" hidden="1" spans="2:3">
      <c r="B1460" s="25" t="s">
        <v>33</v>
      </c>
      <c r="C1460" s="30">
        <v>6.34</v>
      </c>
    </row>
    <row r="1461" ht="30" hidden="1" spans="2:3">
      <c r="B1461" s="27" t="s">
        <v>34</v>
      </c>
      <c r="C1461" s="29">
        <v>6.37</v>
      </c>
    </row>
    <row r="1462" ht="30" hidden="1" spans="2:3">
      <c r="B1462" s="25" t="s">
        <v>35</v>
      </c>
      <c r="C1462" s="30">
        <v>6.44</v>
      </c>
    </row>
    <row r="1463" ht="30" hidden="1" spans="2:3">
      <c r="B1463" s="27" t="s">
        <v>36</v>
      </c>
      <c r="C1463" s="29">
        <v>6.28</v>
      </c>
    </row>
    <row r="1464" ht="30" hidden="1" spans="2:3">
      <c r="B1464" s="25" t="s">
        <v>37</v>
      </c>
      <c r="C1464" s="30">
        <v>6.07</v>
      </c>
    </row>
    <row r="1465" ht="30" hidden="1" spans="2:3">
      <c r="B1465" s="27" t="s">
        <v>38</v>
      </c>
      <c r="C1465" s="29">
        <v>6.21</v>
      </c>
    </row>
    <row r="1466" ht="30" hidden="1" spans="2:3">
      <c r="B1466" s="25" t="s">
        <v>39</v>
      </c>
      <c r="C1466" s="30">
        <v>6.48</v>
      </c>
    </row>
    <row r="1467" ht="30" hidden="1" spans="2:3">
      <c r="B1467" s="27" t="s">
        <v>40</v>
      </c>
      <c r="C1467" s="29">
        <v>6.4</v>
      </c>
    </row>
    <row r="1468" ht="30" hidden="1" spans="2:3">
      <c r="B1468" s="25" t="s">
        <v>41</v>
      </c>
      <c r="C1468" s="30">
        <v>6.31</v>
      </c>
    </row>
    <row r="1469" ht="30" hidden="1" spans="2:3">
      <c r="B1469" s="27" t="s">
        <v>2</v>
      </c>
      <c r="C1469" s="29">
        <v>6.08</v>
      </c>
    </row>
    <row r="1470" ht="30" hidden="1" spans="2:3">
      <c r="B1470" s="25" t="s">
        <v>42</v>
      </c>
      <c r="C1470" s="30">
        <v>5.65</v>
      </c>
    </row>
    <row r="1471" ht="30" hidden="1" spans="2:3">
      <c r="B1471" s="27" t="s">
        <v>43</v>
      </c>
      <c r="C1471" s="29">
        <v>5.32</v>
      </c>
    </row>
    <row r="1472" ht="30" hidden="1" spans="2:3">
      <c r="B1472" s="25" t="s">
        <v>44</v>
      </c>
      <c r="C1472" s="30">
        <v>5.15</v>
      </c>
    </row>
    <row r="1473" ht="30" hidden="1" spans="2:3">
      <c r="B1473" s="27" t="s">
        <v>45</v>
      </c>
      <c r="C1473" s="29">
        <v>5.26</v>
      </c>
    </row>
    <row r="1474" ht="30" hidden="1" spans="2:3">
      <c r="B1474" s="25" t="s">
        <v>46</v>
      </c>
      <c r="C1474" s="30">
        <v>5.27</v>
      </c>
    </row>
    <row r="1475" ht="30" hidden="1" spans="2:3">
      <c r="B1475" s="27" t="s">
        <v>47</v>
      </c>
      <c r="C1475" s="29">
        <v>5.08</v>
      </c>
    </row>
    <row r="1476" ht="30" hidden="1" spans="2:3">
      <c r="B1476" s="25" t="s">
        <v>48</v>
      </c>
      <c r="C1476" s="30">
        <v>5.06</v>
      </c>
    </row>
    <row r="1477" ht="30" hidden="1" spans="2:3">
      <c r="B1477" s="27" t="s">
        <v>49</v>
      </c>
      <c r="C1477" s="29">
        <v>4.87</v>
      </c>
    </row>
    <row r="1478" ht="30" hidden="1" spans="2:3">
      <c r="B1478" s="25" t="s">
        <v>50</v>
      </c>
      <c r="C1478" s="30">
        <v>4.57</v>
      </c>
    </row>
    <row r="1479" ht="30" hidden="1" spans="2:3">
      <c r="B1479" s="27" t="s">
        <v>51</v>
      </c>
      <c r="C1479" s="29">
        <v>4.65</v>
      </c>
    </row>
    <row r="1480" ht="30" hidden="1" spans="2:3">
      <c r="B1480" s="25" t="s">
        <v>52</v>
      </c>
      <c r="C1480" s="30">
        <v>4.87</v>
      </c>
    </row>
    <row r="1481" ht="30" hidden="1" spans="2:3">
      <c r="B1481" s="27" t="s">
        <v>3</v>
      </c>
      <c r="C1481" s="29">
        <v>4.88</v>
      </c>
    </row>
    <row r="1482" ht="30" hidden="1" spans="2:3">
      <c r="B1482" s="25" t="s">
        <v>53</v>
      </c>
      <c r="C1482" s="30">
        <v>4.75</v>
      </c>
    </row>
    <row r="1483" ht="30" hidden="1" spans="2:3">
      <c r="B1483" s="27" t="s">
        <v>54</v>
      </c>
      <c r="C1483" s="29">
        <v>4.65</v>
      </c>
    </row>
    <row r="1484" ht="30" hidden="1" spans="2:3">
      <c r="B1484" s="25" t="s">
        <v>55</v>
      </c>
      <c r="C1484" s="30">
        <v>4.82</v>
      </c>
    </row>
    <row r="1485" ht="30" hidden="1" spans="2:3">
      <c r="B1485" s="27" t="s">
        <v>56</v>
      </c>
      <c r="C1485" s="29">
        <v>4.98</v>
      </c>
    </row>
    <row r="1486" ht="30" hidden="1" spans="2:3">
      <c r="B1486" s="25" t="s">
        <v>57</v>
      </c>
      <c r="C1486" s="30">
        <v>4.75</v>
      </c>
    </row>
    <row r="1487" ht="30" hidden="1" spans="2:3">
      <c r="B1487" s="27" t="s">
        <v>58</v>
      </c>
      <c r="C1487" s="29">
        <v>4.46</v>
      </c>
    </row>
    <row r="1488" ht="30" hidden="1" spans="2:3">
      <c r="B1488" s="25" t="s">
        <v>59</v>
      </c>
      <c r="C1488" s="30">
        <v>4.27</v>
      </c>
    </row>
    <row r="1489" ht="30" hidden="1" spans="2:3">
      <c r="B1489" s="27" t="s">
        <v>60</v>
      </c>
      <c r="C1489" s="29">
        <v>4.08</v>
      </c>
    </row>
    <row r="1490" ht="30" hidden="1" spans="2:3">
      <c r="B1490" s="25" t="s">
        <v>61</v>
      </c>
      <c r="C1490" s="30">
        <v>4.06</v>
      </c>
    </row>
    <row r="1491" ht="30" hidden="1" spans="2:3">
      <c r="B1491" s="27" t="s">
        <v>62</v>
      </c>
      <c r="C1491" s="29">
        <v>4.19</v>
      </c>
    </row>
    <row r="1492" ht="30" hidden="1" spans="2:3">
      <c r="B1492" s="25" t="s">
        <v>63</v>
      </c>
      <c r="C1492" s="30">
        <v>4.18</v>
      </c>
    </row>
    <row r="1493" ht="30" hidden="1" spans="2:3">
      <c r="B1493" s="27" t="s">
        <v>4</v>
      </c>
      <c r="C1493" s="29">
        <v>4.22</v>
      </c>
    </row>
    <row r="1494" ht="30" hidden="1" spans="2:3">
      <c r="B1494" s="25" t="s">
        <v>64</v>
      </c>
      <c r="C1494" s="30">
        <v>4.22</v>
      </c>
    </row>
    <row r="1495" ht="30" hidden="1" spans="2:3">
      <c r="B1495" s="27" t="s">
        <v>65</v>
      </c>
      <c r="C1495" s="29">
        <v>4.38</v>
      </c>
    </row>
    <row r="1496" ht="30" hidden="1" spans="2:3">
      <c r="B1496" s="25" t="s">
        <v>66</v>
      </c>
      <c r="C1496" s="30">
        <v>4.1</v>
      </c>
    </row>
    <row r="1497" ht="30" hidden="1" spans="2:3">
      <c r="B1497" s="27" t="s">
        <v>67</v>
      </c>
      <c r="C1497" s="29">
        <v>4.01</v>
      </c>
    </row>
    <row r="1498" ht="30" hidden="1" spans="2:3">
      <c r="B1498" s="25" t="s">
        <v>68</v>
      </c>
      <c r="C1498" s="30">
        <v>3.81</v>
      </c>
    </row>
    <row r="1499" ht="30" hidden="1" spans="2:3">
      <c r="B1499" s="27" t="s">
        <v>69</v>
      </c>
      <c r="C1499" s="29">
        <v>4.04</v>
      </c>
    </row>
    <row r="1500" ht="30" hidden="1" spans="2:3">
      <c r="B1500" s="25" t="s">
        <v>70</v>
      </c>
      <c r="C1500" s="30">
        <v>4.32</v>
      </c>
    </row>
    <row r="1501" ht="30" hidden="1" spans="2:3">
      <c r="B1501" s="27" t="s">
        <v>71</v>
      </c>
      <c r="C1501" s="29">
        <v>4.4</v>
      </c>
    </row>
    <row r="1502" ht="30" hidden="1" spans="2:3">
      <c r="B1502" s="25" t="s">
        <v>72</v>
      </c>
      <c r="C1502" s="30">
        <v>4.42</v>
      </c>
    </row>
    <row r="1503" ht="30" hidden="1" spans="2:3">
      <c r="B1503" s="27" t="s">
        <v>73</v>
      </c>
      <c r="C1503" s="29">
        <v>4.38</v>
      </c>
    </row>
    <row r="1504" ht="30" hidden="1" spans="2:3">
      <c r="B1504" s="25" t="s">
        <v>74</v>
      </c>
      <c r="C1504" s="30">
        <v>4.45</v>
      </c>
    </row>
    <row r="1505" ht="30" hidden="1" spans="2:3">
      <c r="B1505" s="27" t="s">
        <v>5</v>
      </c>
      <c r="C1505" s="29">
        <v>4.27</v>
      </c>
    </row>
    <row r="1506" ht="30" hidden="1" spans="2:3">
      <c r="B1506" s="25" t="s">
        <v>75</v>
      </c>
      <c r="C1506" s="30">
        <v>4.32</v>
      </c>
    </row>
    <row r="1507" ht="30" hidden="1" spans="2:3">
      <c r="B1507" s="27" t="s">
        <v>76</v>
      </c>
      <c r="C1507" s="29">
        <v>4.59</v>
      </c>
    </row>
    <row r="1508" ht="30" hidden="1" spans="2:3">
      <c r="B1508" s="25" t="s">
        <v>77</v>
      </c>
      <c r="C1508" s="30">
        <v>4.75</v>
      </c>
    </row>
    <row r="1509" ht="30" hidden="1" spans="2:3">
      <c r="B1509" s="27" t="s">
        <v>78</v>
      </c>
      <c r="C1509" s="29">
        <v>4.82</v>
      </c>
    </row>
    <row r="1510" ht="30" hidden="1" spans="2:3">
      <c r="B1510" s="25" t="s">
        <v>79</v>
      </c>
      <c r="C1510" s="30">
        <v>4.79</v>
      </c>
    </row>
    <row r="1511" ht="30" hidden="1" spans="2:3">
      <c r="B1511" s="27" t="s">
        <v>80</v>
      </c>
      <c r="C1511" s="29">
        <v>4.72</v>
      </c>
    </row>
    <row r="1512" ht="30" hidden="1" spans="2:3">
      <c r="B1512" s="25" t="s">
        <v>81</v>
      </c>
      <c r="C1512" s="30">
        <v>4.7</v>
      </c>
    </row>
    <row r="1513" ht="30" hidden="1" spans="2:3">
      <c r="B1513" s="27" t="s">
        <v>82</v>
      </c>
      <c r="C1513" s="29">
        <v>4.61</v>
      </c>
    </row>
    <row r="1514" ht="30" hidden="1" spans="2:3">
      <c r="B1514" s="25" t="s">
        <v>83</v>
      </c>
      <c r="C1514" s="30">
        <v>4.37</v>
      </c>
    </row>
    <row r="1515" ht="30" hidden="1" spans="2:3">
      <c r="B1515" s="27" t="s">
        <v>84</v>
      </c>
      <c r="C1515" s="29">
        <v>4.19</v>
      </c>
    </row>
    <row r="1516" ht="30" hidden="1" spans="2:3">
      <c r="B1516" s="25" t="s">
        <v>85</v>
      </c>
      <c r="C1516" s="30">
        <v>4.19</v>
      </c>
    </row>
    <row r="1517" ht="30" hidden="1" spans="2:3">
      <c r="B1517" s="27" t="s">
        <v>6</v>
      </c>
      <c r="C1517" s="29">
        <v>4.25</v>
      </c>
    </row>
    <row r="1518" ht="30" hidden="1" spans="2:3">
      <c r="B1518" s="25" t="s">
        <v>86</v>
      </c>
      <c r="C1518" s="30">
        <v>4.3</v>
      </c>
    </row>
    <row r="1519" ht="30" hidden="1" spans="2:3">
      <c r="B1519" s="27" t="s">
        <v>87</v>
      </c>
      <c r="C1519" s="29">
        <v>4.34</v>
      </c>
    </row>
    <row r="1520" ht="30" hidden="1" spans="2:3">
      <c r="B1520" s="25" t="s">
        <v>88</v>
      </c>
      <c r="C1520" s="30">
        <v>4.34</v>
      </c>
    </row>
    <row r="1521" ht="30" hidden="1" spans="2:3">
      <c r="B1521" s="27" t="s">
        <v>89</v>
      </c>
      <c r="C1521" s="29">
        <v>4.48</v>
      </c>
    </row>
    <row r="1522" ht="30" hidden="1" spans="2:3">
      <c r="B1522" s="25" t="s">
        <v>90</v>
      </c>
      <c r="C1522" s="30">
        <v>4.41</v>
      </c>
    </row>
    <row r="1523" ht="30" hidden="1" spans="2:3">
      <c r="B1523" s="27" t="s">
        <v>91</v>
      </c>
      <c r="C1523" s="29">
        <v>4.25</v>
      </c>
    </row>
    <row r="1524" ht="30" hidden="1" spans="2:3">
      <c r="B1524" s="25" t="s">
        <v>92</v>
      </c>
      <c r="C1524" s="30">
        <v>4.34</v>
      </c>
    </row>
    <row r="1525" ht="30" hidden="1" spans="2:3">
      <c r="B1525" s="27" t="s">
        <v>93</v>
      </c>
      <c r="C1525" s="29">
        <v>4.4</v>
      </c>
    </row>
    <row r="1526" ht="30" hidden="1" spans="2:3">
      <c r="B1526" s="25" t="s">
        <v>94</v>
      </c>
      <c r="C1526" s="30">
        <v>4.57</v>
      </c>
    </row>
    <row r="1527" ht="30" hidden="1" spans="2:3">
      <c r="B1527" s="27" t="s">
        <v>95</v>
      </c>
      <c r="C1527" s="29">
        <v>4.51</v>
      </c>
    </row>
    <row r="1528" ht="30" hidden="1" spans="2:3">
      <c r="B1528" s="25" t="s">
        <v>96</v>
      </c>
      <c r="C1528" s="30">
        <v>4.38</v>
      </c>
    </row>
    <row r="1529" ht="30" hidden="1" spans="2:3">
      <c r="B1529" s="27" t="s">
        <v>7</v>
      </c>
      <c r="C1529" s="29">
        <v>4.32</v>
      </c>
    </row>
    <row r="1530" ht="30" hidden="1" spans="2:3">
      <c r="B1530" s="25" t="s">
        <v>97</v>
      </c>
      <c r="C1530" s="30">
        <v>4.41</v>
      </c>
    </row>
    <row r="1531" ht="30" hidden="1" spans="2:3">
      <c r="B1531" s="27" t="s">
        <v>98</v>
      </c>
      <c r="C1531" s="29">
        <v>4.57</v>
      </c>
    </row>
    <row r="1532" ht="30" hidden="1" spans="2:3">
      <c r="B1532" s="25" t="s">
        <v>99</v>
      </c>
      <c r="C1532" s="30">
        <v>4.5</v>
      </c>
    </row>
    <row r="1533" ht="30" hidden="1" spans="2:3">
      <c r="B1533" s="27" t="s">
        <v>100</v>
      </c>
      <c r="C1533" s="29">
        <v>4.37</v>
      </c>
    </row>
    <row r="1534" ht="30" hidden="1" spans="2:3">
      <c r="B1534" s="25" t="s">
        <v>101</v>
      </c>
      <c r="C1534" s="30">
        <v>4.08</v>
      </c>
    </row>
    <row r="1535" ht="30" hidden="1" spans="2:3">
      <c r="B1535" s="27" t="s">
        <v>102</v>
      </c>
      <c r="C1535" s="29">
        <v>4.18</v>
      </c>
    </row>
    <row r="1536" ht="30" hidden="1" spans="2:3">
      <c r="B1536" s="25" t="s">
        <v>103</v>
      </c>
      <c r="C1536" s="30">
        <v>4.61</v>
      </c>
    </row>
    <row r="1537" ht="30" hidden="1" spans="2:3">
      <c r="B1537" s="27" t="s">
        <v>104</v>
      </c>
      <c r="C1537" s="29">
        <v>4.84</v>
      </c>
    </row>
    <row r="1538" ht="30" hidden="1" spans="2:3">
      <c r="B1538" s="25" t="s">
        <v>105</v>
      </c>
      <c r="C1538" s="30">
        <v>5.31</v>
      </c>
    </row>
    <row r="1539" ht="30" hidden="1" spans="2:3">
      <c r="B1539" s="27" t="s">
        <v>106</v>
      </c>
      <c r="C1539" s="29">
        <v>5.31</v>
      </c>
    </row>
    <row r="1540" ht="30" hidden="1" spans="2:3">
      <c r="B1540" s="25" t="s">
        <v>107</v>
      </c>
      <c r="C1540" s="30">
        <v>5.51</v>
      </c>
    </row>
    <row r="1541" ht="30" hidden="1" spans="2:3">
      <c r="B1541" s="27" t="s">
        <v>8</v>
      </c>
      <c r="C1541" s="29">
        <v>5.61</v>
      </c>
    </row>
    <row r="1542" ht="30" hidden="1" spans="2:3">
      <c r="B1542" s="25" t="s">
        <v>108</v>
      </c>
      <c r="C1542" s="30">
        <v>5.51</v>
      </c>
    </row>
    <row r="1543" ht="30" hidden="1" spans="2:3">
      <c r="B1543" s="27" t="s">
        <v>109</v>
      </c>
      <c r="C1543" s="29">
        <v>5.57</v>
      </c>
    </row>
    <row r="1544" ht="30" hidden="1" spans="2:3">
      <c r="B1544" s="25" t="s">
        <v>110</v>
      </c>
      <c r="C1544" s="30">
        <v>5.59</v>
      </c>
    </row>
    <row r="1545" ht="30" hidden="1" spans="2:3">
      <c r="B1545" s="27" t="s">
        <v>111</v>
      </c>
      <c r="C1545" s="29">
        <v>5.48</v>
      </c>
    </row>
    <row r="1546" ht="30" hidden="1" spans="2:3">
      <c r="B1546" s="25" t="s">
        <v>112</v>
      </c>
      <c r="C1546" s="30">
        <v>5.62</v>
      </c>
    </row>
    <row r="1547" ht="30" hidden="1" spans="2:3">
      <c r="B1547" s="27" t="s">
        <v>113</v>
      </c>
      <c r="C1547" s="29">
        <v>5.54</v>
      </c>
    </row>
    <row r="1548" ht="30" hidden="1" spans="2:3">
      <c r="B1548" s="25" t="s">
        <v>114</v>
      </c>
      <c r="C1548" s="30">
        <v>5.54</v>
      </c>
    </row>
    <row r="1549" ht="30" hidden="1" spans="2:3">
      <c r="B1549" s="27" t="s">
        <v>115</v>
      </c>
      <c r="C1549" s="29">
        <v>5.57</v>
      </c>
    </row>
    <row r="1550" ht="30" hidden="1" spans="2:3">
      <c r="B1550" s="25" t="s">
        <v>116</v>
      </c>
      <c r="C1550" s="30">
        <v>5.57</v>
      </c>
    </row>
    <row r="1551" ht="30" hidden="1" spans="2:3">
      <c r="B1551" s="27" t="s">
        <v>117</v>
      </c>
      <c r="C1551" s="29">
        <v>5.58</v>
      </c>
    </row>
    <row r="1552" ht="30" hidden="1" spans="2:3">
      <c r="B1552" s="25" t="s">
        <v>118</v>
      </c>
      <c r="C1552" s="30">
        <v>5.52</v>
      </c>
    </row>
    <row r="1553" ht="30" hidden="1" spans="2:3">
      <c r="B1553" s="27" t="s">
        <v>9</v>
      </c>
      <c r="C1553" s="29">
        <v>5.51</v>
      </c>
    </row>
    <row r="1554" ht="30" hidden="1" spans="2:3">
      <c r="B1554" s="25" t="s">
        <v>119</v>
      </c>
      <c r="C1554" s="30">
        <v>5.41</v>
      </c>
    </row>
    <row r="1555" ht="30" hidden="1" spans="2:3">
      <c r="B1555" s="27" t="s">
        <v>120</v>
      </c>
      <c r="C1555" s="29">
        <v>5.25</v>
      </c>
    </row>
    <row r="1556" ht="30" hidden="1" spans="2:3">
      <c r="B1556" s="25" t="s">
        <v>121</v>
      </c>
      <c r="C1556" s="30">
        <v>5.33</v>
      </c>
    </row>
    <row r="1557" ht="30" hidden="1" spans="2:3">
      <c r="B1557" s="27" t="s">
        <v>122</v>
      </c>
      <c r="C1557" s="29">
        <v>5.33</v>
      </c>
    </row>
    <row r="1558" ht="30" hidden="1" spans="2:3">
      <c r="B1558" s="25" t="s">
        <v>123</v>
      </c>
      <c r="C1558" s="30">
        <v>4.93</v>
      </c>
    </row>
    <row r="1559" ht="30" hidden="1" spans="2:3">
      <c r="B1559" s="27" t="s">
        <v>124</v>
      </c>
      <c r="C1559" s="29">
        <v>4.77</v>
      </c>
    </row>
    <row r="1560" ht="30" hidden="1" spans="2:3">
      <c r="B1560" s="25" t="s">
        <v>125</v>
      </c>
      <c r="C1560" s="30">
        <v>4.85</v>
      </c>
    </row>
    <row r="1561" ht="30" hidden="1" spans="2:3">
      <c r="B1561" s="27" t="s">
        <v>126</v>
      </c>
      <c r="C1561" s="29">
        <v>4.95</v>
      </c>
    </row>
    <row r="1562" ht="30" hidden="1" spans="2:3">
      <c r="B1562" s="25" t="s">
        <v>127</v>
      </c>
      <c r="C1562" s="30">
        <v>4.97</v>
      </c>
    </row>
    <row r="1563" ht="30" hidden="1" spans="2:3">
      <c r="B1563" s="27" t="s">
        <v>128</v>
      </c>
      <c r="C1563" s="29">
        <v>4.81</v>
      </c>
    </row>
    <row r="1564" ht="30" hidden="1" spans="2:3">
      <c r="B1564" s="25" t="s">
        <v>129</v>
      </c>
      <c r="C1564" s="30">
        <v>4.9</v>
      </c>
    </row>
    <row r="1565" ht="30" hidden="1" spans="2:3">
      <c r="B1565" s="27" t="s">
        <v>10</v>
      </c>
      <c r="C1565" s="29">
        <v>4.84</v>
      </c>
    </row>
    <row r="1566" ht="30" hidden="1" spans="2:3">
      <c r="B1566" s="25" t="s">
        <v>130</v>
      </c>
      <c r="C1566" s="30">
        <v>4.6</v>
      </c>
    </row>
    <row r="1567" ht="30" hidden="1" spans="2:3">
      <c r="B1567" s="27" t="s">
        <v>131</v>
      </c>
      <c r="C1567" s="29">
        <v>4.71</v>
      </c>
    </row>
    <row r="1568" ht="30" hidden="1" spans="2:3">
      <c r="B1568" s="25" t="s">
        <v>132</v>
      </c>
      <c r="C1568" s="30">
        <v>5.08</v>
      </c>
    </row>
    <row r="1569" ht="30" hidden="1" spans="2:3">
      <c r="B1569" s="27" t="s">
        <v>133</v>
      </c>
      <c r="C1569" s="29">
        <v>5.32</v>
      </c>
    </row>
    <row r="1570" ht="30" hidden="1" spans="2:3">
      <c r="B1570" s="25" t="s">
        <v>134</v>
      </c>
      <c r="C1570" s="30">
        <v>5.41</v>
      </c>
    </row>
    <row r="1571" ht="30" hidden="1" spans="2:3">
      <c r="B1571" s="27" t="s">
        <v>135</v>
      </c>
      <c r="C1571" s="29">
        <v>5.54</v>
      </c>
    </row>
    <row r="1572" ht="30" hidden="1" spans="2:3">
      <c r="B1572" s="25" t="s">
        <v>136</v>
      </c>
      <c r="C1572" s="30">
        <v>5.58</v>
      </c>
    </row>
    <row r="1573" ht="30" hidden="1" spans="2:3">
      <c r="B1573" s="27" t="s">
        <v>137</v>
      </c>
      <c r="C1573" s="29">
        <v>5.62</v>
      </c>
    </row>
    <row r="1574" ht="30" hidden="1" spans="2:3">
      <c r="B1574" s="25" t="s">
        <v>138</v>
      </c>
      <c r="C1574" s="30">
        <v>5.39</v>
      </c>
    </row>
    <row r="1575" ht="30" hidden="1" spans="2:3">
      <c r="B1575" s="27" t="s">
        <v>139</v>
      </c>
      <c r="C1575" s="29">
        <v>5.28</v>
      </c>
    </row>
    <row r="1576" ht="30" hidden="1" spans="2:3">
      <c r="B1576" s="25" t="s">
        <v>140</v>
      </c>
      <c r="C1576" s="30">
        <v>5.32</v>
      </c>
    </row>
    <row r="1577" ht="30" hidden="1" spans="2:3">
      <c r="B1577" s="27" t="s">
        <v>11</v>
      </c>
      <c r="C1577" s="29">
        <v>5.38</v>
      </c>
    </row>
    <row r="1578" ht="30" hidden="1" spans="2:3">
      <c r="B1578" s="25" t="s">
        <v>141</v>
      </c>
      <c r="C1578" s="30">
        <v>5.32</v>
      </c>
    </row>
    <row r="1579" ht="30" hidden="1" spans="2:3">
      <c r="B1579" s="27" t="s">
        <v>142</v>
      </c>
      <c r="C1579" s="29">
        <v>5.35</v>
      </c>
    </row>
    <row r="1580" ht="30" hidden="1" spans="2:3">
      <c r="B1580" s="25" t="s">
        <v>143</v>
      </c>
      <c r="C1580" s="30">
        <v>5.4</v>
      </c>
    </row>
    <row r="1581" ht="30" hidden="1" spans="2:3">
      <c r="B1581" s="27" t="s">
        <v>144</v>
      </c>
      <c r="C1581" s="29">
        <v>5.5</v>
      </c>
    </row>
    <row r="1582" ht="30" hidden="1" spans="2:3">
      <c r="B1582" s="25" t="s">
        <v>145</v>
      </c>
      <c r="C1582" s="30">
        <v>5.37</v>
      </c>
    </row>
    <row r="1583" ht="30" hidden="1" spans="2:3">
      <c r="B1583" s="27" t="s">
        <v>146</v>
      </c>
      <c r="C1583" s="29">
        <v>5.3</v>
      </c>
    </row>
    <row r="1584" ht="30" hidden="1" spans="2:3">
      <c r="B1584" s="25" t="s">
        <v>147</v>
      </c>
      <c r="C1584" s="30">
        <v>5.41</v>
      </c>
    </row>
    <row r="1585" ht="30" hidden="1" spans="2:3">
      <c r="B1585" s="27" t="s">
        <v>148</v>
      </c>
      <c r="C1585" s="29">
        <v>5.32</v>
      </c>
    </row>
    <row r="1586" ht="30" hidden="1" spans="2:3">
      <c r="B1586" s="25" t="s">
        <v>149</v>
      </c>
      <c r="C1586" s="30">
        <v>5.18</v>
      </c>
    </row>
    <row r="1587" ht="30" hidden="1" spans="2:3">
      <c r="B1587" s="27" t="s">
        <v>150</v>
      </c>
      <c r="C1587" s="29">
        <v>5.19</v>
      </c>
    </row>
    <row r="1588" ht="30" hidden="1" spans="2:3">
      <c r="B1588" s="25" t="s">
        <v>151</v>
      </c>
      <c r="C1588" s="30">
        <v>5.3</v>
      </c>
    </row>
    <row r="1589" ht="30" hidden="1" spans="2:3">
      <c r="B1589" s="27" t="s">
        <v>12</v>
      </c>
      <c r="C1589" s="29">
        <v>5.24</v>
      </c>
    </row>
    <row r="1590" ht="30" hidden="1" spans="2:3">
      <c r="B1590" s="25" t="s">
        <v>152</v>
      </c>
      <c r="C1590" s="30">
        <v>5.14</v>
      </c>
    </row>
    <row r="1591" ht="30" hidden="1" spans="2:3">
      <c r="B1591" s="27" t="s">
        <v>153</v>
      </c>
      <c r="C1591" s="29">
        <v>5.24</v>
      </c>
    </row>
    <row r="1592" ht="30" hidden="1" spans="2:3">
      <c r="B1592" s="25" t="s">
        <v>154</v>
      </c>
      <c r="C1592" s="30">
        <v>5.35</v>
      </c>
    </row>
    <row r="1593" ht="30" hidden="1" spans="2:3">
      <c r="B1593" s="27" t="s">
        <v>155</v>
      </c>
      <c r="C1593" s="29">
        <v>5.38</v>
      </c>
    </row>
    <row r="1594" ht="30" hidden="1" spans="2:3">
      <c r="B1594" s="25" t="s">
        <v>156</v>
      </c>
      <c r="C1594" s="30">
        <v>5.25</v>
      </c>
    </row>
    <row r="1595" ht="30" hidden="1" spans="2:3">
      <c r="B1595" s="27" t="s">
        <v>157</v>
      </c>
      <c r="C1595" s="29">
        <v>5.14</v>
      </c>
    </row>
    <row r="1596" ht="30" hidden="1" spans="2:3">
      <c r="B1596" s="25" t="s">
        <v>158</v>
      </c>
      <c r="C1596" s="30">
        <v>5.01</v>
      </c>
    </row>
    <row r="1597" ht="30" hidden="1" spans="2:3">
      <c r="B1597" s="27" t="s">
        <v>159</v>
      </c>
      <c r="C1597" s="29">
        <v>5.17</v>
      </c>
    </row>
    <row r="1598" ht="30" hidden="1" spans="2:3">
      <c r="B1598" s="25" t="s">
        <v>160</v>
      </c>
      <c r="C1598" s="30">
        <v>5.1</v>
      </c>
    </row>
    <row r="1599" ht="30" hidden="1" spans="2:3">
      <c r="B1599" s="27" t="s">
        <v>161</v>
      </c>
      <c r="C1599" s="29">
        <v>5.08</v>
      </c>
    </row>
    <row r="1600" ht="30" hidden="1" spans="2:3">
      <c r="B1600" s="25" t="s">
        <v>162</v>
      </c>
      <c r="C1600" s="30">
        <v>5.28</v>
      </c>
    </row>
    <row r="1601" ht="30" hidden="1" spans="2:3">
      <c r="B1601" s="27" t="s">
        <v>13</v>
      </c>
      <c r="C1601" s="29">
        <v>5.31</v>
      </c>
    </row>
    <row r="1602" ht="30" hidden="1" spans="2:3">
      <c r="B1602" s="25" t="s">
        <v>163</v>
      </c>
      <c r="C1602" s="30">
        <v>5.27</v>
      </c>
    </row>
    <row r="1603" ht="30" hidden="1" spans="2:3">
      <c r="B1603" s="27" t="s">
        <v>164</v>
      </c>
      <c r="C1603" s="29">
        <v>5.3</v>
      </c>
    </row>
    <row r="1604" ht="30" hidden="1" spans="2:3">
      <c r="B1604" s="25" t="s">
        <v>165</v>
      </c>
      <c r="C1604" s="30">
        <v>5.2</v>
      </c>
    </row>
    <row r="1605" ht="30" hidden="1" spans="2:3">
      <c r="B1605" s="27" t="s">
        <v>166</v>
      </c>
      <c r="C1605" s="29">
        <v>5.38</v>
      </c>
    </row>
    <row r="1606" ht="30" hidden="1" spans="2:3">
      <c r="B1606" s="25" t="s">
        <v>167</v>
      </c>
      <c r="C1606" s="30">
        <v>5.45</v>
      </c>
    </row>
    <row r="1607" ht="30" hidden="1" spans="2:3">
      <c r="B1607" s="27" t="s">
        <v>168</v>
      </c>
      <c r="C1607" s="29">
        <v>5.59</v>
      </c>
    </row>
    <row r="1608" ht="30" hidden="1" spans="2:3">
      <c r="B1608" s="25" t="s">
        <v>169</v>
      </c>
      <c r="C1608" s="30">
        <v>5.73</v>
      </c>
    </row>
    <row r="1609" ht="30" hidden="1" spans="2:3">
      <c r="B1609" s="27" t="s">
        <v>170</v>
      </c>
      <c r="C1609" s="29">
        <v>5.9</v>
      </c>
    </row>
    <row r="1610" ht="30" hidden="1" spans="2:3">
      <c r="B1610" s="25" t="s">
        <v>171</v>
      </c>
      <c r="C1610" s="30">
        <v>5.8</v>
      </c>
    </row>
    <row r="1611" ht="30" hidden="1" spans="2:3">
      <c r="B1611" s="27" t="s">
        <v>172</v>
      </c>
      <c r="C1611" s="29">
        <v>5.67</v>
      </c>
    </row>
    <row r="1612" ht="30" hidden="1" spans="2:3">
      <c r="B1612" s="25" t="s">
        <v>173</v>
      </c>
      <c r="C1612" s="30">
        <v>5.54</v>
      </c>
    </row>
    <row r="1613" ht="30" hidden="1" spans="2:3">
      <c r="B1613" s="27" t="s">
        <v>14</v>
      </c>
      <c r="C1613" s="29">
        <v>5.58</v>
      </c>
    </row>
    <row r="1614" ht="30" hidden="1" spans="2:3">
      <c r="B1614" s="25" t="s">
        <v>174</v>
      </c>
      <c r="C1614" s="30">
        <v>5.64</v>
      </c>
    </row>
    <row r="1615" ht="30" hidden="1" spans="2:3">
      <c r="B1615" s="27" t="s">
        <v>175</v>
      </c>
      <c r="C1615" s="29">
        <v>5.79</v>
      </c>
    </row>
    <row r="1616" ht="30" hidden="1" spans="2:3">
      <c r="B1616" s="25" t="s">
        <v>176</v>
      </c>
      <c r="C1616" s="30">
        <v>5.65</v>
      </c>
    </row>
    <row r="1617" ht="30" hidden="1" spans="2:3">
      <c r="B1617" s="27" t="s">
        <v>177</v>
      </c>
      <c r="C1617" s="29">
        <v>5.51</v>
      </c>
    </row>
    <row r="1618" ht="30" hidden="1" spans="2:3">
      <c r="B1618" s="25" t="s">
        <v>178</v>
      </c>
      <c r="C1618" s="30">
        <v>5.37</v>
      </c>
    </row>
    <row r="1619" ht="30" hidden="1" spans="2:3">
      <c r="B1619" s="27" t="s">
        <v>179</v>
      </c>
      <c r="C1619" s="29">
        <v>5.33</v>
      </c>
    </row>
    <row r="1620" ht="30" hidden="1" spans="2:3">
      <c r="B1620" s="25" t="s">
        <v>180</v>
      </c>
      <c r="C1620" s="30">
        <v>5.25</v>
      </c>
    </row>
    <row r="1621" ht="30" hidden="1" spans="2:3">
      <c r="B1621" s="27" t="s">
        <v>181</v>
      </c>
      <c r="C1621" s="29">
        <v>5.02</v>
      </c>
    </row>
    <row r="1622" ht="30" hidden="1" spans="2:3">
      <c r="B1622" s="25" t="s">
        <v>182</v>
      </c>
      <c r="C1622" s="30">
        <v>5.12</v>
      </c>
    </row>
    <row r="1623" ht="30" hidden="1" spans="2:3">
      <c r="B1623" s="27" t="s">
        <v>183</v>
      </c>
      <c r="C1623" s="29">
        <v>5.19</v>
      </c>
    </row>
    <row r="1624" ht="30" hidden="1" spans="2:3">
      <c r="B1624" s="25" t="s">
        <v>184</v>
      </c>
      <c r="C1624" s="30">
        <v>5.3</v>
      </c>
    </row>
    <row r="1625" ht="30" hidden="1" spans="2:3">
      <c r="B1625" s="27" t="s">
        <v>15</v>
      </c>
      <c r="C1625" s="29">
        <v>5.2</v>
      </c>
    </row>
    <row r="1626" ht="30" hidden="1" spans="2:3">
      <c r="B1626" s="25" t="s">
        <v>185</v>
      </c>
      <c r="C1626" s="30">
        <v>5.2</v>
      </c>
    </row>
    <row r="1627" ht="30" hidden="1" spans="2:3">
      <c r="B1627" s="27" t="s">
        <v>186</v>
      </c>
      <c r="C1627" s="29">
        <v>5.24</v>
      </c>
    </row>
    <row r="1628" ht="30" hidden="1" spans="2:3">
      <c r="B1628" s="25" t="s">
        <v>187</v>
      </c>
      <c r="C1628" s="30">
        <v>4.92</v>
      </c>
    </row>
    <row r="1629" ht="30" hidden="1" spans="2:3">
      <c r="B1629" s="27" t="s">
        <v>188</v>
      </c>
      <c r="C1629" s="29">
        <v>4.65</v>
      </c>
    </row>
    <row r="1630" ht="30" hidden="1" spans="2:3">
      <c r="B1630" s="25" t="s">
        <v>189</v>
      </c>
      <c r="C1630" s="30">
        <v>4.71</v>
      </c>
    </row>
    <row r="1631" ht="30" hidden="1" spans="2:3">
      <c r="B1631" s="27" t="s">
        <v>190</v>
      </c>
      <c r="C1631" s="29">
        <v>4.46</v>
      </c>
    </row>
    <row r="1632" ht="30" hidden="1" spans="2:3">
      <c r="B1632" s="25" t="s">
        <v>191</v>
      </c>
      <c r="C1632" s="30">
        <v>4.3</v>
      </c>
    </row>
    <row r="1633" ht="30" hidden="1" spans="2:3">
      <c r="B1633" s="27" t="s">
        <v>192</v>
      </c>
      <c r="C1633" s="29">
        <v>4.32</v>
      </c>
    </row>
    <row r="1634" ht="30" hidden="1" spans="2:3">
      <c r="B1634" s="25" t="s">
        <v>193</v>
      </c>
      <c r="C1634" s="30">
        <v>4.37</v>
      </c>
    </row>
    <row r="1635" ht="30" hidden="1" spans="2:3">
      <c r="B1635" s="27" t="s">
        <v>194</v>
      </c>
      <c r="C1635" s="29">
        <v>4.38</v>
      </c>
    </row>
    <row r="1636" ht="30" hidden="1" spans="2:3">
      <c r="B1636" s="25" t="s">
        <v>195</v>
      </c>
      <c r="C1636" s="30">
        <v>4.37</v>
      </c>
    </row>
    <row r="1637" ht="30" hidden="1" spans="2:3">
      <c r="B1637" s="27" t="s">
        <v>16</v>
      </c>
      <c r="C1637" s="29">
        <v>4.24</v>
      </c>
    </row>
    <row r="1638" ht="30" hidden="1" spans="2:3">
      <c r="B1638" s="25" t="s">
        <v>196</v>
      </c>
      <c r="C1638" s="30">
        <v>4.34</v>
      </c>
    </row>
    <row r="1639" ht="30" hidden="1" spans="2:3">
      <c r="B1639" s="27" t="s">
        <v>197</v>
      </c>
      <c r="C1639" s="29">
        <v>4.35</v>
      </c>
    </row>
    <row r="1640" ht="30" hidden="1" spans="2:3">
      <c r="B1640" s="25" t="s">
        <v>198</v>
      </c>
      <c r="C1640" s="30">
        <v>4.44</v>
      </c>
    </row>
    <row r="1641" ht="30" hidden="1" spans="2:3">
      <c r="B1641" s="27" t="s">
        <v>199</v>
      </c>
      <c r="C1641" s="29">
        <v>4.59</v>
      </c>
    </row>
    <row r="1642" ht="30" hidden="1" spans="2:3">
      <c r="B1642" s="25" t="s">
        <v>200</v>
      </c>
      <c r="C1642" s="30">
        <v>4.74</v>
      </c>
    </row>
    <row r="1643" ht="30" hidden="1" spans="2:3">
      <c r="B1643" s="27" t="s">
        <v>201</v>
      </c>
      <c r="C1643" s="29">
        <v>4.46</v>
      </c>
    </row>
    <row r="1644" ht="30" hidden="1" spans="2:3">
      <c r="B1644" s="25" t="s">
        <v>202</v>
      </c>
      <c r="C1644" s="30">
        <v>4.46</v>
      </c>
    </row>
    <row r="1645" ht="30" hidden="1" spans="2:3">
      <c r="B1645" s="27" t="s">
        <v>203</v>
      </c>
      <c r="C1645" s="29">
        <v>4.65</v>
      </c>
    </row>
    <row r="1646" ht="30" hidden="1" spans="2:3">
      <c r="B1646" s="25" t="s">
        <v>204</v>
      </c>
      <c r="C1646" s="30">
        <v>5.06</v>
      </c>
    </row>
    <row r="1647" ht="30" hidden="1" spans="2:3">
      <c r="B1647" s="27" t="s">
        <v>205</v>
      </c>
      <c r="C1647" s="29">
        <v>5.3</v>
      </c>
    </row>
    <row r="1648" ht="30" hidden="1" spans="2:3">
      <c r="B1648" s="25" t="s">
        <v>206</v>
      </c>
      <c r="C1648" s="30">
        <v>5.32</v>
      </c>
    </row>
    <row r="1649" ht="30" hidden="1" spans="2:3">
      <c r="B1649" s="27" t="s">
        <v>17</v>
      </c>
      <c r="C1649" s="29">
        <v>5.18</v>
      </c>
    </row>
    <row r="1650" ht="30" hidden="1" spans="2:3">
      <c r="B1650" s="25" t="s">
        <v>207</v>
      </c>
      <c r="C1650" s="30">
        <v>5.34</v>
      </c>
    </row>
    <row r="1651" ht="30" hidden="1" spans="2:3">
      <c r="B1651" s="27" t="s">
        <v>208</v>
      </c>
      <c r="C1651" s="29">
        <v>5.46</v>
      </c>
    </row>
    <row r="1652" ht="30" hidden="1" spans="2:3">
      <c r="B1652" s="25" t="s">
        <v>209</v>
      </c>
      <c r="C1652" s="30">
        <v>5.38</v>
      </c>
    </row>
    <row r="1653" ht="30" hidden="1" spans="2:3">
      <c r="B1653" s="27" t="s">
        <v>210</v>
      </c>
      <c r="C1653" s="29">
        <v>5.53</v>
      </c>
    </row>
    <row r="1654" ht="30" hidden="1" spans="2:3">
      <c r="B1654" s="25" t="s">
        <v>211</v>
      </c>
      <c r="C1654" s="30">
        <v>5.47</v>
      </c>
    </row>
    <row r="1655" ht="30" hidden="1" spans="2:3">
      <c r="B1655" s="27" t="s">
        <v>212</v>
      </c>
      <c r="C1655" s="29">
        <v>5.73</v>
      </c>
    </row>
    <row r="1656" ht="30" hidden="1" spans="2:3">
      <c r="B1656" s="25" t="s">
        <v>213</v>
      </c>
      <c r="C1656" s="30">
        <v>5.82</v>
      </c>
    </row>
    <row r="1657" ht="30" hidden="1" spans="2:3">
      <c r="B1657" s="27" t="s">
        <v>214</v>
      </c>
      <c r="C1657" s="29">
        <v>5.77</v>
      </c>
    </row>
    <row r="1658" ht="30" hidden="1" spans="2:3">
      <c r="B1658" s="25" t="s">
        <v>215</v>
      </c>
      <c r="C1658" s="30">
        <v>5.87</v>
      </c>
    </row>
    <row r="1659" ht="30" hidden="1" spans="2:3">
      <c r="B1659" s="27" t="s">
        <v>216</v>
      </c>
      <c r="C1659" s="29">
        <v>5.75</v>
      </c>
    </row>
    <row r="1660" ht="30" hidden="1" spans="2:3">
      <c r="B1660" s="25" t="s">
        <v>217</v>
      </c>
      <c r="C1660" s="30">
        <v>5.68</v>
      </c>
    </row>
    <row r="1661" ht="30" hidden="1" spans="2:3">
      <c r="B1661" s="27" t="s">
        <v>18</v>
      </c>
      <c r="C1661" s="29">
        <v>5.81</v>
      </c>
    </row>
    <row r="1662" ht="30" hidden="1" spans="2:3">
      <c r="B1662" s="25" t="s">
        <v>218</v>
      </c>
      <c r="C1662" s="30">
        <v>5.84</v>
      </c>
    </row>
    <row r="1663" ht="30" hidden="1" spans="2:3">
      <c r="B1663" s="27" t="s">
        <v>219</v>
      </c>
      <c r="C1663" s="29">
        <v>5.81</v>
      </c>
    </row>
    <row r="1664" ht="30" hidden="1" spans="2:3">
      <c r="B1664" s="25" t="s">
        <v>220</v>
      </c>
      <c r="C1664" s="30">
        <v>6.07</v>
      </c>
    </row>
    <row r="1665" ht="30" hidden="1" spans="2:3">
      <c r="B1665" s="27" t="s">
        <v>221</v>
      </c>
      <c r="C1665" s="29">
        <v>6.24</v>
      </c>
    </row>
    <row r="1666" ht="30" hidden="1" spans="2:3">
      <c r="B1666" s="25" t="s">
        <v>222</v>
      </c>
      <c r="C1666" s="30">
        <v>6.18</v>
      </c>
    </row>
    <row r="1667" ht="30" hidden="1" spans="2:3">
      <c r="B1667" s="27" t="s">
        <v>223</v>
      </c>
      <c r="C1667" s="29">
        <v>6</v>
      </c>
    </row>
    <row r="1668" ht="30" hidden="1" spans="2:3">
      <c r="B1668" s="25" t="s">
        <v>224</v>
      </c>
      <c r="C1668" s="30">
        <v>5.68</v>
      </c>
    </row>
    <row r="1669" ht="30" hidden="1" spans="2:3">
      <c r="B1669" s="27" t="s">
        <v>225</v>
      </c>
      <c r="C1669" s="29">
        <v>5.71</v>
      </c>
    </row>
    <row r="1670" ht="30" hidden="1" spans="2:3">
      <c r="B1670" s="25" t="s">
        <v>226</v>
      </c>
      <c r="C1670" s="30">
        <v>5.78</v>
      </c>
    </row>
    <row r="1671" ht="30" hidden="1" spans="2:3">
      <c r="B1671" s="27" t="s">
        <v>227</v>
      </c>
      <c r="C1671" s="29">
        <v>5.78</v>
      </c>
    </row>
    <row r="1672" ht="30" hidden="1" spans="2:3">
      <c r="B1672" s="25" t="s">
        <v>228</v>
      </c>
      <c r="C1672" s="30">
        <v>5.79</v>
      </c>
    </row>
    <row r="1673" ht="30" hidden="1" spans="2:3">
      <c r="B1673" s="27" t="s">
        <v>19</v>
      </c>
      <c r="C1673" s="29">
        <v>5.92</v>
      </c>
    </row>
    <row r="1674" ht="30" hidden="1" spans="2:3">
      <c r="B1674" s="25" t="s">
        <v>229</v>
      </c>
      <c r="C1674" s="30">
        <v>6.01</v>
      </c>
    </row>
    <row r="1675" ht="30" hidden="1" spans="2:3">
      <c r="B1675" s="27" t="s">
        <v>230</v>
      </c>
      <c r="C1675" s="29">
        <v>6.19</v>
      </c>
    </row>
    <row r="1676" ht="30" hidden="1" spans="2:3">
      <c r="B1676" s="25" t="s">
        <v>231</v>
      </c>
      <c r="C1676" s="30">
        <v>6.15</v>
      </c>
    </row>
    <row r="1677" ht="30" hidden="1" spans="2:3">
      <c r="B1677" s="27" t="s">
        <v>232</v>
      </c>
      <c r="C1677" s="29">
        <v>6.25</v>
      </c>
    </row>
    <row r="1678" ht="30" hidden="1" spans="2:3">
      <c r="B1678" s="25" t="s">
        <v>233</v>
      </c>
      <c r="C1678" s="30">
        <v>6.2</v>
      </c>
    </row>
    <row r="1679" ht="30" hidden="1" spans="2:3">
      <c r="B1679" s="27" t="s">
        <v>234</v>
      </c>
      <c r="C1679" s="29">
        <v>6.35</v>
      </c>
    </row>
    <row r="1680" ht="30" hidden="1" spans="2:3">
      <c r="B1680" s="25" t="s">
        <v>235</v>
      </c>
      <c r="C1680" s="30">
        <v>6.58</v>
      </c>
    </row>
    <row r="1681" ht="30" hidden="1" spans="2:3">
      <c r="B1681" s="27" t="s">
        <v>236</v>
      </c>
      <c r="C1681" s="29">
        <v>6.5</v>
      </c>
    </row>
    <row r="1682" ht="30" hidden="1" spans="2:3">
      <c r="B1682" s="25" t="s">
        <v>237</v>
      </c>
      <c r="C1682" s="30">
        <v>6.22</v>
      </c>
    </row>
    <row r="1683" ht="30" hidden="1" spans="2:3">
      <c r="B1683" s="27" t="s">
        <v>238</v>
      </c>
      <c r="C1683" s="29">
        <v>6.24</v>
      </c>
    </row>
    <row r="1684" ht="30" hidden="1" spans="2:3">
      <c r="B1684" s="25" t="s">
        <v>239</v>
      </c>
      <c r="C1684" s="30">
        <v>6.17</v>
      </c>
    </row>
    <row r="1685" ht="30" hidden="1" spans="2:3">
      <c r="B1685" s="27" t="s">
        <v>20</v>
      </c>
      <c r="C1685" s="29">
        <v>6.19</v>
      </c>
    </row>
    <row r="1686" ht="30" hidden="1" spans="2:3">
      <c r="B1686" s="25" t="s">
        <v>240</v>
      </c>
      <c r="C1686" s="30">
        <v>5.84</v>
      </c>
    </row>
    <row r="1687" ht="30" hidden="1" spans="2:3">
      <c r="B1687" s="27" t="s">
        <v>241</v>
      </c>
      <c r="C1687" s="29">
        <v>5.61</v>
      </c>
    </row>
    <row r="1688" ht="30" hidden="1" spans="2:3">
      <c r="B1688" s="25" t="s">
        <v>242</v>
      </c>
      <c r="C1688" s="30">
        <v>5.33</v>
      </c>
    </row>
    <row r="1689" ht="30" hidden="1" spans="2:3">
      <c r="B1689" s="27" t="s">
        <v>243</v>
      </c>
      <c r="C1689" s="29">
        <v>5.18</v>
      </c>
    </row>
    <row r="1690" ht="30" hidden="1" spans="2:3">
      <c r="B1690" s="25" t="s">
        <v>244</v>
      </c>
      <c r="C1690" s="30">
        <v>5.19</v>
      </c>
    </row>
    <row r="1691" ht="30" hidden="1" spans="2:3">
      <c r="B1691" s="27" t="s">
        <v>245</v>
      </c>
      <c r="C1691" s="29">
        <v>5.01</v>
      </c>
    </row>
    <row r="1692" ht="30" hidden="1" spans="2:3">
      <c r="B1692" s="25" t="s">
        <v>246</v>
      </c>
      <c r="C1692" s="30">
        <v>4.79</v>
      </c>
    </row>
    <row r="1693" ht="30" hidden="1" spans="2:3">
      <c r="B1693" s="27" t="s">
        <v>247</v>
      </c>
      <c r="C1693" s="29">
        <v>4.77</v>
      </c>
    </row>
    <row r="1694" ht="30" hidden="1" spans="2:3">
      <c r="B1694" s="25" t="s">
        <v>248</v>
      </c>
      <c r="C1694" s="30">
        <v>5.18</v>
      </c>
    </row>
    <row r="1695" ht="30" hidden="1" spans="2:3">
      <c r="B1695" s="27" t="s">
        <v>249</v>
      </c>
      <c r="C1695" s="29">
        <v>5.3</v>
      </c>
    </row>
    <row r="1696" ht="30" hidden="1" spans="2:3">
      <c r="B1696" s="25" t="s">
        <v>250</v>
      </c>
      <c r="C1696" s="30">
        <v>5.2</v>
      </c>
    </row>
    <row r="1697" ht="30" hidden="1" spans="2:3">
      <c r="B1697" s="27" t="s">
        <v>21</v>
      </c>
      <c r="C1697" s="29">
        <v>5.11</v>
      </c>
    </row>
    <row r="1698" ht="30" hidden="1" spans="2:3">
      <c r="B1698" s="25" t="s">
        <v>251</v>
      </c>
      <c r="C1698" s="30">
        <v>4.92</v>
      </c>
    </row>
    <row r="1699" ht="30" hidden="1" spans="2:3">
      <c r="B1699" s="27" t="s">
        <v>252</v>
      </c>
      <c r="C1699" s="29">
        <v>4.93</v>
      </c>
    </row>
    <row r="1700" ht="30" hidden="1" spans="2:3">
      <c r="B1700" s="25" t="s">
        <v>253</v>
      </c>
      <c r="C1700" s="30">
        <v>4.68</v>
      </c>
    </row>
    <row r="1701" ht="30" hidden="1" spans="2:3">
      <c r="B1701" s="27" t="s">
        <v>254</v>
      </c>
      <c r="C1701" s="29">
        <v>4.22</v>
      </c>
    </row>
    <row r="1702" ht="30" hidden="1" spans="2:3">
      <c r="B1702" s="25" t="s">
        <v>255</v>
      </c>
      <c r="C1702" s="30">
        <v>4.07</v>
      </c>
    </row>
    <row r="1703" ht="30" hidden="1" spans="2:3">
      <c r="B1703" s="27" t="s">
        <v>256</v>
      </c>
      <c r="C1703" s="29">
        <v>4.04</v>
      </c>
    </row>
    <row r="1704" ht="30" hidden="1" spans="2:3">
      <c r="B1704" s="25" t="s">
        <v>257</v>
      </c>
      <c r="C1704" s="30">
        <v>3.96</v>
      </c>
    </row>
    <row r="1705" ht="30" hidden="1" spans="2:3">
      <c r="B1705" s="27" t="s">
        <v>258</v>
      </c>
      <c r="C1705" s="29">
        <v>3.94</v>
      </c>
    </row>
    <row r="1706" ht="30" hidden="1" spans="2:3">
      <c r="B1706" s="25" t="s">
        <v>259</v>
      </c>
      <c r="C1706" s="30">
        <v>3.77</v>
      </c>
    </row>
    <row r="1707" ht="30" hidden="1" spans="2:3">
      <c r="B1707" s="27" t="s">
        <v>260</v>
      </c>
      <c r="C1707" s="29">
        <v>3.65</v>
      </c>
    </row>
    <row r="1708" ht="30" hidden="1" spans="2:3">
      <c r="B1708" s="25" t="s">
        <v>261</v>
      </c>
      <c r="C1708" s="30">
        <v>3.71</v>
      </c>
    </row>
    <row r="1709" ht="30" hidden="1" spans="2:3">
      <c r="B1709" s="27" t="s">
        <v>22</v>
      </c>
      <c r="C1709" s="29">
        <v>3.58</v>
      </c>
    </row>
    <row r="1710" ht="30" hidden="1" spans="2:3">
      <c r="B1710" s="25" t="s">
        <v>262</v>
      </c>
      <c r="C1710" s="30">
        <v>3.45</v>
      </c>
    </row>
    <row r="1711" ht="30" hidden="1" spans="2:3">
      <c r="B1711" s="27" t="s">
        <v>263</v>
      </c>
      <c r="C1711" s="29">
        <v>3.47</v>
      </c>
    </row>
    <row r="1712" ht="30" hidden="1" spans="2:3">
      <c r="B1712" s="25" t="s">
        <v>264</v>
      </c>
      <c r="C1712" s="30">
        <v>3.48</v>
      </c>
    </row>
    <row r="1713" ht="30" hidden="1" spans="2:3">
      <c r="B1713" s="27" t="s">
        <v>265</v>
      </c>
      <c r="C1713" s="29">
        <v>3.52</v>
      </c>
    </row>
    <row r="1714" ht="30" hidden="1" spans="2:3">
      <c r="B1714" s="25" t="s">
        <v>266</v>
      </c>
      <c r="C1714" s="30">
        <v>3.45</v>
      </c>
    </row>
    <row r="1715" ht="30" hidden="1" spans="2:3">
      <c r="B1715" s="27" t="s">
        <v>267</v>
      </c>
      <c r="C1715" s="29">
        <v>3.48</v>
      </c>
    </row>
    <row r="1716" ht="30" hidden="1" spans="2:3">
      <c r="B1716" s="25" t="s">
        <v>268</v>
      </c>
      <c r="C1716" s="30">
        <v>3.41</v>
      </c>
    </row>
    <row r="1717" ht="30" hidden="1" spans="2:3">
      <c r="B1717" s="27" t="s">
        <v>269</v>
      </c>
      <c r="C1717" s="29">
        <v>3.34</v>
      </c>
    </row>
    <row r="1718" ht="30" hidden="1" spans="2:3">
      <c r="B1718" s="25" t="s">
        <v>270</v>
      </c>
      <c r="C1718" s="30">
        <v>3.33</v>
      </c>
    </row>
    <row r="1719" ht="30" hidden="1" spans="2:3">
      <c r="B1719" s="27" t="s">
        <v>271</v>
      </c>
      <c r="C1719" s="29">
        <v>3.24</v>
      </c>
    </row>
    <row r="1720" ht="30" hidden="1" spans="2:3">
      <c r="B1720" s="25" t="s">
        <v>272</v>
      </c>
      <c r="C1720" s="30">
        <v>3.18</v>
      </c>
    </row>
    <row r="1721" ht="30" hidden="1" spans="2:3">
      <c r="B1721" s="27" t="s">
        <v>23</v>
      </c>
      <c r="C1721" s="29">
        <v>3.25</v>
      </c>
    </row>
    <row r="1722" ht="30" hidden="1" spans="2:3">
      <c r="B1722" s="25" t="s">
        <v>273</v>
      </c>
      <c r="C1722" s="30">
        <v>3.25</v>
      </c>
    </row>
    <row r="1723" ht="30" hidden="1" spans="2:3">
      <c r="B1723" s="27" t="s">
        <v>274</v>
      </c>
      <c r="C1723" s="29">
        <v>3.26</v>
      </c>
    </row>
    <row r="1724" ht="30" hidden="1" spans="2:3">
      <c r="B1724" s="25" t="s">
        <v>275</v>
      </c>
      <c r="C1724" s="30">
        <v>3.31</v>
      </c>
    </row>
    <row r="1725" ht="30" hidden="1" spans="2:3">
      <c r="B1725" s="27" t="s">
        <v>276</v>
      </c>
      <c r="C1725" s="29">
        <v>3.24</v>
      </c>
    </row>
    <row r="1726" ht="30" hidden="1" spans="2:3">
      <c r="B1726" s="25" t="s">
        <v>277</v>
      </c>
      <c r="C1726" s="30">
        <v>3.05</v>
      </c>
    </row>
    <row r="1727" ht="30" hidden="1" spans="2:3">
      <c r="B1727" s="27" t="s">
        <v>278</v>
      </c>
      <c r="C1727" s="29">
        <v>2.85</v>
      </c>
    </row>
    <row r="1728" ht="30" hidden="1" spans="2:3">
      <c r="B1728" s="25" t="s">
        <v>279</v>
      </c>
      <c r="C1728" s="30">
        <v>2.73</v>
      </c>
    </row>
    <row r="1729" ht="30" hidden="1" spans="2:3">
      <c r="B1729" s="27" t="s">
        <v>280</v>
      </c>
      <c r="C1729" s="29">
        <v>2.94</v>
      </c>
    </row>
    <row r="1730" ht="30" hidden="1" spans="2:3">
      <c r="B1730" s="25" t="s">
        <v>281</v>
      </c>
      <c r="C1730" s="30">
        <v>2.94</v>
      </c>
    </row>
    <row r="1731" ht="30" hidden="1" spans="2:3">
      <c r="B1731" s="27" t="s">
        <v>282</v>
      </c>
      <c r="C1731" s="29">
        <v>3.17</v>
      </c>
    </row>
    <row r="1732" ht="30" hidden="1" spans="2:3">
      <c r="B1732" s="25" t="s">
        <v>283</v>
      </c>
      <c r="C1732" s="30">
        <v>3.34</v>
      </c>
    </row>
    <row r="1733" ht="30" hidden="1" spans="2:3">
      <c r="B1733" s="27" t="s">
        <v>24</v>
      </c>
      <c r="C1733" s="29">
        <v>3.55</v>
      </c>
    </row>
    <row r="1734" ht="30" hidden="1" spans="2:3">
      <c r="B1734" s="25" t="s">
        <v>284</v>
      </c>
      <c r="C1734" s="30">
        <v>3.58</v>
      </c>
    </row>
    <row r="1735" ht="30" hidden="1" spans="2:3">
      <c r="B1735" s="27" t="s">
        <v>285</v>
      </c>
      <c r="C1735" s="29">
        <v>3.6</v>
      </c>
    </row>
    <row r="1736" ht="30" hidden="1" spans="2:3">
      <c r="B1736" s="25" t="s">
        <v>286</v>
      </c>
      <c r="C1736" s="30">
        <v>3.67</v>
      </c>
    </row>
    <row r="1737" ht="30" hidden="1" spans="2:3">
      <c r="B1737" s="27" t="s">
        <v>287</v>
      </c>
      <c r="C1737" s="29">
        <v>3.69</v>
      </c>
    </row>
    <row r="1738" ht="30" hidden="1" spans="2:3">
      <c r="B1738" s="25" t="s">
        <v>288</v>
      </c>
      <c r="C1738" s="30">
        <v>3.93</v>
      </c>
    </row>
    <row r="1739" ht="30" hidden="1" spans="2:3">
      <c r="B1739" s="27" t="s">
        <v>289</v>
      </c>
      <c r="C1739" s="29">
        <v>4.1</v>
      </c>
    </row>
    <row r="1740" ht="30" hidden="1" spans="2:3">
      <c r="B1740" s="25" t="s">
        <v>290</v>
      </c>
      <c r="C1740" s="30">
        <v>4.15</v>
      </c>
    </row>
    <row r="1741" ht="30" hidden="1" spans="2:3">
      <c r="B1741" s="27" t="s">
        <v>291</v>
      </c>
      <c r="C1741" s="29">
        <v>4.18</v>
      </c>
    </row>
    <row r="1742" ht="30" hidden="1" spans="2:3">
      <c r="B1742" s="25" t="s">
        <v>292</v>
      </c>
      <c r="C1742" s="30">
        <v>4.34</v>
      </c>
    </row>
    <row r="1743" ht="30" hidden="1" spans="2:3">
      <c r="B1743" s="27" t="s">
        <v>293</v>
      </c>
      <c r="C1743" s="29">
        <v>4.51</v>
      </c>
    </row>
    <row r="1744" ht="30" hidden="1" spans="2:3">
      <c r="B1744" s="25" t="s">
        <v>294</v>
      </c>
      <c r="C1744" s="30">
        <v>4.52</v>
      </c>
    </row>
    <row r="1745" ht="30" hidden="1" spans="2:3">
      <c r="B1745" s="27" t="s">
        <v>25</v>
      </c>
      <c r="C1745" s="29">
        <v>4.46</v>
      </c>
    </row>
    <row r="1746" ht="30" hidden="1" spans="2:3">
      <c r="B1746" s="25" t="s">
        <v>295</v>
      </c>
      <c r="C1746" s="30">
        <v>4.37</v>
      </c>
    </row>
    <row r="1747" ht="30" hidden="1" spans="2:3">
      <c r="B1747" s="27" t="s">
        <v>296</v>
      </c>
      <c r="C1747" s="29">
        <v>4.37</v>
      </c>
    </row>
    <row r="1748" ht="30" hidden="1" spans="2:3">
      <c r="B1748" s="25" t="s">
        <v>297</v>
      </c>
      <c r="C1748" s="30">
        <v>4.3</v>
      </c>
    </row>
    <row r="1749" ht="30" hidden="1" spans="2:3">
      <c r="B1749" s="27" t="s">
        <v>298</v>
      </c>
      <c r="C1749" s="29">
        <v>4.37</v>
      </c>
    </row>
    <row r="1750" ht="30" hidden="1" spans="2:3">
      <c r="B1750" s="25" t="s">
        <v>299</v>
      </c>
      <c r="C1750" s="30">
        <v>4.41</v>
      </c>
    </row>
    <row r="1751" ht="30" hidden="1" spans="2:3">
      <c r="B1751" s="27" t="s">
        <v>300</v>
      </c>
      <c r="C1751" s="29">
        <v>4.39</v>
      </c>
    </row>
    <row r="1752" ht="30" hidden="1" spans="2:3">
      <c r="B1752" s="25" t="s">
        <v>301</v>
      </c>
      <c r="C1752" s="30">
        <v>4.38</v>
      </c>
    </row>
    <row r="1753" ht="30" hidden="1" spans="2:3">
      <c r="B1753" s="27" t="s">
        <v>302</v>
      </c>
      <c r="C1753" s="29">
        <v>4.47</v>
      </c>
    </row>
    <row r="1754" ht="30" hidden="1" spans="2:3">
      <c r="B1754" s="25" t="s">
        <v>303</v>
      </c>
      <c r="C1754" s="30">
        <v>4.65</v>
      </c>
    </row>
    <row r="1755" ht="30" hidden="1" spans="2:3">
      <c r="B1755" s="27" t="s">
        <v>304</v>
      </c>
      <c r="C1755" s="29">
        <v>4.59</v>
      </c>
    </row>
    <row r="1756" ht="30" hidden="1" spans="2:3">
      <c r="B1756" s="25" t="s">
        <v>305</v>
      </c>
      <c r="C1756" s="30">
        <v>4.53</v>
      </c>
    </row>
    <row r="1757" ht="30" hidden="1" spans="2:3">
      <c r="B1757" s="27" t="s">
        <v>26</v>
      </c>
      <c r="C1757" s="29">
        <v>4.54</v>
      </c>
    </row>
    <row r="1758" ht="30" hidden="1" spans="2:3">
      <c r="B1758" s="25" t="s">
        <v>306</v>
      </c>
      <c r="C1758" s="30">
        <v>4.54</v>
      </c>
    </row>
    <row r="1759" ht="30" hidden="1" spans="2:3">
      <c r="B1759" s="27" t="s">
        <v>307</v>
      </c>
      <c r="C1759" s="29">
        <v>4.57</v>
      </c>
    </row>
    <row r="1760" ht="30" hidden="1" spans="2:3">
      <c r="B1760" s="25" t="s">
        <v>308</v>
      </c>
      <c r="C1760" s="30">
        <v>4.53</v>
      </c>
    </row>
    <row r="1761" ht="30" hidden="1" spans="2:3">
      <c r="B1761" s="27" t="s">
        <v>309</v>
      </c>
      <c r="C1761" s="29">
        <v>4.54</v>
      </c>
    </row>
    <row r="1762" ht="30" hidden="1" spans="2:3">
      <c r="B1762" s="25" t="s">
        <v>310</v>
      </c>
      <c r="C1762" s="30">
        <v>4.47</v>
      </c>
    </row>
    <row r="1763" ht="30" hidden="1" spans="2:3">
      <c r="B1763" s="27" t="s">
        <v>311</v>
      </c>
      <c r="C1763" s="29">
        <v>4.46</v>
      </c>
    </row>
    <row r="1764" ht="30" hidden="1" spans="2:3">
      <c r="B1764" s="25" t="s">
        <v>312</v>
      </c>
      <c r="C1764" s="30">
        <v>4.46</v>
      </c>
    </row>
    <row r="1765" ht="30" hidden="1" spans="2:3">
      <c r="B1765" s="27" t="s">
        <v>313</v>
      </c>
      <c r="C1765" s="29">
        <v>4.48</v>
      </c>
    </row>
    <row r="1766" ht="30" hidden="1" spans="2:3">
      <c r="B1766" s="25" t="s">
        <v>314</v>
      </c>
      <c r="C1766" s="30">
        <v>4.6</v>
      </c>
    </row>
    <row r="1767" ht="30" hidden="1" spans="2:3">
      <c r="B1767" s="27" t="s">
        <v>315</v>
      </c>
      <c r="C1767" s="29">
        <v>4.73</v>
      </c>
    </row>
    <row r="1768" ht="30" hidden="1" spans="2:3">
      <c r="B1768" s="25" t="s">
        <v>316</v>
      </c>
      <c r="C1768" s="30">
        <v>4.8</v>
      </c>
    </row>
    <row r="1769" ht="30" hidden="1" spans="2:3">
      <c r="B1769" s="27" t="s">
        <v>27</v>
      </c>
      <c r="C1769" s="29">
        <v>4.66</v>
      </c>
    </row>
    <row r="1770" ht="30" hidden="1" spans="2:3">
      <c r="B1770" s="25" t="s">
        <v>317</v>
      </c>
      <c r="C1770" s="30">
        <v>4.42</v>
      </c>
    </row>
    <row r="1771" ht="30" hidden="1" spans="2:3">
      <c r="B1771" s="27" t="s">
        <v>318</v>
      </c>
      <c r="C1771" s="29">
        <v>4.04</v>
      </c>
    </row>
    <row r="1772" ht="30" hidden="1" spans="2:3">
      <c r="B1772" s="25" t="s">
        <v>319</v>
      </c>
      <c r="C1772" s="30">
        <v>4.19</v>
      </c>
    </row>
    <row r="1773" ht="30" hidden="1" spans="2:3">
      <c r="B1773" s="27" t="s">
        <v>320</v>
      </c>
      <c r="C1773" s="29">
        <v>4.59</v>
      </c>
    </row>
    <row r="1774" ht="30" hidden="1" spans="2:3">
      <c r="B1774" s="25" t="s">
        <v>321</v>
      </c>
      <c r="C1774" s="30">
        <v>4.97</v>
      </c>
    </row>
    <row r="1775" ht="30" hidden="1" spans="2:3">
      <c r="B1775" s="27" t="s">
        <v>322</v>
      </c>
      <c r="C1775" s="29">
        <v>4.97</v>
      </c>
    </row>
    <row r="1776" ht="30" hidden="1" spans="2:3">
      <c r="B1776" s="25" t="s">
        <v>323</v>
      </c>
      <c r="C1776" s="30">
        <v>4.98</v>
      </c>
    </row>
    <row r="1777" ht="30" hidden="1" spans="2:3">
      <c r="B1777" s="27" t="s">
        <v>324</v>
      </c>
      <c r="C1777" s="29">
        <v>5.05</v>
      </c>
    </row>
    <row r="1778" ht="30" hidden="1" spans="2:3">
      <c r="B1778" s="25" t="s">
        <v>325</v>
      </c>
      <c r="C1778" s="30">
        <v>5.04</v>
      </c>
    </row>
    <row r="1779" ht="30" hidden="1" spans="2:3">
      <c r="B1779" s="27" t="s">
        <v>326</v>
      </c>
      <c r="C1779" s="29">
        <v>5.11</v>
      </c>
    </row>
    <row r="1780" ht="30" hidden="1" spans="2:3">
      <c r="B1780" s="25" t="s">
        <v>327</v>
      </c>
      <c r="C1780" s="30">
        <v>5.15</v>
      </c>
    </row>
    <row r="1781" ht="30" hidden="1" spans="2:3">
      <c r="B1781" s="27" t="s">
        <v>28</v>
      </c>
      <c r="C1781" s="29">
        <v>5.11</v>
      </c>
    </row>
    <row r="1782" ht="30" hidden="1" spans="2:3">
      <c r="B1782" s="25" t="s">
        <v>328</v>
      </c>
      <c r="C1782" s="30">
        <v>5.07</v>
      </c>
    </row>
    <row r="1783" ht="30" hidden="1" spans="2:3">
      <c r="B1783" s="27" t="s">
        <v>329</v>
      </c>
      <c r="C1783" s="29">
        <v>4.95</v>
      </c>
    </row>
    <row r="1784" ht="30" hidden="1" spans="2:3">
      <c r="B1784" s="25" t="s">
        <v>330</v>
      </c>
      <c r="C1784" s="30">
        <v>4.97</v>
      </c>
    </row>
    <row r="1785" ht="30" hidden="1" spans="2:3">
      <c r="B1785" s="27" t="s">
        <v>331</v>
      </c>
      <c r="C1785" s="29">
        <v>4.95</v>
      </c>
    </row>
    <row r="1786" ht="30" hidden="1" spans="2:3">
      <c r="B1786" s="25" t="s">
        <v>332</v>
      </c>
      <c r="C1786" s="30">
        <v>5.04</v>
      </c>
    </row>
    <row r="1787" ht="30" hidden="1" spans="2:3">
      <c r="B1787" s="27" t="s">
        <v>333</v>
      </c>
      <c r="C1787" s="29">
        <v>5.1</v>
      </c>
    </row>
    <row r="1788" ht="30" hidden="1" spans="2:3">
      <c r="B1788" s="25" t="s">
        <v>334</v>
      </c>
      <c r="C1788" s="30">
        <v>5.13</v>
      </c>
    </row>
    <row r="1789" ht="30" hidden="1" spans="2:3">
      <c r="B1789" s="27" t="s">
        <v>335</v>
      </c>
      <c r="C1789" s="29">
        <v>5.18</v>
      </c>
    </row>
    <row r="1790" ht="30" hidden="1" spans="2:3">
      <c r="B1790" s="25" t="s">
        <v>336</v>
      </c>
      <c r="C1790" s="30">
        <v>5.18</v>
      </c>
    </row>
    <row r="1791" ht="30" hidden="1" spans="2:3">
      <c r="B1791" s="27" t="s">
        <v>337</v>
      </c>
      <c r="C1791" s="29">
        <v>5.04</v>
      </c>
    </row>
    <row r="1792" ht="30" hidden="1" spans="2:3">
      <c r="B1792" s="25" t="s">
        <v>338</v>
      </c>
      <c r="C1792" s="30">
        <v>4.88</v>
      </c>
    </row>
    <row r="1793" ht="30" hidden="1" spans="2:3">
      <c r="B1793" s="27" t="s">
        <v>29</v>
      </c>
      <c r="C1793" s="29">
        <v>4.86</v>
      </c>
    </row>
    <row r="1794" ht="30" hidden="1" spans="2:3">
      <c r="B1794" s="25" t="s">
        <v>339</v>
      </c>
      <c r="C1794" s="30">
        <v>4.74</v>
      </c>
    </row>
    <row r="1795" ht="30" hidden="1" spans="2:3">
      <c r="B1795" s="27" t="s">
        <v>340</v>
      </c>
      <c r="C1795" s="29">
        <v>4.64</v>
      </c>
    </row>
    <row r="1796" ht="30" hidden="1" spans="2:3">
      <c r="B1796" s="25" t="s">
        <v>341</v>
      </c>
      <c r="C1796" s="30">
        <v>4.59</v>
      </c>
    </row>
    <row r="1797" ht="30" hidden="1" spans="2:3">
      <c r="B1797" s="27" t="s">
        <v>342</v>
      </c>
      <c r="C1797" s="29">
        <v>4.84</v>
      </c>
    </row>
    <row r="1798" ht="30" hidden="1" spans="2:3">
      <c r="B1798" s="25" t="s">
        <v>343</v>
      </c>
      <c r="C1798" s="30">
        <v>4.79</v>
      </c>
    </row>
    <row r="1799" ht="30" hidden="1" spans="2:3">
      <c r="B1799" s="27" t="s">
        <v>344</v>
      </c>
      <c r="C1799" s="29">
        <v>4.73</v>
      </c>
    </row>
    <row r="1800" ht="30" hidden="1" spans="2:3">
      <c r="B1800" s="25" t="s">
        <v>345</v>
      </c>
      <c r="C1800" s="30">
        <v>4.82</v>
      </c>
    </row>
    <row r="1801" ht="30" hidden="1" spans="2:3">
      <c r="B1801" s="27" t="s">
        <v>346</v>
      </c>
      <c r="C1801" s="29">
        <v>4.86</v>
      </c>
    </row>
    <row r="1802" ht="30" hidden="1" spans="2:3">
      <c r="B1802" s="25" t="s">
        <v>347</v>
      </c>
      <c r="C1802" s="30">
        <v>4.74</v>
      </c>
    </row>
    <row r="1803" ht="30" hidden="1" spans="2:3">
      <c r="B1803" s="27" t="s">
        <v>348</v>
      </c>
      <c r="C1803" s="29">
        <v>4.61</v>
      </c>
    </row>
    <row r="1804" ht="30" hidden="1" spans="2:3">
      <c r="B1804" s="25" t="s">
        <v>349</v>
      </c>
      <c r="C1804" s="30">
        <v>4.5</v>
      </c>
    </row>
    <row r="1805" ht="30.75" hidden="1" spans="2:3">
      <c r="B1805" s="31" t="s">
        <v>30</v>
      </c>
      <c r="C1805" s="32">
        <v>4.44</v>
      </c>
    </row>
  </sheetData>
  <autoFilter ref="B1:C1805">
    <filterColumn colId="0">
      <filters>
        <dateGroupItem year="1917" dateTimeGrouping="year"/>
        <dateGroupItem year="1937" dateTimeGrouping="year"/>
        <dateGroupItem year="1977" dateTimeGrouping="year"/>
        <dateGroupItem year="1987" dateTimeGrouping="year"/>
      </filters>
    </filterColumn>
    <extLst/>
  </autoFilter>
  <pageMargins left="0.75" right="0.75" top="1" bottom="1" header="0.5" footer="0.5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G367"/>
  <sheetViews>
    <sheetView zoomScale="115" zoomScaleNormal="115" topLeftCell="P54" workbookViewId="0">
      <selection activeCell="AG3" sqref="Y3:Y253 AG3:AG253"/>
    </sheetView>
  </sheetViews>
  <sheetFormatPr defaultColWidth="9.14285714285714" defaultRowHeight="15"/>
  <cols>
    <col min="1" max="1" width="11.4285714285714" customWidth="1"/>
    <col min="2" max="4" width="9.14285714285714" style="3"/>
    <col min="5" max="5" width="11.7142857142857" customWidth="1"/>
    <col min="6" max="8" width="12.8571428571429"/>
    <col min="9" max="9" width="11.4285714285714"/>
    <col min="10" max="12" width="9.14285714285714" style="3"/>
    <col min="13" max="13" width="11.7142857142857"/>
    <col min="17" max="17" width="11.4285714285714"/>
    <col min="18" max="20" width="9.14285714285714" style="3"/>
    <col min="21" max="21" width="11.7142857142857"/>
    <col min="25" max="25" width="11.4285714285714"/>
    <col min="26" max="28" width="9.14285714285714" style="3"/>
    <col min="29" max="32" width="14"/>
  </cols>
  <sheetData>
    <row r="1" spans="1:31">
      <c r="A1" t="s">
        <v>0</v>
      </c>
      <c r="B1" s="5" t="s">
        <v>350</v>
      </c>
      <c r="C1" s="5" t="s">
        <v>351</v>
      </c>
      <c r="D1" s="5"/>
      <c r="E1" t="s">
        <v>352</v>
      </c>
      <c r="G1">
        <v>1</v>
      </c>
      <c r="I1" s="6">
        <v>28128</v>
      </c>
      <c r="J1" s="5" t="s">
        <v>350</v>
      </c>
      <c r="K1" s="5" t="s">
        <v>351</v>
      </c>
      <c r="L1" s="5"/>
      <c r="M1">
        <v>107</v>
      </c>
      <c r="O1">
        <v>1</v>
      </c>
      <c r="R1" s="5" t="s">
        <v>350</v>
      </c>
      <c r="S1" s="5" t="s">
        <v>351</v>
      </c>
      <c r="T1" s="5"/>
      <c r="W1">
        <v>1</v>
      </c>
      <c r="Z1" s="5" t="s">
        <v>350</v>
      </c>
      <c r="AA1" s="5" t="s">
        <v>351</v>
      </c>
      <c r="AB1" s="5"/>
      <c r="AC1">
        <v>1937</v>
      </c>
      <c r="AD1">
        <v>1977</v>
      </c>
      <c r="AE1">
        <v>1987</v>
      </c>
    </row>
    <row r="2" hidden="1" spans="1:32">
      <c r="A2" s="6">
        <v>13519</v>
      </c>
      <c r="B2" s="3" t="str">
        <f>TEXT(A2,"mmm")</f>
        <v>Jan</v>
      </c>
      <c r="C2" s="3">
        <f>DAY(A2)</f>
        <v>4</v>
      </c>
      <c r="D2" s="3" t="str">
        <f>CONCATENATE(B2,C2)</f>
        <v>Jan4</v>
      </c>
      <c r="E2">
        <v>16.93</v>
      </c>
      <c r="G2" s="7">
        <f>G1*(1+F2)</f>
        <v>1</v>
      </c>
      <c r="H2" s="7"/>
      <c r="I2" s="6">
        <v>28129</v>
      </c>
      <c r="J2" s="3" t="str">
        <f t="shared" ref="J2:J65" si="0">TEXT(I2,"mmm")</f>
        <v>Jan</v>
      </c>
      <c r="K2" s="3">
        <f>DAY(I2)</f>
        <v>4</v>
      </c>
      <c r="L2" s="3" t="str">
        <f>CONCATENATE(J2,K2)</f>
        <v>Jan4</v>
      </c>
      <c r="M2">
        <v>105.699997</v>
      </c>
      <c r="N2" s="8">
        <f>(M2-M1)/M1</f>
        <v>-0.0121495607476636</v>
      </c>
      <c r="O2" s="7">
        <f>O1*(1+N2)</f>
        <v>0.987850439252336</v>
      </c>
      <c r="P2" s="7"/>
      <c r="Q2" s="6">
        <v>31779</v>
      </c>
      <c r="R2" s="3" t="str">
        <f>TEXT(Q2,"mmm")</f>
        <v>Jan</v>
      </c>
      <c r="S2" s="3">
        <f>DAY(Q2)</f>
        <v>2</v>
      </c>
      <c r="T2" s="3" t="str">
        <f>CONCATENATE(R2,S2)</f>
        <v>Jan2</v>
      </c>
      <c r="U2">
        <v>246.449997</v>
      </c>
      <c r="W2" s="7">
        <f>W1*(1+V2)</f>
        <v>1</v>
      </c>
      <c r="X2" s="7"/>
      <c r="Y2" s="6">
        <v>35432</v>
      </c>
      <c r="Z2" s="3" t="str">
        <f>TEXT(Y2,"mmm")</f>
        <v>Jan</v>
      </c>
      <c r="AA2" s="3">
        <f>DAY(Y2)</f>
        <v>2</v>
      </c>
      <c r="AB2" s="3" t="str">
        <f>CONCATENATE(Z2,AA2)</f>
        <v>Jan2</v>
      </c>
      <c r="AC2" s="7" t="e">
        <f>VLOOKUP(AB2,$D$2:$G$251,4,0)</f>
        <v>#N/A</v>
      </c>
      <c r="AD2" s="7" t="e">
        <f>VLOOKUP($AB2,$L$2:$O$252,4,0)</f>
        <v>#N/A</v>
      </c>
      <c r="AE2" s="7">
        <f>VLOOKUP($AB2,$T$2:$W$254,4,0)</f>
        <v>1</v>
      </c>
      <c r="AF2" s="10" t="e">
        <f>AVERAGE(AC2:AE2)</f>
        <v>#N/A</v>
      </c>
    </row>
    <row r="3" spans="1:33">
      <c r="A3" s="6">
        <v>13520</v>
      </c>
      <c r="B3" s="3" t="str">
        <f t="shared" ref="B3:B66" si="1">TEXT(A3,"mmm")</f>
        <v>Jan</v>
      </c>
      <c r="C3" s="3">
        <f t="shared" ref="C3:C66" si="2">DAY(A3)</f>
        <v>5</v>
      </c>
      <c r="D3" s="3" t="str">
        <f t="shared" ref="D3:D66" si="3">CONCATENATE(B3,C3)</f>
        <v>Jan5</v>
      </c>
      <c r="E3">
        <v>17.08</v>
      </c>
      <c r="F3" s="8">
        <f>(E3-E2)/E2</f>
        <v>0.008860011813349</v>
      </c>
      <c r="G3" s="7">
        <f t="shared" ref="G3:G66" si="4">G2*(1+F3)</f>
        <v>1.00886001181335</v>
      </c>
      <c r="H3" s="7"/>
      <c r="I3" s="6">
        <v>28130</v>
      </c>
      <c r="J3" s="3" t="str">
        <f t="shared" si="0"/>
        <v>Jan</v>
      </c>
      <c r="K3" s="3">
        <f t="shared" ref="K2:K65" si="5">DAY(I3)</f>
        <v>5</v>
      </c>
      <c r="L3" s="3" t="str">
        <f t="shared" ref="L3:L66" si="6">CONCATENATE(J3,K3)</f>
        <v>Jan5</v>
      </c>
      <c r="M3">
        <v>104.760002</v>
      </c>
      <c r="N3" s="8">
        <f t="shared" ref="N2:N65" si="7">(M3-M2)/M2</f>
        <v>-0.00889304661002021</v>
      </c>
      <c r="O3" s="7">
        <f t="shared" ref="O3:O66" si="8">O2*(1+N3)</f>
        <v>0.979065439252336</v>
      </c>
      <c r="P3" s="7"/>
      <c r="Q3" s="6">
        <v>31782</v>
      </c>
      <c r="R3" s="3" t="str">
        <f t="shared" ref="R3:R66" si="9">TEXT(Q3,"mmm")</f>
        <v>Jan</v>
      </c>
      <c r="S3" s="3">
        <f t="shared" ref="S2:S65" si="10">DAY(Q3)</f>
        <v>5</v>
      </c>
      <c r="T3" s="3" t="str">
        <f t="shared" ref="T2:T65" si="11">CONCATENATE(R3,S3)</f>
        <v>Jan5</v>
      </c>
      <c r="U3">
        <v>252.190002</v>
      </c>
      <c r="V3" s="8">
        <f>(U3-U2)/U2</f>
        <v>0.0232907489140687</v>
      </c>
      <c r="W3" s="7">
        <f t="shared" ref="W3:W34" si="12">W2*(1+V3)</f>
        <v>1.02329074891407</v>
      </c>
      <c r="X3" s="7"/>
      <c r="Y3" s="6">
        <v>35435</v>
      </c>
      <c r="Z3" s="3" t="str">
        <f t="shared" ref="Z3:Z66" si="13">TEXT(Y3,"mmm")</f>
        <v>Jan</v>
      </c>
      <c r="AA3" s="3">
        <f t="shared" ref="AA3:AA66" si="14">DAY(Y3)</f>
        <v>5</v>
      </c>
      <c r="AB3" s="3" t="str">
        <f t="shared" ref="AB3:AB66" si="15">CONCATENATE(Z3,AA3)</f>
        <v>Jan5</v>
      </c>
      <c r="AC3" s="7">
        <f t="shared" ref="AC3:AC66" si="16">VLOOKUP(AB3,$D$2:$G$251,4,0)</f>
        <v>1.00886001181335</v>
      </c>
      <c r="AD3" s="7">
        <f t="shared" ref="AD3:AD66" si="17">VLOOKUP($AB3,$L$2:$O$252,4,0)</f>
        <v>0.979065439252336</v>
      </c>
      <c r="AE3" s="7">
        <f t="shared" ref="AE3:AE66" si="18">VLOOKUP($AB3,$T$2:$W$254,4,0)</f>
        <v>1.02329074891407</v>
      </c>
      <c r="AF3" s="10">
        <f>AVERAGE(AC3:AE3)</f>
        <v>1.00373873332658</v>
      </c>
      <c r="AG3" s="10">
        <f>100*(1-AF3)*-1</f>
        <v>0.373873332658481</v>
      </c>
    </row>
    <row r="4" spans="1:33">
      <c r="A4" s="6">
        <v>13521</v>
      </c>
      <c r="B4" s="3" t="str">
        <f t="shared" si="1"/>
        <v>Jan</v>
      </c>
      <c r="C4" s="3">
        <f t="shared" si="2"/>
        <v>6</v>
      </c>
      <c r="D4" s="3" t="str">
        <f t="shared" si="3"/>
        <v>Jan6</v>
      </c>
      <c r="E4">
        <v>17.09</v>
      </c>
      <c r="F4" s="8">
        <f t="shared" ref="F4:F67" si="19">(E4-E3)/E3</f>
        <v>0.000585480093676907</v>
      </c>
      <c r="G4" s="7">
        <f t="shared" si="4"/>
        <v>1.00945067926757</v>
      </c>
      <c r="H4" s="7"/>
      <c r="I4" s="6">
        <v>28131</v>
      </c>
      <c r="J4" s="3" t="str">
        <f t="shared" si="0"/>
        <v>Jan</v>
      </c>
      <c r="K4" s="3">
        <f t="shared" si="5"/>
        <v>6</v>
      </c>
      <c r="L4" s="3" t="str">
        <f t="shared" si="6"/>
        <v>Jan6</v>
      </c>
      <c r="M4">
        <v>105.019997</v>
      </c>
      <c r="N4" s="8">
        <f t="shared" si="7"/>
        <v>0.00248181553108412</v>
      </c>
      <c r="O4" s="7">
        <f t="shared" si="8"/>
        <v>0.981495299065421</v>
      </c>
      <c r="P4" s="7"/>
      <c r="Q4" s="6">
        <v>31783</v>
      </c>
      <c r="R4" s="3" t="str">
        <f t="shared" si="9"/>
        <v>Jan</v>
      </c>
      <c r="S4" s="3">
        <f t="shared" si="10"/>
        <v>6</v>
      </c>
      <c r="T4" s="3" t="str">
        <f t="shared" si="11"/>
        <v>Jan6</v>
      </c>
      <c r="U4">
        <v>252.779999</v>
      </c>
      <c r="V4" s="8">
        <f t="shared" ref="V4:V67" si="20">(U4-U3)/U3</f>
        <v>0.00233949401372387</v>
      </c>
      <c r="W4" s="7">
        <f t="shared" si="12"/>
        <v>1.02568473149545</v>
      </c>
      <c r="X4" s="7"/>
      <c r="Y4" s="6">
        <v>35436</v>
      </c>
      <c r="Z4" s="3" t="str">
        <f t="shared" si="13"/>
        <v>Jan</v>
      </c>
      <c r="AA4" s="3">
        <f t="shared" si="14"/>
        <v>6</v>
      </c>
      <c r="AB4" s="3" t="str">
        <f t="shared" si="15"/>
        <v>Jan6</v>
      </c>
      <c r="AC4" s="7">
        <f t="shared" si="16"/>
        <v>1.00945067926757</v>
      </c>
      <c r="AD4" s="7">
        <f t="shared" si="17"/>
        <v>0.981495299065421</v>
      </c>
      <c r="AE4" s="7">
        <f t="shared" si="18"/>
        <v>1.02568473149545</v>
      </c>
      <c r="AF4" s="10">
        <f>AVERAGE(AC4:AE4)</f>
        <v>1.00554356994282</v>
      </c>
      <c r="AG4" s="10">
        <f>100*(1-AF4)*-1</f>
        <v>0.554356994281502</v>
      </c>
    </row>
    <row r="5" spans="1:33">
      <c r="A5" s="6">
        <v>13522</v>
      </c>
      <c r="B5" s="3" t="str">
        <f t="shared" si="1"/>
        <v>Jan</v>
      </c>
      <c r="C5" s="3">
        <f t="shared" si="2"/>
        <v>7</v>
      </c>
      <c r="D5" s="3" t="str">
        <f t="shared" si="3"/>
        <v>Jan7</v>
      </c>
      <c r="E5">
        <v>17.48</v>
      </c>
      <c r="F5" s="8">
        <f t="shared" si="19"/>
        <v>0.0228203627852546</v>
      </c>
      <c r="G5" s="7">
        <f t="shared" si="4"/>
        <v>1.03248670998228</v>
      </c>
      <c r="H5" s="7"/>
      <c r="I5" s="6">
        <v>28132</v>
      </c>
      <c r="J5" s="3" t="str">
        <f t="shared" si="0"/>
        <v>Jan</v>
      </c>
      <c r="K5" s="3">
        <f t="shared" si="5"/>
        <v>7</v>
      </c>
      <c r="L5" s="3" t="str">
        <f t="shared" si="6"/>
        <v>Jan7</v>
      </c>
      <c r="M5">
        <v>105.010002</v>
      </c>
      <c r="N5" s="8">
        <f t="shared" si="7"/>
        <v>-9.51723508428926e-5</v>
      </c>
      <c r="O5" s="7">
        <f t="shared" si="8"/>
        <v>0.981401887850467</v>
      </c>
      <c r="P5" s="7"/>
      <c r="Q5" s="6">
        <v>31784</v>
      </c>
      <c r="R5" s="3" t="str">
        <f t="shared" si="9"/>
        <v>Jan</v>
      </c>
      <c r="S5" s="3">
        <f t="shared" si="10"/>
        <v>7</v>
      </c>
      <c r="T5" s="3" t="str">
        <f t="shared" si="11"/>
        <v>Jan7</v>
      </c>
      <c r="U5">
        <v>255.330002</v>
      </c>
      <c r="V5" s="8">
        <f t="shared" si="20"/>
        <v>0.0100878353116854</v>
      </c>
      <c r="W5" s="7">
        <f t="shared" si="12"/>
        <v>1.03603167014849</v>
      </c>
      <c r="X5" s="7"/>
      <c r="Y5" s="6">
        <v>35437</v>
      </c>
      <c r="Z5" s="3" t="str">
        <f t="shared" si="13"/>
        <v>Jan</v>
      </c>
      <c r="AA5" s="3">
        <f t="shared" si="14"/>
        <v>7</v>
      </c>
      <c r="AB5" s="3" t="str">
        <f t="shared" si="15"/>
        <v>Jan7</v>
      </c>
      <c r="AC5" s="7">
        <f t="shared" si="16"/>
        <v>1.03248670998228</v>
      </c>
      <c r="AD5" s="7">
        <f t="shared" si="17"/>
        <v>0.981401887850467</v>
      </c>
      <c r="AE5" s="7">
        <f t="shared" si="18"/>
        <v>1.03603167014849</v>
      </c>
      <c r="AF5" s="10">
        <f>AVERAGE(AC5:AE5)</f>
        <v>1.01664008932708</v>
      </c>
      <c r="AG5" s="10">
        <f>100*(1-AF5)*-1</f>
        <v>1.66400893270786</v>
      </c>
    </row>
    <row r="6" hidden="1" spans="1:32">
      <c r="A6" s="6">
        <v>13523</v>
      </c>
      <c r="B6" s="3" t="str">
        <f t="shared" si="1"/>
        <v>Jan</v>
      </c>
      <c r="C6" s="3">
        <f t="shared" si="2"/>
        <v>8</v>
      </c>
      <c r="D6" s="3" t="str">
        <f t="shared" si="3"/>
        <v>Jan8</v>
      </c>
      <c r="E6">
        <v>17.48</v>
      </c>
      <c r="F6" s="8">
        <f t="shared" si="19"/>
        <v>0</v>
      </c>
      <c r="G6" s="7">
        <f t="shared" si="4"/>
        <v>1.03248670998228</v>
      </c>
      <c r="H6" s="7"/>
      <c r="I6" s="6">
        <v>28135</v>
      </c>
      <c r="J6" s="3" t="str">
        <f t="shared" si="0"/>
        <v>Jan</v>
      </c>
      <c r="K6" s="3">
        <f t="shared" si="5"/>
        <v>10</v>
      </c>
      <c r="L6" s="3" t="str">
        <f t="shared" si="6"/>
        <v>Jan10</v>
      </c>
      <c r="M6">
        <v>105.199997</v>
      </c>
      <c r="N6" s="8">
        <f t="shared" si="7"/>
        <v>0.00180930384136167</v>
      </c>
      <c r="O6" s="7">
        <f t="shared" si="8"/>
        <v>0.983177542056075</v>
      </c>
      <c r="P6" s="7"/>
      <c r="Q6" s="6">
        <v>31785</v>
      </c>
      <c r="R6" s="3" t="str">
        <f t="shared" si="9"/>
        <v>Jan</v>
      </c>
      <c r="S6" s="3">
        <f t="shared" si="10"/>
        <v>8</v>
      </c>
      <c r="T6" s="3" t="str">
        <f t="shared" si="11"/>
        <v>Jan8</v>
      </c>
      <c r="U6">
        <v>257.279999</v>
      </c>
      <c r="V6" s="8">
        <f t="shared" si="20"/>
        <v>0.00763716361072197</v>
      </c>
      <c r="W6" s="7">
        <f t="shared" si="12"/>
        <v>1.0439440135193</v>
      </c>
      <c r="X6" s="7"/>
      <c r="Y6" s="6">
        <v>35438</v>
      </c>
      <c r="Z6" s="3" t="str">
        <f t="shared" si="13"/>
        <v>Jan</v>
      </c>
      <c r="AA6" s="3">
        <f t="shared" si="14"/>
        <v>8</v>
      </c>
      <c r="AB6" s="3" t="str">
        <f t="shared" si="15"/>
        <v>Jan8</v>
      </c>
      <c r="AC6" s="7">
        <f t="shared" si="16"/>
        <v>1.03248670998228</v>
      </c>
      <c r="AD6" s="7" t="e">
        <f t="shared" si="17"/>
        <v>#N/A</v>
      </c>
      <c r="AE6" s="7">
        <f t="shared" si="18"/>
        <v>1.0439440135193</v>
      </c>
      <c r="AF6" s="10" t="e">
        <f t="shared" ref="AF6:AF69" si="21">AVERAGE(AC6:AE6)</f>
        <v>#N/A</v>
      </c>
    </row>
    <row r="7" hidden="1" spans="1:32">
      <c r="A7" s="6">
        <v>13526</v>
      </c>
      <c r="B7" s="3" t="str">
        <f t="shared" si="1"/>
        <v>Jan</v>
      </c>
      <c r="C7" s="3">
        <f t="shared" si="2"/>
        <v>11</v>
      </c>
      <c r="D7" s="3" t="str">
        <f t="shared" si="3"/>
        <v>Jan11</v>
      </c>
      <c r="E7">
        <v>17.57</v>
      </c>
      <c r="F7" s="8">
        <f t="shared" si="19"/>
        <v>0.00514874141876429</v>
      </c>
      <c r="G7" s="7">
        <f t="shared" si="4"/>
        <v>1.03780271707029</v>
      </c>
      <c r="H7" s="7"/>
      <c r="I7" s="6">
        <v>28136</v>
      </c>
      <c r="J7" s="3" t="str">
        <f t="shared" si="0"/>
        <v>Jan</v>
      </c>
      <c r="K7" s="3">
        <f t="shared" si="5"/>
        <v>11</v>
      </c>
      <c r="L7" s="3" t="str">
        <f t="shared" si="6"/>
        <v>Jan11</v>
      </c>
      <c r="M7">
        <v>104.120003</v>
      </c>
      <c r="N7" s="8">
        <f t="shared" si="7"/>
        <v>-0.0102661029543565</v>
      </c>
      <c r="O7" s="7">
        <f t="shared" si="8"/>
        <v>0.973084140186916</v>
      </c>
      <c r="P7" s="7"/>
      <c r="Q7" s="6">
        <v>31786</v>
      </c>
      <c r="R7" s="3" t="str">
        <f t="shared" si="9"/>
        <v>Jan</v>
      </c>
      <c r="S7" s="3">
        <f t="shared" si="10"/>
        <v>9</v>
      </c>
      <c r="T7" s="3" t="str">
        <f t="shared" si="11"/>
        <v>Jan9</v>
      </c>
      <c r="U7">
        <v>258.730011</v>
      </c>
      <c r="V7" s="8">
        <f t="shared" si="20"/>
        <v>0.00563592974827404</v>
      </c>
      <c r="W7" s="7">
        <f t="shared" si="12"/>
        <v>1.04982760864063</v>
      </c>
      <c r="X7" s="7"/>
      <c r="Y7" s="6">
        <v>35439</v>
      </c>
      <c r="Z7" s="3" t="str">
        <f t="shared" si="13"/>
        <v>Jan</v>
      </c>
      <c r="AA7" s="3">
        <f t="shared" si="14"/>
        <v>9</v>
      </c>
      <c r="AB7" s="3" t="str">
        <f t="shared" si="15"/>
        <v>Jan9</v>
      </c>
      <c r="AC7" s="7" t="e">
        <f t="shared" si="16"/>
        <v>#N/A</v>
      </c>
      <c r="AD7" s="7" t="e">
        <f t="shared" si="17"/>
        <v>#N/A</v>
      </c>
      <c r="AE7" s="7">
        <f t="shared" si="18"/>
        <v>1.04982760864063</v>
      </c>
      <c r="AF7" s="10" t="e">
        <f t="shared" si="21"/>
        <v>#N/A</v>
      </c>
    </row>
    <row r="8" spans="1:33">
      <c r="A8" s="6">
        <v>13527</v>
      </c>
      <c r="B8" s="3" t="str">
        <f t="shared" si="1"/>
        <v>Jan</v>
      </c>
      <c r="C8" s="3">
        <f t="shared" si="2"/>
        <v>12</v>
      </c>
      <c r="D8" s="3" t="str">
        <f t="shared" si="3"/>
        <v>Jan12</v>
      </c>
      <c r="E8">
        <v>17.58</v>
      </c>
      <c r="F8" s="8">
        <f t="shared" si="19"/>
        <v>0.000569151963574161</v>
      </c>
      <c r="G8" s="7">
        <f t="shared" si="4"/>
        <v>1.03839338452451</v>
      </c>
      <c r="H8" s="7"/>
      <c r="I8" s="6">
        <v>28137</v>
      </c>
      <c r="J8" s="3" t="str">
        <f t="shared" si="0"/>
        <v>Jan</v>
      </c>
      <c r="K8" s="3">
        <f t="shared" si="5"/>
        <v>12</v>
      </c>
      <c r="L8" s="3" t="str">
        <f t="shared" si="6"/>
        <v>Jan12</v>
      </c>
      <c r="M8">
        <v>103.400002</v>
      </c>
      <c r="N8" s="8">
        <f t="shared" si="7"/>
        <v>-0.00691510736894616</v>
      </c>
      <c r="O8" s="7">
        <f t="shared" si="8"/>
        <v>0.966355158878505</v>
      </c>
      <c r="P8" s="7"/>
      <c r="Q8" s="6">
        <v>31789</v>
      </c>
      <c r="R8" s="3" t="str">
        <f t="shared" si="9"/>
        <v>Jan</v>
      </c>
      <c r="S8" s="3">
        <f t="shared" si="10"/>
        <v>12</v>
      </c>
      <c r="T8" s="3" t="str">
        <f t="shared" si="11"/>
        <v>Jan12</v>
      </c>
      <c r="U8">
        <v>260.299988</v>
      </c>
      <c r="V8" s="8">
        <f t="shared" si="20"/>
        <v>0.00606801272852725</v>
      </c>
      <c r="W8" s="7">
        <f t="shared" si="12"/>
        <v>1.05619797593262</v>
      </c>
      <c r="X8" s="7"/>
      <c r="Y8" s="6">
        <v>35442</v>
      </c>
      <c r="Z8" s="3" t="str">
        <f t="shared" si="13"/>
        <v>Jan</v>
      </c>
      <c r="AA8" s="3">
        <f t="shared" si="14"/>
        <v>12</v>
      </c>
      <c r="AB8" s="3" t="str">
        <f t="shared" si="15"/>
        <v>Jan12</v>
      </c>
      <c r="AC8" s="7">
        <f t="shared" si="16"/>
        <v>1.03839338452451</v>
      </c>
      <c r="AD8" s="7">
        <f t="shared" si="17"/>
        <v>0.966355158878505</v>
      </c>
      <c r="AE8" s="7">
        <f t="shared" si="18"/>
        <v>1.05619797593262</v>
      </c>
      <c r="AF8" s="10">
        <f t="shared" si="21"/>
        <v>1.02031550644521</v>
      </c>
      <c r="AG8" s="10">
        <f>100*(1-AF8)*-1</f>
        <v>2.03155064452121</v>
      </c>
    </row>
    <row r="9" spans="1:33">
      <c r="A9" s="6">
        <v>13528</v>
      </c>
      <c r="B9" s="3" t="str">
        <f t="shared" si="1"/>
        <v>Jan</v>
      </c>
      <c r="C9" s="3">
        <f t="shared" si="2"/>
        <v>13</v>
      </c>
      <c r="D9" s="3" t="str">
        <f t="shared" si="3"/>
        <v>Jan13</v>
      </c>
      <c r="E9">
        <v>17.610001</v>
      </c>
      <c r="F9" s="8">
        <f t="shared" si="19"/>
        <v>0.00170654152445974</v>
      </c>
      <c r="G9" s="7">
        <f t="shared" si="4"/>
        <v>1.04016544595393</v>
      </c>
      <c r="H9" s="7"/>
      <c r="I9" s="6">
        <v>28138</v>
      </c>
      <c r="J9" s="3" t="str">
        <f t="shared" si="0"/>
        <v>Jan</v>
      </c>
      <c r="K9" s="3">
        <f t="shared" si="5"/>
        <v>13</v>
      </c>
      <c r="L9" s="3" t="str">
        <f t="shared" si="6"/>
        <v>Jan13</v>
      </c>
      <c r="M9">
        <v>104.199997</v>
      </c>
      <c r="N9" s="8">
        <f t="shared" si="7"/>
        <v>0.0077368954016074</v>
      </c>
      <c r="O9" s="7">
        <f t="shared" si="8"/>
        <v>0.973831747663551</v>
      </c>
      <c r="P9" s="7"/>
      <c r="Q9" s="6">
        <v>31790</v>
      </c>
      <c r="R9" s="3" t="str">
        <f t="shared" si="9"/>
        <v>Jan</v>
      </c>
      <c r="S9" s="3">
        <f t="shared" si="10"/>
        <v>13</v>
      </c>
      <c r="T9" s="3" t="str">
        <f t="shared" si="11"/>
        <v>Jan13</v>
      </c>
      <c r="U9">
        <v>259.950012</v>
      </c>
      <c r="V9" s="8">
        <f t="shared" si="20"/>
        <v>-0.00134451024254358</v>
      </c>
      <c r="W9" s="7">
        <f t="shared" si="12"/>
        <v>1.05477790693582</v>
      </c>
      <c r="X9" s="7"/>
      <c r="Y9" s="6">
        <v>35443</v>
      </c>
      <c r="Z9" s="3" t="str">
        <f t="shared" si="13"/>
        <v>Jan</v>
      </c>
      <c r="AA9" s="3">
        <f t="shared" si="14"/>
        <v>13</v>
      </c>
      <c r="AB9" s="3" t="str">
        <f t="shared" si="15"/>
        <v>Jan13</v>
      </c>
      <c r="AC9" s="7">
        <f t="shared" si="16"/>
        <v>1.04016544595393</v>
      </c>
      <c r="AD9" s="7">
        <f t="shared" si="17"/>
        <v>0.973831747663551</v>
      </c>
      <c r="AE9" s="7">
        <f t="shared" si="18"/>
        <v>1.05477790693582</v>
      </c>
      <c r="AF9" s="10">
        <f t="shared" si="21"/>
        <v>1.02292503351777</v>
      </c>
      <c r="AG9" s="10">
        <f>100*(1-AF9)*-1</f>
        <v>2.29250335177678</v>
      </c>
    </row>
    <row r="10" spans="1:33">
      <c r="A10" s="6">
        <v>13529</v>
      </c>
      <c r="B10" s="3" t="str">
        <f t="shared" si="1"/>
        <v>Jan</v>
      </c>
      <c r="C10" s="3">
        <f t="shared" si="2"/>
        <v>14</v>
      </c>
      <c r="D10" s="3" t="str">
        <f t="shared" si="3"/>
        <v>Jan14</v>
      </c>
      <c r="E10">
        <v>17.66</v>
      </c>
      <c r="F10" s="8">
        <f t="shared" si="19"/>
        <v>0.00283923890748216</v>
      </c>
      <c r="G10" s="7">
        <f t="shared" si="4"/>
        <v>1.0431187241583</v>
      </c>
      <c r="H10" s="7"/>
      <c r="I10" s="6">
        <v>28139</v>
      </c>
      <c r="J10" s="3" t="str">
        <f t="shared" si="0"/>
        <v>Jan</v>
      </c>
      <c r="K10" s="3">
        <f t="shared" si="5"/>
        <v>14</v>
      </c>
      <c r="L10" s="3" t="str">
        <f t="shared" si="6"/>
        <v>Jan14</v>
      </c>
      <c r="M10">
        <v>104.010002</v>
      </c>
      <c r="N10" s="8">
        <f t="shared" si="7"/>
        <v>-0.00182336857456912</v>
      </c>
      <c r="O10" s="7">
        <f t="shared" si="8"/>
        <v>0.972056093457944</v>
      </c>
      <c r="P10" s="7"/>
      <c r="Q10" s="6">
        <v>31791</v>
      </c>
      <c r="R10" s="3" t="str">
        <f t="shared" si="9"/>
        <v>Jan</v>
      </c>
      <c r="S10" s="3">
        <f t="shared" si="10"/>
        <v>14</v>
      </c>
      <c r="T10" s="3" t="str">
        <f t="shared" si="11"/>
        <v>Jan14</v>
      </c>
      <c r="U10">
        <v>262.640015</v>
      </c>
      <c r="V10" s="8">
        <f t="shared" si="20"/>
        <v>0.0103481549368037</v>
      </c>
      <c r="W10" s="7">
        <f t="shared" si="12"/>
        <v>1.06569291214071</v>
      </c>
      <c r="X10" s="7"/>
      <c r="Y10" s="6">
        <v>35444</v>
      </c>
      <c r="Z10" s="3" t="str">
        <f t="shared" si="13"/>
        <v>Jan</v>
      </c>
      <c r="AA10" s="3">
        <f t="shared" si="14"/>
        <v>14</v>
      </c>
      <c r="AB10" s="3" t="str">
        <f t="shared" si="15"/>
        <v>Jan14</v>
      </c>
      <c r="AC10" s="7">
        <f t="shared" si="16"/>
        <v>1.0431187241583</v>
      </c>
      <c r="AD10" s="7">
        <f t="shared" si="17"/>
        <v>0.972056093457944</v>
      </c>
      <c r="AE10" s="7">
        <f t="shared" si="18"/>
        <v>1.06569291214071</v>
      </c>
      <c r="AF10" s="10">
        <f t="shared" si="21"/>
        <v>1.02695590991899</v>
      </c>
      <c r="AG10" s="10">
        <f>100*(1-AF10)*-1</f>
        <v>2.69559099189856</v>
      </c>
    </row>
    <row r="11" hidden="1" spans="1:32">
      <c r="A11" s="6">
        <v>13530</v>
      </c>
      <c r="B11" s="3" t="str">
        <f t="shared" si="1"/>
        <v>Jan</v>
      </c>
      <c r="C11" s="3">
        <f t="shared" si="2"/>
        <v>15</v>
      </c>
      <c r="D11" s="3" t="str">
        <f t="shared" si="3"/>
        <v>Jan15</v>
      </c>
      <c r="E11">
        <v>17.74</v>
      </c>
      <c r="F11" s="8">
        <f t="shared" si="19"/>
        <v>0.00453001132502822</v>
      </c>
      <c r="G11" s="7">
        <f t="shared" si="4"/>
        <v>1.04784406379209</v>
      </c>
      <c r="H11" s="7"/>
      <c r="I11" s="6">
        <v>28142</v>
      </c>
      <c r="J11" s="3" t="str">
        <f t="shared" si="0"/>
        <v>Jan</v>
      </c>
      <c r="K11" s="3">
        <f t="shared" si="5"/>
        <v>17</v>
      </c>
      <c r="L11" s="3" t="str">
        <f t="shared" si="6"/>
        <v>Jan17</v>
      </c>
      <c r="M11">
        <v>103.730003</v>
      </c>
      <c r="N11" s="8">
        <f t="shared" si="7"/>
        <v>-0.00269203917523243</v>
      </c>
      <c r="O11" s="7">
        <f t="shared" si="8"/>
        <v>0.969439280373832</v>
      </c>
      <c r="P11" s="7"/>
      <c r="Q11" s="6">
        <v>31792</v>
      </c>
      <c r="R11" s="3" t="str">
        <f t="shared" si="9"/>
        <v>Jan</v>
      </c>
      <c r="S11" s="3">
        <f t="shared" si="10"/>
        <v>15</v>
      </c>
      <c r="T11" s="3" t="str">
        <f t="shared" si="11"/>
        <v>Jan15</v>
      </c>
      <c r="U11">
        <v>265.48999</v>
      </c>
      <c r="V11" s="8">
        <f t="shared" si="20"/>
        <v>0.0108512596604899</v>
      </c>
      <c r="W11" s="7">
        <f t="shared" si="12"/>
        <v>1.0772570226487</v>
      </c>
      <c r="X11" s="7"/>
      <c r="Y11" s="6">
        <v>35445</v>
      </c>
      <c r="Z11" s="3" t="str">
        <f t="shared" si="13"/>
        <v>Jan</v>
      </c>
      <c r="AA11" s="3">
        <f t="shared" si="14"/>
        <v>15</v>
      </c>
      <c r="AB11" s="3" t="str">
        <f t="shared" si="15"/>
        <v>Jan15</v>
      </c>
      <c r="AC11" s="7">
        <f t="shared" si="16"/>
        <v>1.04784406379209</v>
      </c>
      <c r="AD11" s="7" t="e">
        <f t="shared" si="17"/>
        <v>#N/A</v>
      </c>
      <c r="AE11" s="7">
        <f t="shared" si="18"/>
        <v>1.0772570226487</v>
      </c>
      <c r="AF11" s="10" t="e">
        <f t="shared" si="21"/>
        <v>#N/A</v>
      </c>
    </row>
    <row r="12" hidden="1" spans="1:32">
      <c r="A12" s="6">
        <v>13533</v>
      </c>
      <c r="B12" s="3" t="str">
        <f t="shared" si="1"/>
        <v>Jan</v>
      </c>
      <c r="C12" s="3">
        <f t="shared" si="2"/>
        <v>18</v>
      </c>
      <c r="D12" s="3" t="str">
        <f t="shared" si="3"/>
        <v>Jan18</v>
      </c>
      <c r="E12">
        <v>17.74</v>
      </c>
      <c r="F12" s="8">
        <f t="shared" si="19"/>
        <v>0</v>
      </c>
      <c r="G12" s="7">
        <f t="shared" si="4"/>
        <v>1.04784406379209</v>
      </c>
      <c r="H12" s="7"/>
      <c r="I12" s="6">
        <v>28143</v>
      </c>
      <c r="J12" s="3" t="str">
        <f t="shared" si="0"/>
        <v>Jan</v>
      </c>
      <c r="K12" s="3">
        <f t="shared" si="5"/>
        <v>18</v>
      </c>
      <c r="L12" s="3" t="str">
        <f t="shared" si="6"/>
        <v>Jan18</v>
      </c>
      <c r="M12">
        <v>103.32</v>
      </c>
      <c r="N12" s="8">
        <f t="shared" si="7"/>
        <v>-0.00395259797688431</v>
      </c>
      <c r="O12" s="7">
        <f t="shared" si="8"/>
        <v>0.965607476635514</v>
      </c>
      <c r="P12" s="7"/>
      <c r="Q12" s="6">
        <v>31793</v>
      </c>
      <c r="R12" s="3" t="str">
        <f t="shared" si="9"/>
        <v>Jan</v>
      </c>
      <c r="S12" s="3">
        <f t="shared" si="10"/>
        <v>16</v>
      </c>
      <c r="T12" s="3" t="str">
        <f t="shared" si="11"/>
        <v>Jan16</v>
      </c>
      <c r="U12">
        <v>266.279999</v>
      </c>
      <c r="V12" s="8">
        <f t="shared" si="20"/>
        <v>0.00297566397889426</v>
      </c>
      <c r="W12" s="7">
        <f t="shared" si="12"/>
        <v>1.080462577567</v>
      </c>
      <c r="X12" s="7"/>
      <c r="Y12" s="6">
        <v>35446</v>
      </c>
      <c r="Z12" s="3" t="str">
        <f t="shared" si="13"/>
        <v>Jan</v>
      </c>
      <c r="AA12" s="3">
        <f t="shared" si="14"/>
        <v>16</v>
      </c>
      <c r="AB12" s="3" t="str">
        <f t="shared" si="15"/>
        <v>Jan16</v>
      </c>
      <c r="AC12" s="7" t="e">
        <f t="shared" si="16"/>
        <v>#N/A</v>
      </c>
      <c r="AD12" s="7" t="e">
        <f t="shared" si="17"/>
        <v>#N/A</v>
      </c>
      <c r="AE12" s="7">
        <f t="shared" si="18"/>
        <v>1.080462577567</v>
      </c>
      <c r="AF12" s="10" t="e">
        <f t="shared" si="21"/>
        <v>#N/A</v>
      </c>
    </row>
    <row r="13" spans="1:33">
      <c r="A13" s="6">
        <v>13534</v>
      </c>
      <c r="B13" s="3" t="str">
        <f t="shared" si="1"/>
        <v>Jan</v>
      </c>
      <c r="C13" s="3">
        <f t="shared" si="2"/>
        <v>19</v>
      </c>
      <c r="D13" s="3" t="str">
        <f t="shared" si="3"/>
        <v>Jan19</v>
      </c>
      <c r="E13">
        <v>17.620001</v>
      </c>
      <c r="F13" s="8">
        <f t="shared" si="19"/>
        <v>-0.00676431792559188</v>
      </c>
      <c r="G13" s="7">
        <f t="shared" si="4"/>
        <v>1.04075611340815</v>
      </c>
      <c r="H13" s="7"/>
      <c r="I13" s="6">
        <v>28144</v>
      </c>
      <c r="J13" s="3" t="str">
        <f t="shared" si="0"/>
        <v>Jan</v>
      </c>
      <c r="K13" s="3">
        <f t="shared" si="5"/>
        <v>19</v>
      </c>
      <c r="L13" s="3" t="str">
        <f t="shared" si="6"/>
        <v>Jan19</v>
      </c>
      <c r="M13">
        <v>103.849998</v>
      </c>
      <c r="N13" s="8">
        <f t="shared" si="7"/>
        <v>0.00512967479674803</v>
      </c>
      <c r="O13" s="7">
        <f t="shared" si="8"/>
        <v>0.970560728971962</v>
      </c>
      <c r="P13" s="7"/>
      <c r="Q13" s="6">
        <v>31796</v>
      </c>
      <c r="R13" s="3" t="str">
        <f t="shared" si="9"/>
        <v>Jan</v>
      </c>
      <c r="S13" s="3">
        <f t="shared" si="10"/>
        <v>19</v>
      </c>
      <c r="T13" s="3" t="str">
        <f t="shared" si="11"/>
        <v>Jan19</v>
      </c>
      <c r="U13">
        <v>269.339996</v>
      </c>
      <c r="V13" s="8">
        <f t="shared" si="20"/>
        <v>0.0114916516880414</v>
      </c>
      <c r="W13" s="7">
        <f t="shared" si="12"/>
        <v>1.09287887717037</v>
      </c>
      <c r="X13" s="7"/>
      <c r="Y13" s="6">
        <v>35449</v>
      </c>
      <c r="Z13" s="3" t="str">
        <f t="shared" si="13"/>
        <v>Jan</v>
      </c>
      <c r="AA13" s="3">
        <f t="shared" si="14"/>
        <v>19</v>
      </c>
      <c r="AB13" s="3" t="str">
        <f t="shared" si="15"/>
        <v>Jan19</v>
      </c>
      <c r="AC13" s="7">
        <f t="shared" si="16"/>
        <v>1.04075611340815</v>
      </c>
      <c r="AD13" s="7">
        <f t="shared" si="17"/>
        <v>0.970560728971962</v>
      </c>
      <c r="AE13" s="7">
        <f t="shared" si="18"/>
        <v>1.09287887717037</v>
      </c>
      <c r="AF13" s="10">
        <f t="shared" si="21"/>
        <v>1.03473190651683</v>
      </c>
      <c r="AG13" s="10">
        <f>100*(1-AF13)*-1</f>
        <v>3.47319065168266</v>
      </c>
    </row>
    <row r="14" spans="1:33">
      <c r="A14" s="6">
        <v>13535</v>
      </c>
      <c r="B14" s="3" t="str">
        <f t="shared" si="1"/>
        <v>Jan</v>
      </c>
      <c r="C14" s="3">
        <f t="shared" si="2"/>
        <v>20</v>
      </c>
      <c r="D14" s="3" t="str">
        <f t="shared" si="3"/>
        <v>Jan20</v>
      </c>
      <c r="E14">
        <v>17.84</v>
      </c>
      <c r="F14" s="8">
        <f t="shared" si="19"/>
        <v>0.012485754115451</v>
      </c>
      <c r="G14" s="7">
        <f t="shared" si="4"/>
        <v>1.05375073833432</v>
      </c>
      <c r="H14" s="7"/>
      <c r="I14" s="6">
        <v>28145</v>
      </c>
      <c r="J14" s="3" t="str">
        <f t="shared" si="0"/>
        <v>Jan</v>
      </c>
      <c r="K14" s="3">
        <f t="shared" si="5"/>
        <v>20</v>
      </c>
      <c r="L14" s="3" t="str">
        <f t="shared" si="6"/>
        <v>Jan20</v>
      </c>
      <c r="M14">
        <v>102.970001</v>
      </c>
      <c r="N14" s="8">
        <f t="shared" si="7"/>
        <v>-0.00847373150647536</v>
      </c>
      <c r="O14" s="7">
        <f t="shared" si="8"/>
        <v>0.962336457943925</v>
      </c>
      <c r="P14" s="7"/>
      <c r="Q14" s="6">
        <v>31797</v>
      </c>
      <c r="R14" s="3" t="str">
        <f t="shared" si="9"/>
        <v>Jan</v>
      </c>
      <c r="S14" s="3">
        <f t="shared" si="10"/>
        <v>20</v>
      </c>
      <c r="T14" s="3" t="str">
        <f t="shared" si="11"/>
        <v>Jan20</v>
      </c>
      <c r="U14">
        <v>269.040009</v>
      </c>
      <c r="V14" s="8">
        <f t="shared" si="20"/>
        <v>-0.00111378556640354</v>
      </c>
      <c r="W14" s="7">
        <f t="shared" si="12"/>
        <v>1.09166164445115</v>
      </c>
      <c r="X14" s="7"/>
      <c r="Y14" s="6">
        <v>35450</v>
      </c>
      <c r="Z14" s="3" t="str">
        <f t="shared" si="13"/>
        <v>Jan</v>
      </c>
      <c r="AA14" s="3">
        <f t="shared" si="14"/>
        <v>20</v>
      </c>
      <c r="AB14" s="3" t="str">
        <f t="shared" si="15"/>
        <v>Jan20</v>
      </c>
      <c r="AC14" s="7">
        <f t="shared" si="16"/>
        <v>1.05375073833432</v>
      </c>
      <c r="AD14" s="7">
        <f t="shared" si="17"/>
        <v>0.962336457943925</v>
      </c>
      <c r="AE14" s="7">
        <f t="shared" si="18"/>
        <v>1.09166164445115</v>
      </c>
      <c r="AF14" s="10">
        <f t="shared" si="21"/>
        <v>1.03591628024313</v>
      </c>
      <c r="AG14" s="10">
        <f>100*(1-AF14)*-1</f>
        <v>3.59162802431296</v>
      </c>
    </row>
    <row r="15" spans="1:33">
      <c r="A15" s="6">
        <v>13536</v>
      </c>
      <c r="B15" s="3" t="str">
        <f t="shared" si="1"/>
        <v>Jan</v>
      </c>
      <c r="C15" s="3">
        <f t="shared" si="2"/>
        <v>21</v>
      </c>
      <c r="D15" s="3" t="str">
        <f t="shared" si="3"/>
        <v>Jan21</v>
      </c>
      <c r="E15">
        <v>17.959999</v>
      </c>
      <c r="F15" s="8">
        <f t="shared" si="19"/>
        <v>0.00672640134529148</v>
      </c>
      <c r="G15" s="7">
        <f t="shared" si="4"/>
        <v>1.06083868871825</v>
      </c>
      <c r="H15" s="7"/>
      <c r="I15" s="6">
        <v>28146</v>
      </c>
      <c r="J15" s="3" t="str">
        <f t="shared" si="0"/>
        <v>Jan</v>
      </c>
      <c r="K15" s="3">
        <f t="shared" si="5"/>
        <v>21</v>
      </c>
      <c r="L15" s="3" t="str">
        <f t="shared" si="6"/>
        <v>Jan21</v>
      </c>
      <c r="M15">
        <v>103.32</v>
      </c>
      <c r="N15" s="8">
        <f t="shared" si="7"/>
        <v>0.00339903852190889</v>
      </c>
      <c r="O15" s="7">
        <f t="shared" si="8"/>
        <v>0.965607476635514</v>
      </c>
      <c r="P15" s="7"/>
      <c r="Q15" s="6">
        <v>31798</v>
      </c>
      <c r="R15" s="3" t="str">
        <f t="shared" si="9"/>
        <v>Jan</v>
      </c>
      <c r="S15" s="3">
        <f t="shared" si="10"/>
        <v>21</v>
      </c>
      <c r="T15" s="3" t="str">
        <f t="shared" si="11"/>
        <v>Jan21</v>
      </c>
      <c r="U15">
        <v>267.839996</v>
      </c>
      <c r="V15" s="8">
        <f t="shared" si="20"/>
        <v>-0.00446035147136801</v>
      </c>
      <c r="W15" s="7">
        <f t="shared" si="12"/>
        <v>1.08679244982908</v>
      </c>
      <c r="X15" s="7"/>
      <c r="Y15" s="6">
        <v>35451</v>
      </c>
      <c r="Z15" s="3" t="str">
        <f t="shared" si="13"/>
        <v>Jan</v>
      </c>
      <c r="AA15" s="3">
        <f t="shared" si="14"/>
        <v>21</v>
      </c>
      <c r="AB15" s="3" t="str">
        <f t="shared" si="15"/>
        <v>Jan21</v>
      </c>
      <c r="AC15" s="7">
        <f t="shared" si="16"/>
        <v>1.06083868871825</v>
      </c>
      <c r="AD15" s="7">
        <f t="shared" si="17"/>
        <v>0.965607476635514</v>
      </c>
      <c r="AE15" s="7">
        <f t="shared" si="18"/>
        <v>1.08679244982908</v>
      </c>
      <c r="AF15" s="10">
        <f t="shared" si="21"/>
        <v>1.03774620506095</v>
      </c>
      <c r="AG15" s="10">
        <f>100*(1-AF15)*-1</f>
        <v>3.77462050609494</v>
      </c>
    </row>
    <row r="16" hidden="1" spans="1:32">
      <c r="A16" s="6">
        <v>13537</v>
      </c>
      <c r="B16" s="3" t="str">
        <f t="shared" si="1"/>
        <v>Jan</v>
      </c>
      <c r="C16" s="3">
        <f t="shared" si="2"/>
        <v>22</v>
      </c>
      <c r="D16" s="3" t="str">
        <f t="shared" si="3"/>
        <v>Jan22</v>
      </c>
      <c r="E16">
        <v>17.870001</v>
      </c>
      <c r="F16" s="8">
        <f t="shared" si="19"/>
        <v>-0.00501102477789678</v>
      </c>
      <c r="G16" s="7">
        <f t="shared" si="4"/>
        <v>1.05552279976373</v>
      </c>
      <c r="H16" s="7"/>
      <c r="I16" s="6">
        <v>28149</v>
      </c>
      <c r="J16" s="3" t="str">
        <f t="shared" si="0"/>
        <v>Jan</v>
      </c>
      <c r="K16" s="3">
        <f t="shared" si="5"/>
        <v>24</v>
      </c>
      <c r="L16" s="3" t="str">
        <f t="shared" si="6"/>
        <v>Jan24</v>
      </c>
      <c r="M16">
        <v>103.25</v>
      </c>
      <c r="N16" s="8">
        <f t="shared" si="7"/>
        <v>-0.000677506775067685</v>
      </c>
      <c r="O16" s="7">
        <f t="shared" si="8"/>
        <v>0.964953271028037</v>
      </c>
      <c r="P16" s="7"/>
      <c r="Q16" s="6">
        <v>31799</v>
      </c>
      <c r="R16" s="3" t="str">
        <f t="shared" si="9"/>
        <v>Jan</v>
      </c>
      <c r="S16" s="3">
        <f t="shared" si="10"/>
        <v>22</v>
      </c>
      <c r="T16" s="3" t="str">
        <f t="shared" si="11"/>
        <v>Jan22</v>
      </c>
      <c r="U16">
        <v>273.910004</v>
      </c>
      <c r="V16" s="8">
        <f t="shared" si="20"/>
        <v>0.0226628139585248</v>
      </c>
      <c r="W16" s="7">
        <f t="shared" si="12"/>
        <v>1.11142222493109</v>
      </c>
      <c r="X16" s="7"/>
      <c r="Y16" s="6">
        <v>35452</v>
      </c>
      <c r="Z16" s="3" t="str">
        <f t="shared" si="13"/>
        <v>Jan</v>
      </c>
      <c r="AA16" s="3">
        <f t="shared" si="14"/>
        <v>22</v>
      </c>
      <c r="AB16" s="3" t="str">
        <f t="shared" si="15"/>
        <v>Jan22</v>
      </c>
      <c r="AC16" s="7">
        <f t="shared" si="16"/>
        <v>1.05552279976373</v>
      </c>
      <c r="AD16" s="7" t="e">
        <f t="shared" si="17"/>
        <v>#N/A</v>
      </c>
      <c r="AE16" s="7">
        <f t="shared" si="18"/>
        <v>1.11142222493109</v>
      </c>
      <c r="AF16" s="10" t="e">
        <f t="shared" si="21"/>
        <v>#N/A</v>
      </c>
    </row>
    <row r="17" hidden="1" spans="1:32">
      <c r="A17" s="6">
        <v>13540</v>
      </c>
      <c r="B17" s="3" t="str">
        <f t="shared" si="1"/>
        <v>Jan</v>
      </c>
      <c r="C17" s="3">
        <f t="shared" si="2"/>
        <v>25</v>
      </c>
      <c r="D17" s="3" t="str">
        <f t="shared" si="3"/>
        <v>Jan25</v>
      </c>
      <c r="E17">
        <v>17.77</v>
      </c>
      <c r="F17" s="8">
        <f t="shared" si="19"/>
        <v>-0.00559602654750825</v>
      </c>
      <c r="G17" s="7">
        <f t="shared" si="4"/>
        <v>1.04961606615476</v>
      </c>
      <c r="H17" s="7"/>
      <c r="I17" s="6">
        <v>28150</v>
      </c>
      <c r="J17" s="3" t="str">
        <f t="shared" si="0"/>
        <v>Jan</v>
      </c>
      <c r="K17" s="3">
        <f t="shared" si="5"/>
        <v>25</v>
      </c>
      <c r="L17" s="3" t="str">
        <f t="shared" si="6"/>
        <v>Jan25</v>
      </c>
      <c r="M17">
        <v>103.129997</v>
      </c>
      <c r="N17" s="8">
        <f t="shared" si="7"/>
        <v>-0.00116225665859561</v>
      </c>
      <c r="O17" s="7">
        <f t="shared" si="8"/>
        <v>0.963831747663551</v>
      </c>
      <c r="P17" s="7"/>
      <c r="Q17" s="6">
        <v>31800</v>
      </c>
      <c r="R17" s="3" t="str">
        <f t="shared" si="9"/>
        <v>Jan</v>
      </c>
      <c r="S17" s="3">
        <f t="shared" si="10"/>
        <v>23</v>
      </c>
      <c r="T17" s="3" t="str">
        <f t="shared" si="11"/>
        <v>Jan23</v>
      </c>
      <c r="U17">
        <v>270.100006</v>
      </c>
      <c r="V17" s="8">
        <f t="shared" si="20"/>
        <v>-0.0139096708567096</v>
      </c>
      <c r="W17" s="7">
        <f t="shared" si="12"/>
        <v>1.09596270759947</v>
      </c>
      <c r="X17" s="7"/>
      <c r="Y17" s="6">
        <v>35453</v>
      </c>
      <c r="Z17" s="3" t="str">
        <f t="shared" si="13"/>
        <v>Jan</v>
      </c>
      <c r="AA17" s="3">
        <f t="shared" si="14"/>
        <v>23</v>
      </c>
      <c r="AB17" s="3" t="str">
        <f t="shared" si="15"/>
        <v>Jan23</v>
      </c>
      <c r="AC17" s="7" t="e">
        <f t="shared" si="16"/>
        <v>#N/A</v>
      </c>
      <c r="AD17" s="7" t="e">
        <f t="shared" si="17"/>
        <v>#N/A</v>
      </c>
      <c r="AE17" s="7">
        <f t="shared" si="18"/>
        <v>1.09596270759947</v>
      </c>
      <c r="AF17" s="10" t="e">
        <f t="shared" si="21"/>
        <v>#N/A</v>
      </c>
    </row>
    <row r="18" spans="1:33">
      <c r="A18" s="6">
        <v>13541</v>
      </c>
      <c r="B18" s="3" t="str">
        <f t="shared" si="1"/>
        <v>Jan</v>
      </c>
      <c r="C18" s="3">
        <f t="shared" si="2"/>
        <v>26</v>
      </c>
      <c r="D18" s="3" t="str">
        <f t="shared" si="3"/>
        <v>Jan26</v>
      </c>
      <c r="E18">
        <v>17.51</v>
      </c>
      <c r="F18" s="8">
        <f t="shared" si="19"/>
        <v>-0.0146314012380415</v>
      </c>
      <c r="G18" s="7">
        <f t="shared" si="4"/>
        <v>1.03425871234495</v>
      </c>
      <c r="H18" s="7"/>
      <c r="I18" s="6">
        <v>28151</v>
      </c>
      <c r="J18" s="3" t="str">
        <f t="shared" si="0"/>
        <v>Jan</v>
      </c>
      <c r="K18" s="3">
        <f t="shared" si="5"/>
        <v>26</v>
      </c>
      <c r="L18" s="3" t="str">
        <f t="shared" si="6"/>
        <v>Jan26</v>
      </c>
      <c r="M18">
        <v>102.339996</v>
      </c>
      <c r="N18" s="8">
        <f t="shared" si="7"/>
        <v>-0.00766024457462171</v>
      </c>
      <c r="O18" s="7">
        <f t="shared" si="8"/>
        <v>0.956448560747663</v>
      </c>
      <c r="P18" s="7"/>
      <c r="Q18" s="6">
        <v>31803</v>
      </c>
      <c r="R18" s="3" t="str">
        <f t="shared" si="9"/>
        <v>Jan</v>
      </c>
      <c r="S18" s="3">
        <f t="shared" si="10"/>
        <v>26</v>
      </c>
      <c r="T18" s="3" t="str">
        <f t="shared" si="11"/>
        <v>Jan26</v>
      </c>
      <c r="U18">
        <v>269.609985</v>
      </c>
      <c r="V18" s="8">
        <f t="shared" si="20"/>
        <v>-0.00181422061871414</v>
      </c>
      <c r="W18" s="7">
        <f t="shared" si="12"/>
        <v>1.093974389458</v>
      </c>
      <c r="X18" s="7"/>
      <c r="Y18" s="6">
        <v>35456</v>
      </c>
      <c r="Z18" s="3" t="str">
        <f t="shared" si="13"/>
        <v>Jan</v>
      </c>
      <c r="AA18" s="3">
        <f t="shared" si="14"/>
        <v>26</v>
      </c>
      <c r="AB18" s="3" t="str">
        <f t="shared" si="15"/>
        <v>Jan26</v>
      </c>
      <c r="AC18" s="7">
        <f t="shared" si="16"/>
        <v>1.03425871234495</v>
      </c>
      <c r="AD18" s="7">
        <f t="shared" si="17"/>
        <v>0.956448560747663</v>
      </c>
      <c r="AE18" s="7">
        <f t="shared" si="18"/>
        <v>1.093974389458</v>
      </c>
      <c r="AF18" s="10">
        <f t="shared" si="21"/>
        <v>1.0282272208502</v>
      </c>
      <c r="AG18" s="10">
        <f>100*(1-AF18)*-1</f>
        <v>2.82272208502035</v>
      </c>
    </row>
    <row r="19" spans="1:33">
      <c r="A19" s="6">
        <v>13542</v>
      </c>
      <c r="B19" s="3" t="str">
        <f t="shared" si="1"/>
        <v>Jan</v>
      </c>
      <c r="C19" s="3">
        <f t="shared" si="2"/>
        <v>27</v>
      </c>
      <c r="D19" s="3" t="str">
        <f t="shared" si="3"/>
        <v>Jan27</v>
      </c>
      <c r="E19">
        <v>17.65</v>
      </c>
      <c r="F19" s="8">
        <f t="shared" si="19"/>
        <v>0.00799543118218144</v>
      </c>
      <c r="G19" s="7">
        <f t="shared" si="4"/>
        <v>1.04252805670408</v>
      </c>
      <c r="H19" s="7"/>
      <c r="I19" s="6">
        <v>28152</v>
      </c>
      <c r="J19" s="3" t="str">
        <f t="shared" si="0"/>
        <v>Jan</v>
      </c>
      <c r="K19" s="3">
        <f t="shared" si="5"/>
        <v>27</v>
      </c>
      <c r="L19" s="3" t="str">
        <f t="shared" si="6"/>
        <v>Jan27</v>
      </c>
      <c r="M19">
        <v>101.790001</v>
      </c>
      <c r="N19" s="8">
        <f t="shared" si="7"/>
        <v>-0.00537419407364444</v>
      </c>
      <c r="O19" s="7">
        <f t="shared" si="8"/>
        <v>0.951308420560748</v>
      </c>
      <c r="P19" s="7"/>
      <c r="Q19" s="6">
        <v>31804</v>
      </c>
      <c r="R19" s="3" t="str">
        <f t="shared" si="9"/>
        <v>Jan</v>
      </c>
      <c r="S19" s="3">
        <f t="shared" si="10"/>
        <v>27</v>
      </c>
      <c r="T19" s="3" t="str">
        <f t="shared" si="11"/>
        <v>Jan27</v>
      </c>
      <c r="U19">
        <v>273.75</v>
      </c>
      <c r="V19" s="8">
        <f t="shared" si="20"/>
        <v>0.015355570009768</v>
      </c>
      <c r="W19" s="7">
        <f t="shared" si="12"/>
        <v>1.11077298978421</v>
      </c>
      <c r="X19" s="7"/>
      <c r="Y19" s="6">
        <v>35457</v>
      </c>
      <c r="Z19" s="3" t="str">
        <f t="shared" si="13"/>
        <v>Jan</v>
      </c>
      <c r="AA19" s="3">
        <f t="shared" si="14"/>
        <v>27</v>
      </c>
      <c r="AB19" s="3" t="str">
        <f t="shared" si="15"/>
        <v>Jan27</v>
      </c>
      <c r="AC19" s="7">
        <f t="shared" si="16"/>
        <v>1.04252805670408</v>
      </c>
      <c r="AD19" s="7">
        <f t="shared" si="17"/>
        <v>0.951308420560748</v>
      </c>
      <c r="AE19" s="7">
        <f t="shared" si="18"/>
        <v>1.11077298978421</v>
      </c>
      <c r="AF19" s="10">
        <f t="shared" si="21"/>
        <v>1.03486982234968</v>
      </c>
      <c r="AG19" s="10">
        <f>100*(1-AF19)*-1</f>
        <v>3.48698223496784</v>
      </c>
    </row>
    <row r="20" spans="1:33">
      <c r="A20" s="6">
        <v>13543</v>
      </c>
      <c r="B20" s="3" t="str">
        <f t="shared" si="1"/>
        <v>Jan</v>
      </c>
      <c r="C20" s="3">
        <f t="shared" si="2"/>
        <v>28</v>
      </c>
      <c r="D20" s="3" t="str">
        <f t="shared" si="3"/>
        <v>Jan28</v>
      </c>
      <c r="E20">
        <v>17.629999</v>
      </c>
      <c r="F20" s="8">
        <f t="shared" si="19"/>
        <v>-0.00113320113314431</v>
      </c>
      <c r="G20" s="7">
        <f t="shared" si="4"/>
        <v>1.04134666272888</v>
      </c>
      <c r="H20" s="7"/>
      <c r="I20" s="6">
        <v>28153</v>
      </c>
      <c r="J20" s="3" t="str">
        <f t="shared" si="0"/>
        <v>Jan</v>
      </c>
      <c r="K20" s="3">
        <f t="shared" si="5"/>
        <v>28</v>
      </c>
      <c r="L20" s="3" t="str">
        <f t="shared" si="6"/>
        <v>Jan28</v>
      </c>
      <c r="M20">
        <v>101.93</v>
      </c>
      <c r="N20" s="8">
        <f t="shared" si="7"/>
        <v>0.00137537084806594</v>
      </c>
      <c r="O20" s="7">
        <f t="shared" si="8"/>
        <v>0.952616822429907</v>
      </c>
      <c r="P20" s="7"/>
      <c r="Q20" s="6">
        <v>31805</v>
      </c>
      <c r="R20" s="3" t="str">
        <f t="shared" si="9"/>
        <v>Jan</v>
      </c>
      <c r="S20" s="3">
        <f t="shared" si="10"/>
        <v>28</v>
      </c>
      <c r="T20" s="3" t="str">
        <f t="shared" si="11"/>
        <v>Jan28</v>
      </c>
      <c r="U20">
        <v>275.399994</v>
      </c>
      <c r="V20" s="8">
        <f t="shared" si="20"/>
        <v>0.00602737534246573</v>
      </c>
      <c r="W20" s="7">
        <f t="shared" si="12"/>
        <v>1.11746803551391</v>
      </c>
      <c r="X20" s="7"/>
      <c r="Y20" s="6">
        <v>35458</v>
      </c>
      <c r="Z20" s="3" t="str">
        <f t="shared" si="13"/>
        <v>Jan</v>
      </c>
      <c r="AA20" s="3">
        <f t="shared" si="14"/>
        <v>28</v>
      </c>
      <c r="AB20" s="3" t="str">
        <f t="shared" si="15"/>
        <v>Jan28</v>
      </c>
      <c r="AC20" s="7">
        <f t="shared" si="16"/>
        <v>1.04134666272888</v>
      </c>
      <c r="AD20" s="7">
        <f t="shared" si="17"/>
        <v>0.952616822429907</v>
      </c>
      <c r="AE20" s="7">
        <f t="shared" si="18"/>
        <v>1.11746803551391</v>
      </c>
      <c r="AF20" s="10">
        <f t="shared" si="21"/>
        <v>1.03714384022424</v>
      </c>
      <c r="AG20" s="10">
        <f>100*(1-AF20)*-1</f>
        <v>3.7143840224235</v>
      </c>
    </row>
    <row r="21" hidden="1" spans="1:32">
      <c r="A21" s="6">
        <v>13544</v>
      </c>
      <c r="B21" s="3" t="str">
        <f t="shared" si="1"/>
        <v>Jan</v>
      </c>
      <c r="C21" s="3">
        <f t="shared" si="2"/>
        <v>29</v>
      </c>
      <c r="D21" s="3" t="str">
        <f t="shared" si="3"/>
        <v>Jan29</v>
      </c>
      <c r="E21">
        <v>17.77</v>
      </c>
      <c r="F21" s="8">
        <f t="shared" si="19"/>
        <v>0.0079410668145811</v>
      </c>
      <c r="G21" s="7">
        <f t="shared" si="4"/>
        <v>1.04961606615476</v>
      </c>
      <c r="H21" s="7"/>
      <c r="I21" s="6">
        <v>28156</v>
      </c>
      <c r="J21" s="3" t="str">
        <f t="shared" si="0"/>
        <v>Jan</v>
      </c>
      <c r="K21" s="3">
        <f t="shared" si="5"/>
        <v>31</v>
      </c>
      <c r="L21" s="3" t="str">
        <f t="shared" si="6"/>
        <v>Jan31</v>
      </c>
      <c r="M21">
        <v>102.029999</v>
      </c>
      <c r="N21" s="8">
        <f t="shared" si="7"/>
        <v>0.00098105562641025</v>
      </c>
      <c r="O21" s="7">
        <f t="shared" si="8"/>
        <v>0.953551392523364</v>
      </c>
      <c r="P21" s="7"/>
      <c r="Q21" s="6">
        <v>31806</v>
      </c>
      <c r="R21" s="3" t="str">
        <f t="shared" si="9"/>
        <v>Jan</v>
      </c>
      <c r="S21" s="3">
        <f t="shared" si="10"/>
        <v>29</v>
      </c>
      <c r="T21" s="3" t="str">
        <f t="shared" si="11"/>
        <v>Jan29</v>
      </c>
      <c r="U21">
        <v>274.23999</v>
      </c>
      <c r="V21" s="8">
        <f t="shared" si="20"/>
        <v>-0.00421206980854188</v>
      </c>
      <c r="W21" s="7">
        <f t="shared" si="12"/>
        <v>1.11276118213952</v>
      </c>
      <c r="X21" s="7"/>
      <c r="Y21" s="6">
        <v>35459</v>
      </c>
      <c r="Z21" s="3" t="str">
        <f t="shared" si="13"/>
        <v>Jan</v>
      </c>
      <c r="AA21" s="3">
        <f t="shared" si="14"/>
        <v>29</v>
      </c>
      <c r="AB21" s="3" t="str">
        <f t="shared" si="15"/>
        <v>Jan29</v>
      </c>
      <c r="AC21" s="7">
        <f t="shared" si="16"/>
        <v>1.04961606615476</v>
      </c>
      <c r="AD21" s="7" t="e">
        <f t="shared" si="17"/>
        <v>#N/A</v>
      </c>
      <c r="AE21" s="7">
        <f t="shared" si="18"/>
        <v>1.11276118213952</v>
      </c>
      <c r="AF21" s="10" t="e">
        <f t="shared" si="21"/>
        <v>#N/A</v>
      </c>
    </row>
    <row r="22" hidden="1" spans="1:32">
      <c r="A22" s="6">
        <v>13547</v>
      </c>
      <c r="B22" s="3" t="str">
        <f t="shared" si="1"/>
        <v>Feb</v>
      </c>
      <c r="C22" s="3">
        <f t="shared" si="2"/>
        <v>1</v>
      </c>
      <c r="D22" s="3" t="str">
        <f t="shared" si="3"/>
        <v>Feb1</v>
      </c>
      <c r="E22">
        <v>17.879999</v>
      </c>
      <c r="F22" s="8">
        <f t="shared" si="19"/>
        <v>0.00619015194147451</v>
      </c>
      <c r="G22" s="7">
        <f t="shared" si="4"/>
        <v>1.05611334908447</v>
      </c>
      <c r="H22" s="7"/>
      <c r="I22" s="6">
        <v>28157</v>
      </c>
      <c r="J22" s="3" t="str">
        <f t="shared" si="0"/>
        <v>Feb</v>
      </c>
      <c r="K22" s="3">
        <f t="shared" si="5"/>
        <v>1</v>
      </c>
      <c r="L22" s="3" t="str">
        <f t="shared" si="6"/>
        <v>Feb1</v>
      </c>
      <c r="M22">
        <v>102.540001</v>
      </c>
      <c r="N22" s="8">
        <f t="shared" si="7"/>
        <v>0.00499854949523228</v>
      </c>
      <c r="O22" s="7">
        <f t="shared" si="8"/>
        <v>0.95831776635514</v>
      </c>
      <c r="P22" s="7"/>
      <c r="Q22" s="6">
        <v>31807</v>
      </c>
      <c r="R22" s="3" t="str">
        <f t="shared" si="9"/>
        <v>Jan</v>
      </c>
      <c r="S22" s="3">
        <f t="shared" si="10"/>
        <v>30</v>
      </c>
      <c r="T22" s="3" t="str">
        <f t="shared" si="11"/>
        <v>Jan30</v>
      </c>
      <c r="U22">
        <v>274.079987</v>
      </c>
      <c r="V22" s="8">
        <f t="shared" si="20"/>
        <v>-0.000583441532359889</v>
      </c>
      <c r="W22" s="7">
        <f t="shared" si="12"/>
        <v>1.11211195105026</v>
      </c>
      <c r="X22" s="7"/>
      <c r="Y22" s="6">
        <v>35460</v>
      </c>
      <c r="Z22" s="3" t="str">
        <f t="shared" si="13"/>
        <v>Jan</v>
      </c>
      <c r="AA22" s="3">
        <f t="shared" si="14"/>
        <v>30</v>
      </c>
      <c r="AB22" s="3" t="str">
        <f t="shared" si="15"/>
        <v>Jan30</v>
      </c>
      <c r="AC22" s="7" t="e">
        <f t="shared" si="16"/>
        <v>#N/A</v>
      </c>
      <c r="AD22" s="7" t="e">
        <f t="shared" si="17"/>
        <v>#N/A</v>
      </c>
      <c r="AE22" s="7">
        <f t="shared" si="18"/>
        <v>1.11211195105026</v>
      </c>
      <c r="AF22" s="10" t="e">
        <f t="shared" si="21"/>
        <v>#N/A</v>
      </c>
    </row>
    <row r="23" spans="1:33">
      <c r="A23" s="6">
        <v>13548</v>
      </c>
      <c r="B23" s="3" t="str">
        <f t="shared" si="1"/>
        <v>Feb</v>
      </c>
      <c r="C23" s="3">
        <f t="shared" si="2"/>
        <v>2</v>
      </c>
      <c r="D23" s="3" t="str">
        <f t="shared" si="3"/>
        <v>Feb2</v>
      </c>
      <c r="E23">
        <v>18</v>
      </c>
      <c r="F23" s="8">
        <f t="shared" si="19"/>
        <v>0.00671146569974632</v>
      </c>
      <c r="G23" s="7">
        <f t="shared" si="4"/>
        <v>1.06320141760189</v>
      </c>
      <c r="H23" s="7"/>
      <c r="I23" s="6">
        <v>28158</v>
      </c>
      <c r="J23" s="3" t="str">
        <f t="shared" si="0"/>
        <v>Feb</v>
      </c>
      <c r="K23" s="3">
        <f t="shared" si="5"/>
        <v>2</v>
      </c>
      <c r="L23" s="3" t="str">
        <f t="shared" si="6"/>
        <v>Feb2</v>
      </c>
      <c r="M23">
        <v>102.360001</v>
      </c>
      <c r="N23" s="8">
        <f t="shared" si="7"/>
        <v>-0.00175541250482343</v>
      </c>
      <c r="O23" s="7">
        <f t="shared" si="8"/>
        <v>0.956635523364486</v>
      </c>
      <c r="P23" s="7"/>
      <c r="Q23" s="6">
        <v>31810</v>
      </c>
      <c r="R23" s="3" t="str">
        <f t="shared" si="9"/>
        <v>Feb</v>
      </c>
      <c r="S23" s="3">
        <f t="shared" si="10"/>
        <v>2</v>
      </c>
      <c r="T23" s="3" t="str">
        <f t="shared" si="11"/>
        <v>Feb2</v>
      </c>
      <c r="U23">
        <v>276.450012</v>
      </c>
      <c r="V23" s="8">
        <f t="shared" si="20"/>
        <v>0.00864720195714253</v>
      </c>
      <c r="W23" s="7">
        <f t="shared" si="12"/>
        <v>1.12172860768994</v>
      </c>
      <c r="X23" s="7"/>
      <c r="Y23" s="6">
        <v>35463</v>
      </c>
      <c r="Z23" s="3" t="str">
        <f t="shared" si="13"/>
        <v>Feb</v>
      </c>
      <c r="AA23" s="3">
        <f t="shared" si="14"/>
        <v>2</v>
      </c>
      <c r="AB23" s="3" t="str">
        <f t="shared" si="15"/>
        <v>Feb2</v>
      </c>
      <c r="AC23" s="7">
        <f t="shared" si="16"/>
        <v>1.06320141760189</v>
      </c>
      <c r="AD23" s="7">
        <f t="shared" si="17"/>
        <v>0.956635523364486</v>
      </c>
      <c r="AE23" s="7">
        <f t="shared" si="18"/>
        <v>1.12172860768994</v>
      </c>
      <c r="AF23" s="10">
        <f t="shared" si="21"/>
        <v>1.04718851621877</v>
      </c>
      <c r="AG23" s="10">
        <f>100*(1-AF23)*-1</f>
        <v>4.71885162187726</v>
      </c>
    </row>
    <row r="24" spans="1:33">
      <c r="A24" s="6">
        <v>13549</v>
      </c>
      <c r="B24" s="3" t="str">
        <f t="shared" si="1"/>
        <v>Feb</v>
      </c>
      <c r="C24" s="3">
        <f t="shared" si="2"/>
        <v>3</v>
      </c>
      <c r="D24" s="3" t="str">
        <f t="shared" si="3"/>
        <v>Feb3</v>
      </c>
      <c r="E24">
        <v>18.129999</v>
      </c>
      <c r="F24" s="8">
        <f t="shared" si="19"/>
        <v>0.00722216666666675</v>
      </c>
      <c r="G24" s="7">
        <f t="shared" si="4"/>
        <v>1.07088003544005</v>
      </c>
      <c r="H24" s="7"/>
      <c r="I24" s="6">
        <v>28159</v>
      </c>
      <c r="J24" s="3" t="str">
        <f t="shared" si="0"/>
        <v>Feb</v>
      </c>
      <c r="K24" s="3">
        <f t="shared" si="5"/>
        <v>3</v>
      </c>
      <c r="L24" s="3" t="str">
        <f t="shared" si="6"/>
        <v>Feb3</v>
      </c>
      <c r="M24">
        <v>101.849998</v>
      </c>
      <c r="N24" s="8">
        <f t="shared" si="7"/>
        <v>-0.00498244426550951</v>
      </c>
      <c r="O24" s="7">
        <f t="shared" si="8"/>
        <v>0.951869140186916</v>
      </c>
      <c r="P24" s="7"/>
      <c r="Q24" s="6">
        <v>31811</v>
      </c>
      <c r="R24" s="3" t="str">
        <f t="shared" si="9"/>
        <v>Feb</v>
      </c>
      <c r="S24" s="3">
        <f t="shared" si="10"/>
        <v>3</v>
      </c>
      <c r="T24" s="3" t="str">
        <f t="shared" si="11"/>
        <v>Feb3</v>
      </c>
      <c r="U24">
        <v>275.98999</v>
      </c>
      <c r="V24" s="8">
        <f t="shared" si="20"/>
        <v>-0.00166403320684261</v>
      </c>
      <c r="W24" s="7">
        <f t="shared" si="12"/>
        <v>1.11986201403768</v>
      </c>
      <c r="X24" s="7"/>
      <c r="Y24" s="6">
        <v>35464</v>
      </c>
      <c r="Z24" s="3" t="str">
        <f t="shared" si="13"/>
        <v>Feb</v>
      </c>
      <c r="AA24" s="3">
        <f t="shared" si="14"/>
        <v>3</v>
      </c>
      <c r="AB24" s="3" t="str">
        <f t="shared" si="15"/>
        <v>Feb3</v>
      </c>
      <c r="AC24" s="7">
        <f t="shared" si="16"/>
        <v>1.07088003544005</v>
      </c>
      <c r="AD24" s="7">
        <f t="shared" si="17"/>
        <v>0.951869140186916</v>
      </c>
      <c r="AE24" s="7">
        <f t="shared" si="18"/>
        <v>1.11986201403768</v>
      </c>
      <c r="AF24" s="10">
        <f t="shared" si="21"/>
        <v>1.04753706322155</v>
      </c>
      <c r="AG24" s="10">
        <f>100*(1-AF24)*-1</f>
        <v>4.75370632215477</v>
      </c>
    </row>
    <row r="25" spans="1:33">
      <c r="A25" s="6">
        <v>13550</v>
      </c>
      <c r="B25" s="3" t="str">
        <f t="shared" si="1"/>
        <v>Feb</v>
      </c>
      <c r="C25" s="3">
        <f t="shared" si="2"/>
        <v>4</v>
      </c>
      <c r="D25" s="3" t="str">
        <f t="shared" si="3"/>
        <v>Feb4</v>
      </c>
      <c r="E25">
        <v>18.15</v>
      </c>
      <c r="F25" s="8">
        <f t="shared" si="19"/>
        <v>0.00110319917833404</v>
      </c>
      <c r="G25" s="7">
        <f t="shared" si="4"/>
        <v>1.07206142941524</v>
      </c>
      <c r="H25" s="7"/>
      <c r="I25" s="6">
        <v>28160</v>
      </c>
      <c r="J25" s="3" t="str">
        <f t="shared" si="0"/>
        <v>Feb</v>
      </c>
      <c r="K25" s="3">
        <f t="shared" si="5"/>
        <v>4</v>
      </c>
      <c r="L25" s="3" t="str">
        <f t="shared" si="6"/>
        <v>Feb4</v>
      </c>
      <c r="M25">
        <v>101.879997</v>
      </c>
      <c r="N25" s="8">
        <f t="shared" si="7"/>
        <v>0.000294540997438249</v>
      </c>
      <c r="O25" s="7">
        <f t="shared" si="8"/>
        <v>0.952149504672897</v>
      </c>
      <c r="P25" s="7"/>
      <c r="Q25" s="6">
        <v>31812</v>
      </c>
      <c r="R25" s="3" t="str">
        <f t="shared" si="9"/>
        <v>Feb</v>
      </c>
      <c r="S25" s="3">
        <f t="shared" si="10"/>
        <v>4</v>
      </c>
      <c r="T25" s="3" t="str">
        <f t="shared" si="11"/>
        <v>Feb4</v>
      </c>
      <c r="U25">
        <v>279.640015</v>
      </c>
      <c r="V25" s="8">
        <f t="shared" si="20"/>
        <v>0.0132252079142437</v>
      </c>
      <c r="W25" s="7">
        <f t="shared" si="12"/>
        <v>1.13467242200859</v>
      </c>
      <c r="X25" s="7"/>
      <c r="Y25" s="6">
        <v>35465</v>
      </c>
      <c r="Z25" s="3" t="str">
        <f t="shared" si="13"/>
        <v>Feb</v>
      </c>
      <c r="AA25" s="3">
        <f t="shared" si="14"/>
        <v>4</v>
      </c>
      <c r="AB25" s="3" t="str">
        <f t="shared" si="15"/>
        <v>Feb4</v>
      </c>
      <c r="AC25" s="7">
        <f t="shared" si="16"/>
        <v>1.07206142941524</v>
      </c>
      <c r="AD25" s="7">
        <f t="shared" si="17"/>
        <v>0.952149504672897</v>
      </c>
      <c r="AE25" s="7">
        <f t="shared" si="18"/>
        <v>1.13467242200859</v>
      </c>
      <c r="AF25" s="10">
        <f t="shared" si="21"/>
        <v>1.05296111869891</v>
      </c>
      <c r="AG25" s="10">
        <f>100*(1-AF25)*-1</f>
        <v>5.29611186989094</v>
      </c>
    </row>
    <row r="26" hidden="1" spans="1:32">
      <c r="A26" s="6">
        <v>13551</v>
      </c>
      <c r="B26" s="3" t="str">
        <f t="shared" si="1"/>
        <v>Feb</v>
      </c>
      <c r="C26" s="3">
        <f t="shared" si="2"/>
        <v>5</v>
      </c>
      <c r="D26" s="3" t="str">
        <f t="shared" si="3"/>
        <v>Feb5</v>
      </c>
      <c r="E26">
        <v>17.860001</v>
      </c>
      <c r="F26" s="8">
        <f t="shared" si="19"/>
        <v>-0.0159779063360881</v>
      </c>
      <c r="G26" s="7">
        <f t="shared" si="4"/>
        <v>1.05493213230951</v>
      </c>
      <c r="H26" s="7"/>
      <c r="I26" s="6">
        <v>28163</v>
      </c>
      <c r="J26" s="3" t="str">
        <f t="shared" si="0"/>
        <v>Feb</v>
      </c>
      <c r="K26" s="3">
        <f t="shared" si="5"/>
        <v>7</v>
      </c>
      <c r="L26" s="3" t="str">
        <f t="shared" si="6"/>
        <v>Feb7</v>
      </c>
      <c r="M26">
        <v>101.889999</v>
      </c>
      <c r="N26" s="8">
        <f t="shared" si="7"/>
        <v>9.81743256235085e-5</v>
      </c>
      <c r="O26" s="7">
        <f t="shared" si="8"/>
        <v>0.952242981308411</v>
      </c>
      <c r="P26" s="7"/>
      <c r="Q26" s="6">
        <v>31813</v>
      </c>
      <c r="R26" s="3" t="str">
        <f t="shared" si="9"/>
        <v>Feb</v>
      </c>
      <c r="S26" s="3">
        <f t="shared" si="10"/>
        <v>5</v>
      </c>
      <c r="T26" s="3" t="str">
        <f t="shared" si="11"/>
        <v>Feb5</v>
      </c>
      <c r="U26">
        <v>281.160004</v>
      </c>
      <c r="V26" s="8">
        <f t="shared" si="20"/>
        <v>0.0054355203778687</v>
      </c>
      <c r="W26" s="7">
        <f t="shared" si="12"/>
        <v>1.14083995708062</v>
      </c>
      <c r="X26" s="7"/>
      <c r="Y26" s="6">
        <v>35466</v>
      </c>
      <c r="Z26" s="3" t="str">
        <f t="shared" si="13"/>
        <v>Feb</v>
      </c>
      <c r="AA26" s="3">
        <f t="shared" si="14"/>
        <v>5</v>
      </c>
      <c r="AB26" s="3" t="str">
        <f t="shared" si="15"/>
        <v>Feb5</v>
      </c>
      <c r="AC26" s="7">
        <f t="shared" si="16"/>
        <v>1.05493213230951</v>
      </c>
      <c r="AD26" s="7" t="e">
        <f t="shared" si="17"/>
        <v>#N/A</v>
      </c>
      <c r="AE26" s="7">
        <f t="shared" si="18"/>
        <v>1.14083995708062</v>
      </c>
      <c r="AF26" s="10" t="e">
        <f t="shared" si="21"/>
        <v>#N/A</v>
      </c>
    </row>
    <row r="27" hidden="1" spans="1:32">
      <c r="A27" s="6">
        <v>13554</v>
      </c>
      <c r="B27" s="3" t="str">
        <f t="shared" si="1"/>
        <v>Feb</v>
      </c>
      <c r="C27" s="3">
        <f t="shared" si="2"/>
        <v>8</v>
      </c>
      <c r="D27" s="3" t="str">
        <f t="shared" si="3"/>
        <v>Feb8</v>
      </c>
      <c r="E27">
        <v>18.07</v>
      </c>
      <c r="F27" s="8">
        <f t="shared" si="19"/>
        <v>0.0117580620516203</v>
      </c>
      <c r="G27" s="7">
        <f t="shared" si="4"/>
        <v>1.06733608978145</v>
      </c>
      <c r="H27" s="7"/>
      <c r="I27" s="6">
        <v>28164</v>
      </c>
      <c r="J27" s="3" t="str">
        <f t="shared" si="0"/>
        <v>Feb</v>
      </c>
      <c r="K27" s="3">
        <f t="shared" si="5"/>
        <v>8</v>
      </c>
      <c r="L27" s="3" t="str">
        <f t="shared" si="6"/>
        <v>Feb8</v>
      </c>
      <c r="M27">
        <v>101.599998</v>
      </c>
      <c r="N27" s="8">
        <f t="shared" si="7"/>
        <v>-0.00284621653593307</v>
      </c>
      <c r="O27" s="7">
        <f t="shared" si="8"/>
        <v>0.949532691588785</v>
      </c>
      <c r="P27" s="7"/>
      <c r="Q27" s="6">
        <v>31814</v>
      </c>
      <c r="R27" s="3" t="str">
        <f t="shared" si="9"/>
        <v>Feb</v>
      </c>
      <c r="S27" s="3">
        <f t="shared" si="10"/>
        <v>6</v>
      </c>
      <c r="T27" s="3" t="str">
        <f t="shared" si="11"/>
        <v>Feb6</v>
      </c>
      <c r="U27">
        <v>280.040009</v>
      </c>
      <c r="V27" s="8">
        <f t="shared" si="20"/>
        <v>-0.00398347910110293</v>
      </c>
      <c r="W27" s="7">
        <f t="shared" si="12"/>
        <v>1.13629544495389</v>
      </c>
      <c r="X27" s="7"/>
      <c r="Y27" s="6">
        <v>35467</v>
      </c>
      <c r="Z27" s="3" t="str">
        <f t="shared" si="13"/>
        <v>Feb</v>
      </c>
      <c r="AA27" s="3">
        <f t="shared" si="14"/>
        <v>6</v>
      </c>
      <c r="AB27" s="3" t="str">
        <f t="shared" si="15"/>
        <v>Feb6</v>
      </c>
      <c r="AC27" s="7" t="e">
        <f t="shared" si="16"/>
        <v>#N/A</v>
      </c>
      <c r="AD27" s="7" t="e">
        <f t="shared" si="17"/>
        <v>#N/A</v>
      </c>
      <c r="AE27" s="7">
        <f t="shared" si="18"/>
        <v>1.13629544495389</v>
      </c>
      <c r="AF27" s="10" t="e">
        <f t="shared" si="21"/>
        <v>#N/A</v>
      </c>
    </row>
    <row r="28" spans="1:33">
      <c r="A28" s="6">
        <v>13555</v>
      </c>
      <c r="B28" s="3" t="str">
        <f t="shared" si="1"/>
        <v>Feb</v>
      </c>
      <c r="C28" s="3">
        <f t="shared" si="2"/>
        <v>9</v>
      </c>
      <c r="D28" s="3" t="str">
        <f t="shared" si="3"/>
        <v>Feb9</v>
      </c>
      <c r="E28">
        <v>17.99</v>
      </c>
      <c r="F28" s="8">
        <f t="shared" si="19"/>
        <v>-0.00442722744881028</v>
      </c>
      <c r="G28" s="7">
        <f t="shared" si="4"/>
        <v>1.06261075014767</v>
      </c>
      <c r="H28" s="7"/>
      <c r="I28" s="6">
        <v>28165</v>
      </c>
      <c r="J28" s="3" t="str">
        <f t="shared" si="0"/>
        <v>Feb</v>
      </c>
      <c r="K28" s="3">
        <f t="shared" si="5"/>
        <v>9</v>
      </c>
      <c r="L28" s="3" t="str">
        <f t="shared" si="6"/>
        <v>Feb9</v>
      </c>
      <c r="M28">
        <v>100.730003</v>
      </c>
      <c r="N28" s="8">
        <f t="shared" si="7"/>
        <v>-0.00856294308194773</v>
      </c>
      <c r="O28" s="7">
        <f t="shared" si="8"/>
        <v>0.941401897196261</v>
      </c>
      <c r="P28" s="7"/>
      <c r="Q28" s="6">
        <v>31817</v>
      </c>
      <c r="R28" s="3" t="str">
        <f t="shared" si="9"/>
        <v>Feb</v>
      </c>
      <c r="S28" s="3">
        <f t="shared" si="10"/>
        <v>9</v>
      </c>
      <c r="T28" s="3" t="str">
        <f t="shared" si="11"/>
        <v>Feb9</v>
      </c>
      <c r="U28">
        <v>278.160004</v>
      </c>
      <c r="V28" s="8">
        <f t="shared" si="20"/>
        <v>-0.00671334430645581</v>
      </c>
      <c r="W28" s="7">
        <f t="shared" si="12"/>
        <v>1.12866710239806</v>
      </c>
      <c r="X28" s="7"/>
      <c r="Y28" s="6">
        <v>35470</v>
      </c>
      <c r="Z28" s="3" t="str">
        <f t="shared" si="13"/>
        <v>Feb</v>
      </c>
      <c r="AA28" s="3">
        <f t="shared" si="14"/>
        <v>9</v>
      </c>
      <c r="AB28" s="3" t="str">
        <f t="shared" si="15"/>
        <v>Feb9</v>
      </c>
      <c r="AC28" s="7">
        <f t="shared" si="16"/>
        <v>1.06261075014767</v>
      </c>
      <c r="AD28" s="7">
        <f t="shared" si="17"/>
        <v>0.941401897196261</v>
      </c>
      <c r="AE28" s="7">
        <f t="shared" si="18"/>
        <v>1.12866710239806</v>
      </c>
      <c r="AF28" s="10">
        <f t="shared" si="21"/>
        <v>1.04422658324733</v>
      </c>
      <c r="AG28" s="10">
        <f>100*(1-AF28)*-1</f>
        <v>4.4226583247329</v>
      </c>
    </row>
    <row r="29" spans="1:33">
      <c r="A29" s="6">
        <v>13556</v>
      </c>
      <c r="B29" s="3" t="str">
        <f t="shared" si="1"/>
        <v>Feb</v>
      </c>
      <c r="C29" s="3">
        <f t="shared" si="2"/>
        <v>10</v>
      </c>
      <c r="D29" s="3" t="str">
        <f t="shared" si="3"/>
        <v>Feb10</v>
      </c>
      <c r="E29">
        <v>18.17</v>
      </c>
      <c r="F29" s="8">
        <f t="shared" si="19"/>
        <v>0.0100055586436911</v>
      </c>
      <c r="G29" s="7">
        <f t="shared" si="4"/>
        <v>1.07324276432369</v>
      </c>
      <c r="H29" s="7"/>
      <c r="I29" s="6">
        <v>28166</v>
      </c>
      <c r="J29" s="3" t="str">
        <f t="shared" si="0"/>
        <v>Feb</v>
      </c>
      <c r="K29" s="3">
        <f t="shared" si="5"/>
        <v>10</v>
      </c>
      <c r="L29" s="3" t="str">
        <f t="shared" si="6"/>
        <v>Feb10</v>
      </c>
      <c r="M29">
        <v>100.82</v>
      </c>
      <c r="N29" s="8">
        <f t="shared" si="7"/>
        <v>0.000893447804225686</v>
      </c>
      <c r="O29" s="7">
        <f t="shared" si="8"/>
        <v>0.942242990654205</v>
      </c>
      <c r="P29" s="7"/>
      <c r="Q29" s="6">
        <v>31818</v>
      </c>
      <c r="R29" s="3" t="str">
        <f t="shared" si="9"/>
        <v>Feb</v>
      </c>
      <c r="S29" s="3">
        <f t="shared" si="10"/>
        <v>10</v>
      </c>
      <c r="T29" s="3" t="str">
        <f t="shared" si="11"/>
        <v>Feb10</v>
      </c>
      <c r="U29">
        <v>275.070007</v>
      </c>
      <c r="V29" s="8">
        <f t="shared" si="20"/>
        <v>-0.0111087034640683</v>
      </c>
      <c r="W29" s="7">
        <f t="shared" si="12"/>
        <v>1.11612907424787</v>
      </c>
      <c r="X29" s="7"/>
      <c r="Y29" s="6">
        <v>35471</v>
      </c>
      <c r="Z29" s="3" t="str">
        <f t="shared" si="13"/>
        <v>Feb</v>
      </c>
      <c r="AA29" s="3">
        <f t="shared" si="14"/>
        <v>10</v>
      </c>
      <c r="AB29" s="3" t="str">
        <f t="shared" si="15"/>
        <v>Feb10</v>
      </c>
      <c r="AC29" s="7">
        <f t="shared" si="16"/>
        <v>1.07324276432369</v>
      </c>
      <c r="AD29" s="7">
        <f t="shared" si="17"/>
        <v>0.942242990654205</v>
      </c>
      <c r="AE29" s="7">
        <f t="shared" si="18"/>
        <v>1.11612907424787</v>
      </c>
      <c r="AF29" s="10">
        <f t="shared" si="21"/>
        <v>1.04387160974192</v>
      </c>
      <c r="AG29" s="10">
        <f>100*(1-AF29)*-1</f>
        <v>4.38716097419203</v>
      </c>
    </row>
    <row r="30" spans="1:33">
      <c r="A30" s="6">
        <v>13557</v>
      </c>
      <c r="B30" s="3" t="str">
        <f t="shared" si="1"/>
        <v>Feb</v>
      </c>
      <c r="C30" s="3">
        <f t="shared" si="2"/>
        <v>11</v>
      </c>
      <c r="D30" s="3" t="str">
        <f t="shared" si="3"/>
        <v>Feb11</v>
      </c>
      <c r="E30">
        <v>18.32</v>
      </c>
      <c r="F30" s="8">
        <f t="shared" si="19"/>
        <v>0.00825536598789205</v>
      </c>
      <c r="G30" s="7">
        <f t="shared" si="4"/>
        <v>1.08210277613704</v>
      </c>
      <c r="H30" s="7"/>
      <c r="I30" s="6">
        <v>28167</v>
      </c>
      <c r="J30" s="3" t="str">
        <f t="shared" si="0"/>
        <v>Feb</v>
      </c>
      <c r="K30" s="3">
        <f t="shared" si="5"/>
        <v>11</v>
      </c>
      <c r="L30" s="3" t="str">
        <f t="shared" si="6"/>
        <v>Feb11</v>
      </c>
      <c r="M30">
        <v>100.220001</v>
      </c>
      <c r="N30" s="8">
        <f t="shared" si="7"/>
        <v>-0.00595119024003171</v>
      </c>
      <c r="O30" s="7">
        <f t="shared" si="8"/>
        <v>0.936635523364486</v>
      </c>
      <c r="P30" s="7"/>
      <c r="Q30" s="6">
        <v>31819</v>
      </c>
      <c r="R30" s="3" t="str">
        <f t="shared" si="9"/>
        <v>Feb</v>
      </c>
      <c r="S30" s="3">
        <f t="shared" si="10"/>
        <v>11</v>
      </c>
      <c r="T30" s="3" t="str">
        <f t="shared" si="11"/>
        <v>Feb11</v>
      </c>
      <c r="U30">
        <v>277.540009</v>
      </c>
      <c r="V30" s="8">
        <f t="shared" si="20"/>
        <v>0.00897953952500544</v>
      </c>
      <c r="W30" s="7">
        <f t="shared" si="12"/>
        <v>1.12615139938509</v>
      </c>
      <c r="X30" s="7"/>
      <c r="Y30" s="6">
        <v>35472</v>
      </c>
      <c r="Z30" s="3" t="str">
        <f t="shared" si="13"/>
        <v>Feb</v>
      </c>
      <c r="AA30" s="3">
        <f t="shared" si="14"/>
        <v>11</v>
      </c>
      <c r="AB30" s="3" t="str">
        <f t="shared" si="15"/>
        <v>Feb11</v>
      </c>
      <c r="AC30" s="7">
        <f t="shared" si="16"/>
        <v>1.08210277613704</v>
      </c>
      <c r="AD30" s="7">
        <f t="shared" si="17"/>
        <v>0.936635523364486</v>
      </c>
      <c r="AE30" s="7">
        <f t="shared" si="18"/>
        <v>1.12615139938509</v>
      </c>
      <c r="AF30" s="10">
        <f t="shared" si="21"/>
        <v>1.04829656629554</v>
      </c>
      <c r="AG30" s="10">
        <f>100*(1-AF30)*-1</f>
        <v>4.82965662955355</v>
      </c>
    </row>
    <row r="31" hidden="1" spans="1:32">
      <c r="A31" s="6">
        <v>13561</v>
      </c>
      <c r="B31" s="3" t="str">
        <f t="shared" si="1"/>
        <v>Feb</v>
      </c>
      <c r="C31" s="3">
        <f t="shared" si="2"/>
        <v>15</v>
      </c>
      <c r="D31" s="3" t="str">
        <f t="shared" si="3"/>
        <v>Feb15</v>
      </c>
      <c r="E31">
        <v>18.1</v>
      </c>
      <c r="F31" s="8">
        <f t="shared" si="19"/>
        <v>-0.0120087336244541</v>
      </c>
      <c r="G31" s="7">
        <f t="shared" si="4"/>
        <v>1.06910809214412</v>
      </c>
      <c r="H31" s="7"/>
      <c r="I31" s="6">
        <v>28170</v>
      </c>
      <c r="J31" s="3" t="str">
        <f t="shared" si="0"/>
        <v>Feb</v>
      </c>
      <c r="K31" s="3">
        <f t="shared" si="5"/>
        <v>14</v>
      </c>
      <c r="L31" s="3" t="str">
        <f t="shared" si="6"/>
        <v>Feb14</v>
      </c>
      <c r="M31">
        <v>100.739998</v>
      </c>
      <c r="N31" s="8">
        <f t="shared" si="7"/>
        <v>0.00518855512683545</v>
      </c>
      <c r="O31" s="7">
        <f t="shared" si="8"/>
        <v>0.941495308411215</v>
      </c>
      <c r="P31" s="7"/>
      <c r="Q31" s="6">
        <v>31820</v>
      </c>
      <c r="R31" s="3" t="str">
        <f t="shared" si="9"/>
        <v>Feb</v>
      </c>
      <c r="S31" s="3">
        <f t="shared" si="10"/>
        <v>12</v>
      </c>
      <c r="T31" s="3" t="str">
        <f t="shared" si="11"/>
        <v>Feb12</v>
      </c>
      <c r="U31">
        <v>275.619995</v>
      </c>
      <c r="V31" s="8">
        <f t="shared" si="20"/>
        <v>-0.00691797195985527</v>
      </c>
      <c r="W31" s="7">
        <f t="shared" si="12"/>
        <v>1.11836071558159</v>
      </c>
      <c r="X31" s="7"/>
      <c r="Y31" s="6">
        <v>35473</v>
      </c>
      <c r="Z31" s="3" t="str">
        <f t="shared" si="13"/>
        <v>Feb</v>
      </c>
      <c r="AA31" s="3">
        <f t="shared" si="14"/>
        <v>12</v>
      </c>
      <c r="AB31" s="3" t="str">
        <f t="shared" si="15"/>
        <v>Feb12</v>
      </c>
      <c r="AC31" s="7" t="e">
        <f t="shared" si="16"/>
        <v>#N/A</v>
      </c>
      <c r="AD31" s="7" t="e">
        <f t="shared" si="17"/>
        <v>#N/A</v>
      </c>
      <c r="AE31" s="7">
        <f t="shared" si="18"/>
        <v>1.11836071558159</v>
      </c>
      <c r="AF31" s="10" t="e">
        <f t="shared" si="21"/>
        <v>#N/A</v>
      </c>
    </row>
    <row r="32" hidden="1" spans="1:32">
      <c r="A32" s="6">
        <v>13562</v>
      </c>
      <c r="B32" s="3" t="str">
        <f t="shared" si="1"/>
        <v>Feb</v>
      </c>
      <c r="C32" s="3">
        <f t="shared" si="2"/>
        <v>16</v>
      </c>
      <c r="D32" s="3" t="str">
        <f t="shared" si="3"/>
        <v>Feb16</v>
      </c>
      <c r="E32">
        <v>18.15</v>
      </c>
      <c r="F32" s="8">
        <f t="shared" si="19"/>
        <v>0.00276243093922636</v>
      </c>
      <c r="G32" s="7">
        <f t="shared" si="4"/>
        <v>1.07206142941524</v>
      </c>
      <c r="H32" s="7"/>
      <c r="I32" s="6">
        <v>28171</v>
      </c>
      <c r="J32" s="3" t="str">
        <f t="shared" si="0"/>
        <v>Feb</v>
      </c>
      <c r="K32" s="3">
        <f t="shared" si="5"/>
        <v>15</v>
      </c>
      <c r="L32" s="3" t="str">
        <f t="shared" si="6"/>
        <v>Feb15</v>
      </c>
      <c r="M32">
        <v>101.040001</v>
      </c>
      <c r="N32" s="8">
        <f t="shared" si="7"/>
        <v>0.00297799291201101</v>
      </c>
      <c r="O32" s="7">
        <f t="shared" si="8"/>
        <v>0.944299074766355</v>
      </c>
      <c r="P32" s="7"/>
      <c r="Q32" s="6">
        <v>31821</v>
      </c>
      <c r="R32" s="3" t="str">
        <f t="shared" si="9"/>
        <v>Feb</v>
      </c>
      <c r="S32" s="3">
        <f t="shared" si="10"/>
        <v>13</v>
      </c>
      <c r="T32" s="3" t="str">
        <f t="shared" si="11"/>
        <v>Feb13</v>
      </c>
      <c r="U32">
        <v>279.700012</v>
      </c>
      <c r="V32" s="8">
        <f t="shared" si="20"/>
        <v>0.0148030515710589</v>
      </c>
      <c r="W32" s="7">
        <f t="shared" si="12"/>
        <v>1.13491586692939</v>
      </c>
      <c r="X32" s="7"/>
      <c r="Y32" s="6">
        <v>35474</v>
      </c>
      <c r="Z32" s="3" t="str">
        <f t="shared" si="13"/>
        <v>Feb</v>
      </c>
      <c r="AA32" s="3">
        <f t="shared" si="14"/>
        <v>13</v>
      </c>
      <c r="AB32" s="3" t="str">
        <f t="shared" si="15"/>
        <v>Feb13</v>
      </c>
      <c r="AC32" s="7" t="e">
        <f t="shared" si="16"/>
        <v>#N/A</v>
      </c>
      <c r="AD32" s="7" t="e">
        <f t="shared" si="17"/>
        <v>#N/A</v>
      </c>
      <c r="AE32" s="7">
        <f t="shared" si="18"/>
        <v>1.13491586692939</v>
      </c>
      <c r="AF32" s="10" t="e">
        <f t="shared" si="21"/>
        <v>#N/A</v>
      </c>
    </row>
    <row r="33" spans="1:33">
      <c r="A33" s="6">
        <v>13563</v>
      </c>
      <c r="B33" s="3" t="str">
        <f t="shared" si="1"/>
        <v>Feb</v>
      </c>
      <c r="C33" s="3">
        <f t="shared" si="2"/>
        <v>17</v>
      </c>
      <c r="D33" s="3" t="str">
        <f t="shared" si="3"/>
        <v>Feb17</v>
      </c>
      <c r="E33">
        <v>18.120001</v>
      </c>
      <c r="F33" s="8">
        <f t="shared" si="19"/>
        <v>-0.00165283746556474</v>
      </c>
      <c r="G33" s="7">
        <f t="shared" si="4"/>
        <v>1.07028948611932</v>
      </c>
      <c r="H33" s="7"/>
      <c r="I33" s="6">
        <v>28172</v>
      </c>
      <c r="J33" s="3" t="str">
        <f t="shared" si="0"/>
        <v>Feb</v>
      </c>
      <c r="K33" s="3">
        <f t="shared" si="5"/>
        <v>16</v>
      </c>
      <c r="L33" s="3" t="str">
        <f t="shared" si="6"/>
        <v>Feb16</v>
      </c>
      <c r="M33">
        <v>101.5</v>
      </c>
      <c r="N33" s="8">
        <f t="shared" si="7"/>
        <v>0.00455264247275687</v>
      </c>
      <c r="O33" s="7">
        <f t="shared" si="8"/>
        <v>0.948598130841121</v>
      </c>
      <c r="P33" s="7"/>
      <c r="Q33" s="6">
        <v>31825</v>
      </c>
      <c r="R33" s="3" t="str">
        <f t="shared" si="9"/>
        <v>Feb</v>
      </c>
      <c r="S33" s="3">
        <f t="shared" si="10"/>
        <v>17</v>
      </c>
      <c r="T33" s="3" t="str">
        <f t="shared" si="11"/>
        <v>Feb17</v>
      </c>
      <c r="U33">
        <v>285.48999</v>
      </c>
      <c r="V33" s="8">
        <f t="shared" si="20"/>
        <v>0.0207006712606075</v>
      </c>
      <c r="W33" s="7">
        <f t="shared" si="12"/>
        <v>1.15840938719914</v>
      </c>
      <c r="X33" s="7"/>
      <c r="Y33" s="6">
        <v>35478</v>
      </c>
      <c r="Z33" s="3" t="str">
        <f t="shared" si="13"/>
        <v>Feb</v>
      </c>
      <c r="AA33" s="3">
        <f t="shared" si="14"/>
        <v>17</v>
      </c>
      <c r="AB33" s="3" t="str">
        <f t="shared" si="15"/>
        <v>Feb17</v>
      </c>
      <c r="AC33" s="7">
        <f t="shared" si="16"/>
        <v>1.07028948611932</v>
      </c>
      <c r="AD33" s="7">
        <f t="shared" si="17"/>
        <v>0.943177551401869</v>
      </c>
      <c r="AE33" s="7">
        <f t="shared" si="18"/>
        <v>1.15840938719914</v>
      </c>
      <c r="AF33" s="10">
        <f t="shared" si="21"/>
        <v>1.05729214157344</v>
      </c>
      <c r="AG33" s="10">
        <f>100*(1-AF33)*-1</f>
        <v>5.72921415734415</v>
      </c>
    </row>
    <row r="34" spans="1:33">
      <c r="A34" s="6">
        <v>13564</v>
      </c>
      <c r="B34" s="3" t="str">
        <f t="shared" si="1"/>
        <v>Feb</v>
      </c>
      <c r="C34" s="3">
        <f t="shared" si="2"/>
        <v>18</v>
      </c>
      <c r="D34" s="3" t="str">
        <f t="shared" si="3"/>
        <v>Feb18</v>
      </c>
      <c r="E34">
        <v>18.219999</v>
      </c>
      <c r="F34" s="8">
        <f t="shared" si="19"/>
        <v>0.00551865311707229</v>
      </c>
      <c r="G34" s="7">
        <f t="shared" si="4"/>
        <v>1.07619604252806</v>
      </c>
      <c r="H34" s="7"/>
      <c r="I34" s="6">
        <v>28173</v>
      </c>
      <c r="J34" s="3" t="str">
        <f t="shared" si="0"/>
        <v>Feb</v>
      </c>
      <c r="K34" s="3">
        <f t="shared" si="5"/>
        <v>17</v>
      </c>
      <c r="L34" s="3" t="str">
        <f t="shared" si="6"/>
        <v>Feb17</v>
      </c>
      <c r="M34">
        <v>100.919998</v>
      </c>
      <c r="N34" s="8">
        <f t="shared" si="7"/>
        <v>-0.00571430541871915</v>
      </c>
      <c r="O34" s="7">
        <f t="shared" si="8"/>
        <v>0.943177551401869</v>
      </c>
      <c r="P34" s="7"/>
      <c r="Q34" s="6">
        <v>31826</v>
      </c>
      <c r="R34" s="3" t="str">
        <f t="shared" si="9"/>
        <v>Feb</v>
      </c>
      <c r="S34" s="3">
        <f t="shared" si="10"/>
        <v>18</v>
      </c>
      <c r="T34" s="3" t="str">
        <f t="shared" si="11"/>
        <v>Feb18</v>
      </c>
      <c r="U34">
        <v>285.420013</v>
      </c>
      <c r="V34" s="8">
        <f t="shared" si="20"/>
        <v>-0.000245111921437226</v>
      </c>
      <c r="W34" s="7">
        <f t="shared" si="12"/>
        <v>1.15812544724843</v>
      </c>
      <c r="X34" s="7"/>
      <c r="Y34" s="6">
        <v>35479</v>
      </c>
      <c r="Z34" s="3" t="str">
        <f t="shared" si="13"/>
        <v>Feb</v>
      </c>
      <c r="AA34" s="3">
        <f t="shared" si="14"/>
        <v>18</v>
      </c>
      <c r="AB34" s="3" t="str">
        <f t="shared" si="15"/>
        <v>Feb18</v>
      </c>
      <c r="AC34" s="7">
        <f t="shared" si="16"/>
        <v>1.07619604252806</v>
      </c>
      <c r="AD34" s="7">
        <f t="shared" si="17"/>
        <v>0.939158859813084</v>
      </c>
      <c r="AE34" s="7">
        <f t="shared" si="18"/>
        <v>1.15812544724843</v>
      </c>
      <c r="AF34" s="10">
        <f t="shared" si="21"/>
        <v>1.05782678319652</v>
      </c>
      <c r="AG34" s="10">
        <f>100*(1-AF34)*-1</f>
        <v>5.78267831965249</v>
      </c>
    </row>
    <row r="35" hidden="1" spans="1:32">
      <c r="A35" s="6">
        <v>13565</v>
      </c>
      <c r="B35" s="3" t="str">
        <f t="shared" si="1"/>
        <v>Feb</v>
      </c>
      <c r="C35" s="3">
        <f t="shared" si="2"/>
        <v>19</v>
      </c>
      <c r="D35" s="3" t="str">
        <f t="shared" si="3"/>
        <v>Feb19</v>
      </c>
      <c r="E35">
        <v>18.370001</v>
      </c>
      <c r="F35" s="8">
        <f t="shared" si="19"/>
        <v>0.00823282152759707</v>
      </c>
      <c r="G35" s="7">
        <f t="shared" si="4"/>
        <v>1.0850561724749</v>
      </c>
      <c r="H35" s="7"/>
      <c r="I35" s="6">
        <v>28174</v>
      </c>
      <c r="J35" s="3" t="str">
        <f t="shared" si="0"/>
        <v>Feb</v>
      </c>
      <c r="K35" s="3">
        <f t="shared" si="5"/>
        <v>18</v>
      </c>
      <c r="L35" s="3" t="str">
        <f t="shared" si="6"/>
        <v>Feb18</v>
      </c>
      <c r="M35">
        <v>100.489998</v>
      </c>
      <c r="N35" s="8">
        <f t="shared" si="7"/>
        <v>-0.00426080071860492</v>
      </c>
      <c r="O35" s="7">
        <f t="shared" si="8"/>
        <v>0.939158859813084</v>
      </c>
      <c r="P35" s="7"/>
      <c r="Q35" s="6">
        <v>31827</v>
      </c>
      <c r="R35" s="3" t="str">
        <f t="shared" si="9"/>
        <v>Feb</v>
      </c>
      <c r="S35" s="3">
        <f t="shared" si="10"/>
        <v>19</v>
      </c>
      <c r="T35" s="3" t="str">
        <f t="shared" si="11"/>
        <v>Feb19</v>
      </c>
      <c r="U35">
        <v>285.570007</v>
      </c>
      <c r="V35" s="8">
        <f t="shared" si="20"/>
        <v>0.000525520261958619</v>
      </c>
      <c r="W35" s="7">
        <f t="shared" ref="W35:W66" si="22">W34*(1+V35)</f>
        <v>1.15873406563685</v>
      </c>
      <c r="X35" s="7"/>
      <c r="Y35" s="6">
        <v>35480</v>
      </c>
      <c r="Z35" s="3" t="str">
        <f t="shared" si="13"/>
        <v>Feb</v>
      </c>
      <c r="AA35" s="3">
        <f t="shared" si="14"/>
        <v>19</v>
      </c>
      <c r="AB35" s="3" t="str">
        <f t="shared" si="15"/>
        <v>Feb19</v>
      </c>
      <c r="AC35" s="7">
        <f t="shared" si="16"/>
        <v>1.0850561724749</v>
      </c>
      <c r="AD35" s="7" t="e">
        <f t="shared" si="17"/>
        <v>#N/A</v>
      </c>
      <c r="AE35" s="7">
        <f t="shared" si="18"/>
        <v>1.15873406563685</v>
      </c>
      <c r="AF35" s="10" t="e">
        <f t="shared" si="21"/>
        <v>#N/A</v>
      </c>
    </row>
    <row r="36" hidden="1" spans="1:32">
      <c r="A36" s="6">
        <v>13569</v>
      </c>
      <c r="B36" s="3" t="str">
        <f t="shared" si="1"/>
        <v>Feb</v>
      </c>
      <c r="C36" s="3">
        <f t="shared" si="2"/>
        <v>23</v>
      </c>
      <c r="D36" s="3" t="str">
        <f t="shared" si="3"/>
        <v>Feb23</v>
      </c>
      <c r="E36">
        <v>17.969999</v>
      </c>
      <c r="F36" s="8">
        <f t="shared" si="19"/>
        <v>-0.0217747402408959</v>
      </c>
      <c r="G36" s="7">
        <f t="shared" si="4"/>
        <v>1.06142935617248</v>
      </c>
      <c r="H36" s="7"/>
      <c r="I36" s="6">
        <v>28178</v>
      </c>
      <c r="J36" s="3" t="str">
        <f t="shared" si="0"/>
        <v>Feb</v>
      </c>
      <c r="K36" s="3">
        <f t="shared" si="5"/>
        <v>22</v>
      </c>
      <c r="L36" s="3" t="str">
        <f t="shared" si="6"/>
        <v>Feb22</v>
      </c>
      <c r="M36">
        <v>100.489998</v>
      </c>
      <c r="N36" s="8">
        <f t="shared" si="7"/>
        <v>0</v>
      </c>
      <c r="O36" s="7">
        <f t="shared" si="8"/>
        <v>0.939158859813084</v>
      </c>
      <c r="P36" s="7"/>
      <c r="Q36" s="6">
        <v>31828</v>
      </c>
      <c r="R36" s="3" t="str">
        <f t="shared" si="9"/>
        <v>Feb</v>
      </c>
      <c r="S36" s="3">
        <f t="shared" si="10"/>
        <v>20</v>
      </c>
      <c r="T36" s="3" t="str">
        <f t="shared" si="11"/>
        <v>Feb20</v>
      </c>
      <c r="U36">
        <v>285.480011</v>
      </c>
      <c r="V36" s="8">
        <f t="shared" si="20"/>
        <v>-0.000315145140574882</v>
      </c>
      <c r="W36" s="7">
        <f t="shared" si="22"/>
        <v>1.15836889622685</v>
      </c>
      <c r="X36" s="7"/>
      <c r="Y36" s="6">
        <v>35481</v>
      </c>
      <c r="Z36" s="3" t="str">
        <f t="shared" si="13"/>
        <v>Feb</v>
      </c>
      <c r="AA36" s="3">
        <f t="shared" si="14"/>
        <v>20</v>
      </c>
      <c r="AB36" s="3" t="str">
        <f t="shared" si="15"/>
        <v>Feb20</v>
      </c>
      <c r="AC36" s="7" t="e">
        <f t="shared" si="16"/>
        <v>#N/A</v>
      </c>
      <c r="AD36" s="7" t="e">
        <f t="shared" si="17"/>
        <v>#N/A</v>
      </c>
      <c r="AE36" s="7">
        <f t="shared" si="18"/>
        <v>1.15836889622685</v>
      </c>
      <c r="AF36" s="10" t="e">
        <f t="shared" si="21"/>
        <v>#N/A</v>
      </c>
    </row>
    <row r="37" spans="1:33">
      <c r="A37" s="6">
        <v>13570</v>
      </c>
      <c r="B37" s="3" t="str">
        <f t="shared" si="1"/>
        <v>Feb</v>
      </c>
      <c r="C37" s="3">
        <f t="shared" si="2"/>
        <v>24</v>
      </c>
      <c r="D37" s="3" t="str">
        <f t="shared" si="3"/>
        <v>Feb24</v>
      </c>
      <c r="E37">
        <v>18.07</v>
      </c>
      <c r="F37" s="8">
        <f t="shared" si="19"/>
        <v>0.00556488623065582</v>
      </c>
      <c r="G37" s="7">
        <f t="shared" si="4"/>
        <v>1.06733608978145</v>
      </c>
      <c r="H37" s="7"/>
      <c r="I37" s="6">
        <v>28179</v>
      </c>
      <c r="J37" s="3" t="str">
        <f t="shared" si="0"/>
        <v>Feb</v>
      </c>
      <c r="K37" s="3">
        <f t="shared" si="5"/>
        <v>23</v>
      </c>
      <c r="L37" s="3" t="str">
        <f t="shared" si="6"/>
        <v>Feb23</v>
      </c>
      <c r="M37">
        <v>100.190002</v>
      </c>
      <c r="N37" s="8">
        <f t="shared" si="7"/>
        <v>-0.00298533193323372</v>
      </c>
      <c r="O37" s="7">
        <f t="shared" si="8"/>
        <v>0.936355158878505</v>
      </c>
      <c r="P37" s="7"/>
      <c r="Q37" s="6">
        <v>31831</v>
      </c>
      <c r="R37" s="3" t="str">
        <f t="shared" si="9"/>
        <v>Feb</v>
      </c>
      <c r="S37" s="3">
        <f t="shared" si="10"/>
        <v>23</v>
      </c>
      <c r="T37" s="3" t="str">
        <f t="shared" si="11"/>
        <v>Feb23</v>
      </c>
      <c r="U37">
        <v>282.380005</v>
      </c>
      <c r="V37" s="8">
        <f t="shared" si="20"/>
        <v>-0.0108589249003497</v>
      </c>
      <c r="W37" s="7">
        <f t="shared" si="22"/>
        <v>1.14579025537582</v>
      </c>
      <c r="X37" s="7"/>
      <c r="Y37" s="6">
        <v>35484</v>
      </c>
      <c r="Z37" s="3" t="str">
        <f t="shared" si="13"/>
        <v>Feb</v>
      </c>
      <c r="AA37" s="3">
        <f t="shared" si="14"/>
        <v>23</v>
      </c>
      <c r="AB37" s="3" t="str">
        <f t="shared" si="15"/>
        <v>Feb23</v>
      </c>
      <c r="AC37" s="7">
        <f t="shared" si="16"/>
        <v>1.06142935617248</v>
      </c>
      <c r="AD37" s="7">
        <f t="shared" si="17"/>
        <v>0.936355158878505</v>
      </c>
      <c r="AE37" s="7">
        <f t="shared" si="18"/>
        <v>1.14579025537582</v>
      </c>
      <c r="AF37" s="10">
        <f t="shared" si="21"/>
        <v>1.04785825680893</v>
      </c>
      <c r="AG37" s="10">
        <f>100*(1-AF37)*-1</f>
        <v>4.78582568089336</v>
      </c>
    </row>
    <row r="38" spans="1:33">
      <c r="A38" s="6">
        <v>13571</v>
      </c>
      <c r="B38" s="3" t="str">
        <f t="shared" si="1"/>
        <v>Feb</v>
      </c>
      <c r="C38" s="3">
        <f t="shared" si="2"/>
        <v>25</v>
      </c>
      <c r="D38" s="3" t="str">
        <f t="shared" si="3"/>
        <v>Feb25</v>
      </c>
      <c r="E38">
        <v>18</v>
      </c>
      <c r="F38" s="8">
        <f t="shared" si="19"/>
        <v>-0.00387382401770893</v>
      </c>
      <c r="G38" s="7">
        <f t="shared" si="4"/>
        <v>1.06320141760189</v>
      </c>
      <c r="H38" s="7"/>
      <c r="I38" s="6">
        <v>28180</v>
      </c>
      <c r="J38" s="3" t="str">
        <f t="shared" si="0"/>
        <v>Feb</v>
      </c>
      <c r="K38" s="3">
        <f t="shared" si="5"/>
        <v>24</v>
      </c>
      <c r="L38" s="3" t="str">
        <f t="shared" si="6"/>
        <v>Feb24</v>
      </c>
      <c r="M38">
        <v>99.599998</v>
      </c>
      <c r="N38" s="8">
        <f t="shared" si="7"/>
        <v>-0.00588885106519917</v>
      </c>
      <c r="O38" s="7">
        <f t="shared" si="8"/>
        <v>0.930841102803738</v>
      </c>
      <c r="P38" s="7"/>
      <c r="Q38" s="6">
        <v>31832</v>
      </c>
      <c r="R38" s="3" t="str">
        <f t="shared" si="9"/>
        <v>Feb</v>
      </c>
      <c r="S38" s="3">
        <f t="shared" si="10"/>
        <v>24</v>
      </c>
      <c r="T38" s="3" t="str">
        <f t="shared" si="11"/>
        <v>Feb24</v>
      </c>
      <c r="U38">
        <v>282.880005</v>
      </c>
      <c r="V38" s="8">
        <f t="shared" si="20"/>
        <v>0.00177066361338155</v>
      </c>
      <c r="W38" s="7">
        <f t="shared" si="22"/>
        <v>1.14781906448958</v>
      </c>
      <c r="X38" s="7"/>
      <c r="Y38" s="6">
        <v>35485</v>
      </c>
      <c r="Z38" s="3" t="str">
        <f t="shared" si="13"/>
        <v>Feb</v>
      </c>
      <c r="AA38" s="3">
        <f t="shared" si="14"/>
        <v>24</v>
      </c>
      <c r="AB38" s="3" t="str">
        <f t="shared" si="15"/>
        <v>Feb24</v>
      </c>
      <c r="AC38" s="7">
        <f t="shared" si="16"/>
        <v>1.06733608978145</v>
      </c>
      <c r="AD38" s="7">
        <f t="shared" si="17"/>
        <v>0.930841102803738</v>
      </c>
      <c r="AE38" s="7">
        <f t="shared" si="18"/>
        <v>1.14781906448958</v>
      </c>
      <c r="AF38" s="10">
        <f t="shared" si="21"/>
        <v>1.04866541902492</v>
      </c>
      <c r="AG38" s="10">
        <f>100*(1-AF38)*-1</f>
        <v>4.86654190249245</v>
      </c>
    </row>
    <row r="39" spans="1:33">
      <c r="A39" s="6">
        <v>13572</v>
      </c>
      <c r="B39" s="3" t="str">
        <f t="shared" si="1"/>
        <v>Feb</v>
      </c>
      <c r="C39" s="3">
        <f t="shared" si="2"/>
        <v>26</v>
      </c>
      <c r="D39" s="3" t="str">
        <f t="shared" si="3"/>
        <v>Feb26</v>
      </c>
      <c r="E39">
        <v>18.059999</v>
      </c>
      <c r="F39" s="8">
        <f t="shared" si="19"/>
        <v>0.00333327777777785</v>
      </c>
      <c r="G39" s="7">
        <f t="shared" si="4"/>
        <v>1.06674536326049</v>
      </c>
      <c r="H39" s="7"/>
      <c r="I39" s="6">
        <v>28181</v>
      </c>
      <c r="J39" s="3" t="str">
        <f t="shared" si="0"/>
        <v>Feb</v>
      </c>
      <c r="K39" s="3">
        <f t="shared" si="5"/>
        <v>25</v>
      </c>
      <c r="L39" s="3" t="str">
        <f t="shared" si="6"/>
        <v>Feb25</v>
      </c>
      <c r="M39">
        <v>99.480003</v>
      </c>
      <c r="N39" s="8">
        <f t="shared" si="7"/>
        <v>-0.0012047691004974</v>
      </c>
      <c r="O39" s="7">
        <f t="shared" si="8"/>
        <v>0.929719654205607</v>
      </c>
      <c r="P39" s="7"/>
      <c r="Q39" s="6">
        <v>31833</v>
      </c>
      <c r="R39" s="3" t="str">
        <f t="shared" si="9"/>
        <v>Feb</v>
      </c>
      <c r="S39" s="3">
        <f t="shared" si="10"/>
        <v>25</v>
      </c>
      <c r="T39" s="3" t="str">
        <f t="shared" si="11"/>
        <v>Feb25</v>
      </c>
      <c r="U39">
        <v>284</v>
      </c>
      <c r="V39" s="8">
        <f t="shared" si="20"/>
        <v>0.00395925827277901</v>
      </c>
      <c r="W39" s="7">
        <f t="shared" si="22"/>
        <v>1.15236357661632</v>
      </c>
      <c r="X39" s="7"/>
      <c r="Y39" s="6">
        <v>35486</v>
      </c>
      <c r="Z39" s="3" t="str">
        <f t="shared" si="13"/>
        <v>Feb</v>
      </c>
      <c r="AA39" s="3">
        <f t="shared" si="14"/>
        <v>25</v>
      </c>
      <c r="AB39" s="3" t="str">
        <f t="shared" si="15"/>
        <v>Feb25</v>
      </c>
      <c r="AC39" s="7">
        <f t="shared" si="16"/>
        <v>1.06320141760189</v>
      </c>
      <c r="AD39" s="7">
        <f t="shared" si="17"/>
        <v>0.929719654205607</v>
      </c>
      <c r="AE39" s="7">
        <f t="shared" si="18"/>
        <v>1.15236357661632</v>
      </c>
      <c r="AF39" s="10">
        <f t="shared" si="21"/>
        <v>1.04842821614127</v>
      </c>
      <c r="AG39" s="10">
        <f>100*(1-AF39)*-1</f>
        <v>4.84282161412712</v>
      </c>
    </row>
    <row r="40" hidden="1" spans="1:32">
      <c r="A40" s="6">
        <v>13575</v>
      </c>
      <c r="B40" s="3" t="str">
        <f t="shared" si="1"/>
        <v>Mar</v>
      </c>
      <c r="C40" s="3">
        <f t="shared" si="2"/>
        <v>1</v>
      </c>
      <c r="D40" s="3" t="str">
        <f t="shared" si="3"/>
        <v>Mar1</v>
      </c>
      <c r="E40">
        <v>18.09</v>
      </c>
      <c r="F40" s="8">
        <f t="shared" si="19"/>
        <v>0.00166118503107329</v>
      </c>
      <c r="G40" s="7">
        <f t="shared" si="4"/>
        <v>1.0685174246899</v>
      </c>
      <c r="H40" s="7"/>
      <c r="I40" s="6">
        <v>28184</v>
      </c>
      <c r="J40" s="3" t="str">
        <f t="shared" si="0"/>
        <v>Feb</v>
      </c>
      <c r="K40" s="3">
        <f t="shared" si="5"/>
        <v>28</v>
      </c>
      <c r="L40" s="3" t="str">
        <f t="shared" si="6"/>
        <v>Feb28</v>
      </c>
      <c r="M40">
        <v>99.82</v>
      </c>
      <c r="N40" s="8">
        <f t="shared" si="7"/>
        <v>0.00341774215668245</v>
      </c>
      <c r="O40" s="7">
        <f t="shared" si="8"/>
        <v>0.932897196261682</v>
      </c>
      <c r="P40" s="7"/>
      <c r="Q40" s="6">
        <v>31834</v>
      </c>
      <c r="R40" s="3" t="str">
        <f t="shared" si="9"/>
        <v>Feb</v>
      </c>
      <c r="S40" s="3">
        <f t="shared" si="10"/>
        <v>26</v>
      </c>
      <c r="T40" s="3" t="str">
        <f t="shared" si="11"/>
        <v>Feb26</v>
      </c>
      <c r="U40">
        <v>282.959991</v>
      </c>
      <c r="V40" s="8">
        <f t="shared" si="20"/>
        <v>-0.00366200352112675</v>
      </c>
      <c r="W40" s="7">
        <f t="shared" si="22"/>
        <v>1.14814361714113</v>
      </c>
      <c r="X40" s="7"/>
      <c r="Y40" s="6">
        <v>35487</v>
      </c>
      <c r="Z40" s="3" t="str">
        <f t="shared" si="13"/>
        <v>Feb</v>
      </c>
      <c r="AA40" s="3">
        <f t="shared" si="14"/>
        <v>26</v>
      </c>
      <c r="AB40" s="3" t="str">
        <f t="shared" si="15"/>
        <v>Feb26</v>
      </c>
      <c r="AC40" s="7">
        <f t="shared" si="16"/>
        <v>1.06674536326049</v>
      </c>
      <c r="AD40" s="7" t="e">
        <f t="shared" si="17"/>
        <v>#N/A</v>
      </c>
      <c r="AE40" s="7">
        <f t="shared" si="18"/>
        <v>1.14814361714113</v>
      </c>
      <c r="AF40" s="10" t="e">
        <f t="shared" si="21"/>
        <v>#N/A</v>
      </c>
    </row>
    <row r="41" hidden="1" spans="1:32">
      <c r="A41" s="6">
        <v>13576</v>
      </c>
      <c r="B41" s="3" t="str">
        <f t="shared" si="1"/>
        <v>Mar</v>
      </c>
      <c r="C41" s="3">
        <f t="shared" si="2"/>
        <v>2</v>
      </c>
      <c r="D41" s="3" t="str">
        <f t="shared" si="3"/>
        <v>Mar2</v>
      </c>
      <c r="E41">
        <v>18.34</v>
      </c>
      <c r="F41" s="8">
        <f t="shared" si="19"/>
        <v>0.0138197899391929</v>
      </c>
      <c r="G41" s="7">
        <f t="shared" si="4"/>
        <v>1.08328411104548</v>
      </c>
      <c r="H41" s="7"/>
      <c r="I41" s="6">
        <v>28185</v>
      </c>
      <c r="J41" s="3" t="str">
        <f t="shared" si="0"/>
        <v>Mar</v>
      </c>
      <c r="K41" s="3">
        <f t="shared" si="5"/>
        <v>1</v>
      </c>
      <c r="L41" s="3" t="str">
        <f t="shared" si="6"/>
        <v>Mar1</v>
      </c>
      <c r="M41">
        <v>100.660004</v>
      </c>
      <c r="N41" s="8">
        <f t="shared" si="7"/>
        <v>0.00841518733720705</v>
      </c>
      <c r="O41" s="7">
        <f t="shared" si="8"/>
        <v>0.940747700934579</v>
      </c>
      <c r="P41" s="7"/>
      <c r="Q41" s="6">
        <v>31835</v>
      </c>
      <c r="R41" s="3" t="str">
        <f t="shared" si="9"/>
        <v>Feb</v>
      </c>
      <c r="S41" s="3">
        <f t="shared" si="10"/>
        <v>27</v>
      </c>
      <c r="T41" s="3" t="str">
        <f t="shared" si="11"/>
        <v>Feb27</v>
      </c>
      <c r="U41">
        <v>284.200012</v>
      </c>
      <c r="V41" s="8">
        <f t="shared" si="20"/>
        <v>0.00438231919508371</v>
      </c>
      <c r="W41" s="7">
        <f t="shared" si="22"/>
        <v>1.15317514895324</v>
      </c>
      <c r="X41" s="7"/>
      <c r="Y41" s="6">
        <v>35488</v>
      </c>
      <c r="Z41" s="3" t="str">
        <f t="shared" si="13"/>
        <v>Feb</v>
      </c>
      <c r="AA41" s="3">
        <f t="shared" si="14"/>
        <v>27</v>
      </c>
      <c r="AB41" s="3" t="str">
        <f t="shared" si="15"/>
        <v>Feb27</v>
      </c>
      <c r="AC41" s="7" t="e">
        <f t="shared" si="16"/>
        <v>#N/A</v>
      </c>
      <c r="AD41" s="7" t="e">
        <f t="shared" si="17"/>
        <v>#N/A</v>
      </c>
      <c r="AE41" s="7">
        <f t="shared" si="18"/>
        <v>1.15317514895324</v>
      </c>
      <c r="AF41" s="10" t="e">
        <f t="shared" si="21"/>
        <v>#N/A</v>
      </c>
    </row>
    <row r="42" spans="1:33">
      <c r="A42" s="6">
        <v>13577</v>
      </c>
      <c r="B42" s="3" t="str">
        <f t="shared" si="1"/>
        <v>Mar</v>
      </c>
      <c r="C42" s="3">
        <f t="shared" si="2"/>
        <v>3</v>
      </c>
      <c r="D42" s="3" t="str">
        <f t="shared" si="3"/>
        <v>Mar3</v>
      </c>
      <c r="E42">
        <v>18.549999</v>
      </c>
      <c r="F42" s="8">
        <f t="shared" si="19"/>
        <v>0.0114503271537623</v>
      </c>
      <c r="G42" s="7">
        <f t="shared" si="4"/>
        <v>1.09568806851743</v>
      </c>
      <c r="H42" s="7"/>
      <c r="I42" s="6">
        <v>28186</v>
      </c>
      <c r="J42" s="3" t="str">
        <f t="shared" si="0"/>
        <v>Mar</v>
      </c>
      <c r="K42" s="3">
        <f t="shared" si="5"/>
        <v>2</v>
      </c>
      <c r="L42" s="3" t="str">
        <f t="shared" si="6"/>
        <v>Mar2</v>
      </c>
      <c r="M42">
        <v>100.389999</v>
      </c>
      <c r="N42" s="8">
        <f t="shared" si="7"/>
        <v>-0.00268234640642372</v>
      </c>
      <c r="O42" s="7">
        <f t="shared" si="8"/>
        <v>0.938224289719626</v>
      </c>
      <c r="P42" s="7"/>
      <c r="Q42" s="6">
        <v>31838</v>
      </c>
      <c r="R42" s="3" t="str">
        <f t="shared" si="9"/>
        <v>Mar</v>
      </c>
      <c r="S42" s="3">
        <f t="shared" si="10"/>
        <v>2</v>
      </c>
      <c r="T42" s="3" t="str">
        <f t="shared" si="11"/>
        <v>Mar2</v>
      </c>
      <c r="U42">
        <v>283</v>
      </c>
      <c r="V42" s="8">
        <f t="shared" si="20"/>
        <v>-0.00422242065211459</v>
      </c>
      <c r="W42" s="7">
        <f t="shared" si="22"/>
        <v>1.14830595838879</v>
      </c>
      <c r="X42" s="7"/>
      <c r="Y42" s="6">
        <v>35491</v>
      </c>
      <c r="Z42" s="3" t="str">
        <f t="shared" si="13"/>
        <v>Mar</v>
      </c>
      <c r="AA42" s="3">
        <f t="shared" si="14"/>
        <v>2</v>
      </c>
      <c r="AB42" s="3" t="str">
        <f t="shared" si="15"/>
        <v>Mar2</v>
      </c>
      <c r="AC42" s="7">
        <f t="shared" si="16"/>
        <v>1.08328411104548</v>
      </c>
      <c r="AD42" s="7">
        <f t="shared" si="17"/>
        <v>0.938224289719626</v>
      </c>
      <c r="AE42" s="7">
        <f t="shared" si="18"/>
        <v>1.14830595838879</v>
      </c>
      <c r="AF42" s="10">
        <f t="shared" si="21"/>
        <v>1.05660478638463</v>
      </c>
      <c r="AG42" s="10">
        <f>100*(1-AF42)*-1</f>
        <v>5.66047863846337</v>
      </c>
    </row>
    <row r="43" spans="1:33">
      <c r="A43" s="6">
        <v>13578</v>
      </c>
      <c r="B43" s="3" t="str">
        <f t="shared" si="1"/>
        <v>Mar</v>
      </c>
      <c r="C43" s="3">
        <f t="shared" si="2"/>
        <v>4</v>
      </c>
      <c r="D43" s="3" t="str">
        <f t="shared" si="3"/>
        <v>Mar4</v>
      </c>
      <c r="E43">
        <v>18.379999</v>
      </c>
      <c r="F43" s="8">
        <f t="shared" si="19"/>
        <v>-0.00916442097921397</v>
      </c>
      <c r="G43" s="7">
        <f t="shared" si="4"/>
        <v>1.08564672179563</v>
      </c>
      <c r="H43" s="7"/>
      <c r="I43" s="6">
        <v>28187</v>
      </c>
      <c r="J43" s="3" t="str">
        <f t="shared" si="0"/>
        <v>Mar</v>
      </c>
      <c r="K43" s="3">
        <f t="shared" si="5"/>
        <v>3</v>
      </c>
      <c r="L43" s="3" t="str">
        <f t="shared" si="6"/>
        <v>Mar3</v>
      </c>
      <c r="M43">
        <v>100.879997</v>
      </c>
      <c r="N43" s="8">
        <f t="shared" si="7"/>
        <v>0.00488094436578289</v>
      </c>
      <c r="O43" s="7">
        <f t="shared" si="8"/>
        <v>0.942803710280374</v>
      </c>
      <c r="P43" s="7"/>
      <c r="Q43" s="6">
        <v>31839</v>
      </c>
      <c r="R43" s="3" t="str">
        <f t="shared" si="9"/>
        <v>Mar</v>
      </c>
      <c r="S43" s="3">
        <f t="shared" si="10"/>
        <v>3</v>
      </c>
      <c r="T43" s="3" t="str">
        <f t="shared" si="11"/>
        <v>Mar3</v>
      </c>
      <c r="U43">
        <v>284.119995</v>
      </c>
      <c r="V43" s="8">
        <f t="shared" si="20"/>
        <v>0.00395757950530041</v>
      </c>
      <c r="W43" s="7">
        <f t="shared" si="22"/>
        <v>1.15285047051553</v>
      </c>
      <c r="X43" s="7"/>
      <c r="Y43" s="6">
        <v>35492</v>
      </c>
      <c r="Z43" s="3" t="str">
        <f t="shared" si="13"/>
        <v>Mar</v>
      </c>
      <c r="AA43" s="3">
        <f t="shared" si="14"/>
        <v>3</v>
      </c>
      <c r="AB43" s="3" t="str">
        <f t="shared" si="15"/>
        <v>Mar3</v>
      </c>
      <c r="AC43" s="7">
        <f t="shared" si="16"/>
        <v>1.09568806851743</v>
      </c>
      <c r="AD43" s="7">
        <f t="shared" si="17"/>
        <v>0.942803710280374</v>
      </c>
      <c r="AE43" s="7">
        <f t="shared" si="18"/>
        <v>1.15285047051553</v>
      </c>
      <c r="AF43" s="10">
        <f t="shared" si="21"/>
        <v>1.06378074977111</v>
      </c>
      <c r="AG43" s="10">
        <f>100*(1-AF43)*-1</f>
        <v>6.37807497711087</v>
      </c>
    </row>
    <row r="44" spans="1:33">
      <c r="A44" s="6">
        <v>13579</v>
      </c>
      <c r="B44" s="3" t="str">
        <f t="shared" si="1"/>
        <v>Mar</v>
      </c>
      <c r="C44" s="3">
        <f t="shared" si="2"/>
        <v>5</v>
      </c>
      <c r="D44" s="3" t="str">
        <f t="shared" si="3"/>
        <v>Mar5</v>
      </c>
      <c r="E44">
        <v>18.620001</v>
      </c>
      <c r="F44" s="8">
        <f t="shared" si="19"/>
        <v>0.0130577809062991</v>
      </c>
      <c r="G44" s="7">
        <f t="shared" si="4"/>
        <v>1.09982285883048</v>
      </c>
      <c r="H44" s="7"/>
      <c r="I44" s="6">
        <v>28188</v>
      </c>
      <c r="J44" s="3" t="str">
        <f t="shared" si="0"/>
        <v>Mar</v>
      </c>
      <c r="K44" s="3">
        <f t="shared" si="5"/>
        <v>4</v>
      </c>
      <c r="L44" s="3" t="str">
        <f t="shared" si="6"/>
        <v>Mar4</v>
      </c>
      <c r="M44">
        <v>101.199997</v>
      </c>
      <c r="N44" s="8">
        <f t="shared" si="7"/>
        <v>0.00317208574064483</v>
      </c>
      <c r="O44" s="7">
        <f t="shared" si="8"/>
        <v>0.945794364485981</v>
      </c>
      <c r="P44" s="7"/>
      <c r="Q44" s="6">
        <v>31840</v>
      </c>
      <c r="R44" s="3" t="str">
        <f t="shared" si="9"/>
        <v>Mar</v>
      </c>
      <c r="S44" s="3">
        <f t="shared" si="10"/>
        <v>4</v>
      </c>
      <c r="T44" s="3" t="str">
        <f t="shared" si="11"/>
        <v>Mar4</v>
      </c>
      <c r="U44">
        <v>288.619995</v>
      </c>
      <c r="V44" s="8">
        <f t="shared" si="20"/>
        <v>0.0158383784288043</v>
      </c>
      <c r="W44" s="7">
        <f t="shared" si="22"/>
        <v>1.17110975253938</v>
      </c>
      <c r="X44" s="7"/>
      <c r="Y44" s="6">
        <v>35493</v>
      </c>
      <c r="Z44" s="3" t="str">
        <f t="shared" si="13"/>
        <v>Mar</v>
      </c>
      <c r="AA44" s="3">
        <f t="shared" si="14"/>
        <v>4</v>
      </c>
      <c r="AB44" s="3" t="str">
        <f t="shared" si="15"/>
        <v>Mar4</v>
      </c>
      <c r="AC44" s="7">
        <f t="shared" si="16"/>
        <v>1.08564672179563</v>
      </c>
      <c r="AD44" s="7">
        <f t="shared" si="17"/>
        <v>0.945794364485981</v>
      </c>
      <c r="AE44" s="7">
        <f t="shared" si="18"/>
        <v>1.17110975253938</v>
      </c>
      <c r="AF44" s="10">
        <f t="shared" si="21"/>
        <v>1.06751694627366</v>
      </c>
      <c r="AG44" s="10">
        <f>100*(1-AF44)*-1</f>
        <v>6.75169462736627</v>
      </c>
    </row>
    <row r="45" hidden="1" spans="1:32">
      <c r="A45" s="6">
        <v>13582</v>
      </c>
      <c r="B45" s="3" t="str">
        <f t="shared" si="1"/>
        <v>Mar</v>
      </c>
      <c r="C45" s="3">
        <f t="shared" si="2"/>
        <v>8</v>
      </c>
      <c r="D45" s="3" t="str">
        <f t="shared" si="3"/>
        <v>Mar8</v>
      </c>
      <c r="E45">
        <v>18.559999</v>
      </c>
      <c r="F45" s="8">
        <f t="shared" si="19"/>
        <v>-0.00322244880652784</v>
      </c>
      <c r="G45" s="7">
        <f t="shared" si="4"/>
        <v>1.09627873597165</v>
      </c>
      <c r="H45" s="7"/>
      <c r="I45" s="6">
        <v>28191</v>
      </c>
      <c r="J45" s="3" t="str">
        <f t="shared" si="0"/>
        <v>Mar</v>
      </c>
      <c r="K45" s="3">
        <f t="shared" si="5"/>
        <v>7</v>
      </c>
      <c r="L45" s="3" t="str">
        <f t="shared" si="6"/>
        <v>Mar7</v>
      </c>
      <c r="M45">
        <v>101.25</v>
      </c>
      <c r="N45" s="8">
        <f t="shared" si="7"/>
        <v>0.000494100805161129</v>
      </c>
      <c r="O45" s="7">
        <f t="shared" si="8"/>
        <v>0.946261682242991</v>
      </c>
      <c r="P45" s="7"/>
      <c r="Q45" s="6">
        <v>31841</v>
      </c>
      <c r="R45" s="3" t="str">
        <f t="shared" si="9"/>
        <v>Mar</v>
      </c>
      <c r="S45" s="3">
        <f t="shared" si="10"/>
        <v>5</v>
      </c>
      <c r="T45" s="3" t="str">
        <f t="shared" si="11"/>
        <v>Mar5</v>
      </c>
      <c r="U45">
        <v>290.519989</v>
      </c>
      <c r="V45" s="8">
        <f t="shared" si="20"/>
        <v>0.00658302970312224</v>
      </c>
      <c r="W45" s="7">
        <f t="shared" si="22"/>
        <v>1.17881920282596</v>
      </c>
      <c r="X45" s="7"/>
      <c r="Y45" s="6">
        <v>35494</v>
      </c>
      <c r="Z45" s="3" t="str">
        <f t="shared" si="13"/>
        <v>Mar</v>
      </c>
      <c r="AA45" s="3">
        <f t="shared" si="14"/>
        <v>5</v>
      </c>
      <c r="AB45" s="3" t="str">
        <f t="shared" si="15"/>
        <v>Mar5</v>
      </c>
      <c r="AC45" s="7">
        <f t="shared" si="16"/>
        <v>1.09982285883048</v>
      </c>
      <c r="AD45" s="7" t="e">
        <f t="shared" si="17"/>
        <v>#N/A</v>
      </c>
      <c r="AE45" s="7">
        <f t="shared" si="18"/>
        <v>1.17881920282596</v>
      </c>
      <c r="AF45" s="10" t="e">
        <f t="shared" si="21"/>
        <v>#N/A</v>
      </c>
    </row>
    <row r="46" hidden="1" spans="1:32">
      <c r="A46" s="6">
        <v>13583</v>
      </c>
      <c r="B46" s="3" t="str">
        <f t="shared" si="1"/>
        <v>Mar</v>
      </c>
      <c r="C46" s="3">
        <f t="shared" si="2"/>
        <v>9</v>
      </c>
      <c r="D46" s="3" t="str">
        <f t="shared" si="3"/>
        <v>Mar9</v>
      </c>
      <c r="E46">
        <v>18.540001</v>
      </c>
      <c r="F46" s="8">
        <f t="shared" si="19"/>
        <v>-0.00107747850632972</v>
      </c>
      <c r="G46" s="7">
        <f t="shared" si="4"/>
        <v>1.09509751919669</v>
      </c>
      <c r="H46" s="7"/>
      <c r="I46" s="6">
        <v>28192</v>
      </c>
      <c r="J46" s="3" t="str">
        <f t="shared" si="0"/>
        <v>Mar</v>
      </c>
      <c r="K46" s="3">
        <f t="shared" si="5"/>
        <v>8</v>
      </c>
      <c r="L46" s="3" t="str">
        <f t="shared" si="6"/>
        <v>Mar8</v>
      </c>
      <c r="M46">
        <v>100.870003</v>
      </c>
      <c r="N46" s="8">
        <f t="shared" si="7"/>
        <v>-0.00375305679012349</v>
      </c>
      <c r="O46" s="7">
        <f t="shared" si="8"/>
        <v>0.942710308411215</v>
      </c>
      <c r="P46" s="7"/>
      <c r="Q46" s="6">
        <v>31842</v>
      </c>
      <c r="R46" s="3" t="str">
        <f t="shared" si="9"/>
        <v>Mar</v>
      </c>
      <c r="S46" s="3">
        <f t="shared" si="10"/>
        <v>6</v>
      </c>
      <c r="T46" s="3" t="str">
        <f t="shared" si="11"/>
        <v>Mar6</v>
      </c>
      <c r="U46">
        <v>290.660004</v>
      </c>
      <c r="V46" s="8">
        <f t="shared" si="20"/>
        <v>0.000481946183744366</v>
      </c>
      <c r="W46" s="7">
        <f t="shared" si="22"/>
        <v>1.17938733024209</v>
      </c>
      <c r="X46" s="7"/>
      <c r="Y46" s="6">
        <v>35495</v>
      </c>
      <c r="Z46" s="3" t="str">
        <f t="shared" si="13"/>
        <v>Mar</v>
      </c>
      <c r="AA46" s="3">
        <f t="shared" si="14"/>
        <v>6</v>
      </c>
      <c r="AB46" s="3" t="str">
        <f t="shared" si="15"/>
        <v>Mar6</v>
      </c>
      <c r="AC46" s="7" t="e">
        <f t="shared" si="16"/>
        <v>#N/A</v>
      </c>
      <c r="AD46" s="7" t="e">
        <f t="shared" si="17"/>
        <v>#N/A</v>
      </c>
      <c r="AE46" s="7">
        <f t="shared" si="18"/>
        <v>1.17938733024209</v>
      </c>
      <c r="AF46" s="10" t="e">
        <f t="shared" si="21"/>
        <v>#N/A</v>
      </c>
    </row>
    <row r="47" spans="1:33">
      <c r="A47" s="6">
        <v>13584</v>
      </c>
      <c r="B47" s="3" t="str">
        <f t="shared" si="1"/>
        <v>Mar</v>
      </c>
      <c r="C47" s="3">
        <f t="shared" si="2"/>
        <v>10</v>
      </c>
      <c r="D47" s="3" t="str">
        <f t="shared" si="3"/>
        <v>Mar10</v>
      </c>
      <c r="E47">
        <v>18.67</v>
      </c>
      <c r="F47" s="8">
        <f t="shared" si="19"/>
        <v>0.00701181191953558</v>
      </c>
      <c r="G47" s="7">
        <f t="shared" si="4"/>
        <v>1.10277613703485</v>
      </c>
      <c r="H47" s="7"/>
      <c r="I47" s="6">
        <v>28193</v>
      </c>
      <c r="J47" s="3" t="str">
        <f t="shared" si="0"/>
        <v>Mar</v>
      </c>
      <c r="K47" s="3">
        <f t="shared" si="5"/>
        <v>9</v>
      </c>
      <c r="L47" s="3" t="str">
        <f t="shared" si="6"/>
        <v>Mar9</v>
      </c>
      <c r="M47">
        <v>100.099998</v>
      </c>
      <c r="N47" s="8">
        <f t="shared" si="7"/>
        <v>-0.00763363712797746</v>
      </c>
      <c r="O47" s="7">
        <f t="shared" si="8"/>
        <v>0.935514</v>
      </c>
      <c r="P47" s="7"/>
      <c r="Q47" s="6">
        <v>31845</v>
      </c>
      <c r="R47" s="3" t="str">
        <f t="shared" si="9"/>
        <v>Mar</v>
      </c>
      <c r="S47" s="3">
        <f t="shared" si="10"/>
        <v>9</v>
      </c>
      <c r="T47" s="3" t="str">
        <f t="shared" si="11"/>
        <v>Mar9</v>
      </c>
      <c r="U47">
        <v>288.299988</v>
      </c>
      <c r="V47" s="8">
        <f t="shared" si="20"/>
        <v>-0.00811950721641093</v>
      </c>
      <c r="W47" s="7">
        <f t="shared" si="22"/>
        <v>1.16981128630324</v>
      </c>
      <c r="X47" s="7"/>
      <c r="Y47" s="6">
        <v>35498</v>
      </c>
      <c r="Z47" s="3" t="str">
        <f t="shared" si="13"/>
        <v>Mar</v>
      </c>
      <c r="AA47" s="3">
        <f t="shared" si="14"/>
        <v>9</v>
      </c>
      <c r="AB47" s="3" t="str">
        <f t="shared" si="15"/>
        <v>Mar9</v>
      </c>
      <c r="AC47" s="7">
        <f t="shared" si="16"/>
        <v>1.09509751919669</v>
      </c>
      <c r="AD47" s="7">
        <f t="shared" si="17"/>
        <v>0.935514</v>
      </c>
      <c r="AE47" s="7">
        <f t="shared" si="18"/>
        <v>1.16981128630324</v>
      </c>
      <c r="AF47" s="10">
        <f t="shared" si="21"/>
        <v>1.06680760183331</v>
      </c>
      <c r="AG47" s="10">
        <f>100*(1-AF47)*-1</f>
        <v>6.68076018333117</v>
      </c>
    </row>
    <row r="48" spans="1:33">
      <c r="A48" s="6">
        <v>13585</v>
      </c>
      <c r="B48" s="3" t="str">
        <f t="shared" si="1"/>
        <v>Mar</v>
      </c>
      <c r="C48" s="3">
        <f t="shared" si="2"/>
        <v>11</v>
      </c>
      <c r="D48" s="3" t="str">
        <f t="shared" si="3"/>
        <v>Mar11</v>
      </c>
      <c r="E48">
        <v>18.379999</v>
      </c>
      <c r="F48" s="8">
        <f t="shared" si="19"/>
        <v>-0.015532994108195</v>
      </c>
      <c r="G48" s="7">
        <f t="shared" si="4"/>
        <v>1.08564672179563</v>
      </c>
      <c r="H48" s="7"/>
      <c r="I48" s="6">
        <v>28194</v>
      </c>
      <c r="J48" s="3" t="str">
        <f t="shared" si="0"/>
        <v>Mar</v>
      </c>
      <c r="K48" s="3">
        <f t="shared" si="5"/>
        <v>10</v>
      </c>
      <c r="L48" s="3" t="str">
        <f t="shared" si="6"/>
        <v>Mar10</v>
      </c>
      <c r="M48">
        <v>100.669998</v>
      </c>
      <c r="N48" s="8">
        <f t="shared" si="7"/>
        <v>0.00569430580807811</v>
      </c>
      <c r="O48" s="7">
        <f t="shared" si="8"/>
        <v>0.940841102803738</v>
      </c>
      <c r="P48" s="7"/>
      <c r="Q48" s="6">
        <v>31846</v>
      </c>
      <c r="R48" s="3" t="str">
        <f t="shared" si="9"/>
        <v>Mar</v>
      </c>
      <c r="S48" s="3">
        <f t="shared" si="10"/>
        <v>10</v>
      </c>
      <c r="T48" s="3" t="str">
        <f t="shared" si="11"/>
        <v>Mar10</v>
      </c>
      <c r="U48">
        <v>290.859985</v>
      </c>
      <c r="V48" s="8">
        <f t="shared" si="20"/>
        <v>0.0088796292284272</v>
      </c>
      <c r="W48" s="7">
        <f t="shared" si="22"/>
        <v>1.18019877679284</v>
      </c>
      <c r="X48" s="7"/>
      <c r="Y48" s="6">
        <v>35499</v>
      </c>
      <c r="Z48" s="3" t="str">
        <f t="shared" si="13"/>
        <v>Mar</v>
      </c>
      <c r="AA48" s="3">
        <f t="shared" si="14"/>
        <v>10</v>
      </c>
      <c r="AB48" s="3" t="str">
        <f t="shared" si="15"/>
        <v>Mar10</v>
      </c>
      <c r="AC48" s="7">
        <f t="shared" si="16"/>
        <v>1.10277613703485</v>
      </c>
      <c r="AD48" s="7">
        <f t="shared" si="17"/>
        <v>0.940841102803738</v>
      </c>
      <c r="AE48" s="7">
        <f t="shared" si="18"/>
        <v>1.18019877679284</v>
      </c>
      <c r="AF48" s="10">
        <f t="shared" si="21"/>
        <v>1.07460533887714</v>
      </c>
      <c r="AG48" s="10">
        <f>100*(1-AF48)*-1</f>
        <v>7.46053388771444</v>
      </c>
    </row>
    <row r="49" spans="1:33">
      <c r="A49" s="6">
        <v>13586</v>
      </c>
      <c r="B49" s="3" t="str">
        <f t="shared" si="1"/>
        <v>Mar</v>
      </c>
      <c r="C49" s="3">
        <f t="shared" si="2"/>
        <v>12</v>
      </c>
      <c r="D49" s="3" t="str">
        <f t="shared" si="3"/>
        <v>Mar12</v>
      </c>
      <c r="E49">
        <v>18.360001</v>
      </c>
      <c r="F49" s="8">
        <f t="shared" si="19"/>
        <v>-0.00108803052709639</v>
      </c>
      <c r="G49" s="7">
        <f t="shared" si="4"/>
        <v>1.08446550502067</v>
      </c>
      <c r="H49" s="7"/>
      <c r="I49" s="6">
        <v>28195</v>
      </c>
      <c r="J49" s="3" t="str">
        <f t="shared" si="0"/>
        <v>Mar</v>
      </c>
      <c r="K49" s="3">
        <f t="shared" si="5"/>
        <v>11</v>
      </c>
      <c r="L49" s="3" t="str">
        <f t="shared" si="6"/>
        <v>Mar11</v>
      </c>
      <c r="M49">
        <v>100.650002</v>
      </c>
      <c r="N49" s="8">
        <f t="shared" si="7"/>
        <v>-0.000198629188410296</v>
      </c>
      <c r="O49" s="7">
        <f t="shared" si="8"/>
        <v>0.940654224299065</v>
      </c>
      <c r="P49" s="7"/>
      <c r="Q49" s="6">
        <v>31847</v>
      </c>
      <c r="R49" s="3" t="str">
        <f t="shared" si="9"/>
        <v>Mar</v>
      </c>
      <c r="S49" s="3">
        <f t="shared" si="10"/>
        <v>11</v>
      </c>
      <c r="T49" s="3" t="str">
        <f t="shared" si="11"/>
        <v>Mar11</v>
      </c>
      <c r="U49">
        <v>290.309998</v>
      </c>
      <c r="V49" s="8">
        <f t="shared" si="20"/>
        <v>-0.00189089949928997</v>
      </c>
      <c r="W49" s="7">
        <f t="shared" si="22"/>
        <v>1.17796713951674</v>
      </c>
      <c r="X49" s="7"/>
      <c r="Y49" s="6">
        <v>35500</v>
      </c>
      <c r="Z49" s="3" t="str">
        <f t="shared" si="13"/>
        <v>Mar</v>
      </c>
      <c r="AA49" s="3">
        <f t="shared" si="14"/>
        <v>11</v>
      </c>
      <c r="AB49" s="3" t="str">
        <f t="shared" si="15"/>
        <v>Mar11</v>
      </c>
      <c r="AC49" s="7">
        <f t="shared" si="16"/>
        <v>1.08564672179563</v>
      </c>
      <c r="AD49" s="7">
        <f t="shared" si="17"/>
        <v>0.940654224299065</v>
      </c>
      <c r="AE49" s="7">
        <f t="shared" si="18"/>
        <v>1.17796713951674</v>
      </c>
      <c r="AF49" s="10">
        <f t="shared" si="21"/>
        <v>1.06808936187048</v>
      </c>
      <c r="AG49" s="10">
        <f>100*(1-AF49)*-1</f>
        <v>6.80893618704799</v>
      </c>
    </row>
    <row r="50" hidden="1" spans="1:32">
      <c r="A50" s="6">
        <v>13589</v>
      </c>
      <c r="B50" s="3" t="str">
        <f t="shared" si="1"/>
        <v>Mar</v>
      </c>
      <c r="C50" s="3">
        <f t="shared" si="2"/>
        <v>15</v>
      </c>
      <c r="D50" s="3" t="str">
        <f t="shared" si="3"/>
        <v>Mar15</v>
      </c>
      <c r="E50">
        <v>18.139999</v>
      </c>
      <c r="F50" s="8">
        <f t="shared" si="19"/>
        <v>-0.0119826790859108</v>
      </c>
      <c r="G50" s="7">
        <f t="shared" si="4"/>
        <v>1.07147070289427</v>
      </c>
      <c r="H50" s="7"/>
      <c r="I50" s="6">
        <v>28198</v>
      </c>
      <c r="J50" s="3" t="str">
        <f t="shared" si="0"/>
        <v>Mar</v>
      </c>
      <c r="K50" s="3">
        <f t="shared" si="5"/>
        <v>14</v>
      </c>
      <c r="L50" s="3" t="str">
        <f t="shared" si="6"/>
        <v>Mar14</v>
      </c>
      <c r="M50">
        <v>101.419998</v>
      </c>
      <c r="N50" s="8">
        <f t="shared" si="7"/>
        <v>0.00765023333034813</v>
      </c>
      <c r="O50" s="7">
        <f t="shared" si="8"/>
        <v>0.947850448598131</v>
      </c>
      <c r="P50" s="7"/>
      <c r="Q50" s="6">
        <v>31848</v>
      </c>
      <c r="R50" s="3" t="str">
        <f t="shared" si="9"/>
        <v>Mar</v>
      </c>
      <c r="S50" s="3">
        <f t="shared" si="10"/>
        <v>12</v>
      </c>
      <c r="T50" s="3" t="str">
        <f t="shared" si="11"/>
        <v>Mar12</v>
      </c>
      <c r="U50">
        <v>291.220001</v>
      </c>
      <c r="V50" s="8">
        <f t="shared" si="20"/>
        <v>0.00313459063163239</v>
      </c>
      <c r="W50" s="7">
        <f t="shared" si="22"/>
        <v>1.18165958427664</v>
      </c>
      <c r="X50" s="7"/>
      <c r="Y50" s="6">
        <v>35501</v>
      </c>
      <c r="Z50" s="3" t="str">
        <f t="shared" si="13"/>
        <v>Mar</v>
      </c>
      <c r="AA50" s="3">
        <f t="shared" si="14"/>
        <v>12</v>
      </c>
      <c r="AB50" s="3" t="str">
        <f t="shared" si="15"/>
        <v>Mar12</v>
      </c>
      <c r="AC50" s="7">
        <f t="shared" si="16"/>
        <v>1.08446550502067</v>
      </c>
      <c r="AD50" s="7" t="e">
        <f t="shared" si="17"/>
        <v>#N/A</v>
      </c>
      <c r="AE50" s="7">
        <f t="shared" si="18"/>
        <v>1.18165958427664</v>
      </c>
      <c r="AF50" s="10" t="e">
        <f t="shared" si="21"/>
        <v>#N/A</v>
      </c>
    </row>
    <row r="51" hidden="1" spans="1:32">
      <c r="A51" s="6">
        <v>13590</v>
      </c>
      <c r="B51" s="3" t="str">
        <f t="shared" si="1"/>
        <v>Mar</v>
      </c>
      <c r="C51" s="3">
        <f t="shared" si="2"/>
        <v>16</v>
      </c>
      <c r="D51" s="3" t="str">
        <f t="shared" si="3"/>
        <v>Mar16</v>
      </c>
      <c r="E51">
        <v>18.23</v>
      </c>
      <c r="F51" s="8">
        <f t="shared" si="19"/>
        <v>0.0049614666461669</v>
      </c>
      <c r="G51" s="7">
        <f t="shared" si="4"/>
        <v>1.07678676904903</v>
      </c>
      <c r="H51" s="7"/>
      <c r="I51" s="6">
        <v>28199</v>
      </c>
      <c r="J51" s="3" t="str">
        <f t="shared" si="0"/>
        <v>Mar</v>
      </c>
      <c r="K51" s="3">
        <f t="shared" si="5"/>
        <v>15</v>
      </c>
      <c r="L51" s="3" t="str">
        <f t="shared" si="6"/>
        <v>Mar15</v>
      </c>
      <c r="M51">
        <v>101.980003</v>
      </c>
      <c r="N51" s="8">
        <f t="shared" si="7"/>
        <v>0.00552164278291535</v>
      </c>
      <c r="O51" s="7">
        <f t="shared" si="8"/>
        <v>0.953084140186916</v>
      </c>
      <c r="P51" s="7"/>
      <c r="Q51" s="6">
        <v>31849</v>
      </c>
      <c r="R51" s="3" t="str">
        <f t="shared" si="9"/>
        <v>Mar</v>
      </c>
      <c r="S51" s="3">
        <f t="shared" si="10"/>
        <v>13</v>
      </c>
      <c r="T51" s="3" t="str">
        <f t="shared" si="11"/>
        <v>Mar13</v>
      </c>
      <c r="U51">
        <v>289.890015</v>
      </c>
      <c r="V51" s="8">
        <f t="shared" si="20"/>
        <v>-0.00456694593583227</v>
      </c>
      <c r="W51" s="7">
        <f t="shared" si="22"/>
        <v>1.17626300884069</v>
      </c>
      <c r="X51" s="7"/>
      <c r="Y51" s="6">
        <v>35502</v>
      </c>
      <c r="Z51" s="3" t="str">
        <f t="shared" si="13"/>
        <v>Mar</v>
      </c>
      <c r="AA51" s="3">
        <f t="shared" si="14"/>
        <v>13</v>
      </c>
      <c r="AB51" s="3" t="str">
        <f t="shared" si="15"/>
        <v>Mar13</v>
      </c>
      <c r="AC51" s="7" t="e">
        <f t="shared" si="16"/>
        <v>#N/A</v>
      </c>
      <c r="AD51" s="7" t="e">
        <f t="shared" si="17"/>
        <v>#N/A</v>
      </c>
      <c r="AE51" s="7">
        <f t="shared" si="18"/>
        <v>1.17626300884069</v>
      </c>
      <c r="AF51" s="10" t="e">
        <f t="shared" si="21"/>
        <v>#N/A</v>
      </c>
    </row>
    <row r="52" spans="1:33">
      <c r="A52" s="6">
        <v>13591</v>
      </c>
      <c r="B52" s="3" t="str">
        <f t="shared" si="1"/>
        <v>Mar</v>
      </c>
      <c r="C52" s="3">
        <f t="shared" si="2"/>
        <v>17</v>
      </c>
      <c r="D52" s="3" t="str">
        <f t="shared" si="3"/>
        <v>Mar17</v>
      </c>
      <c r="E52">
        <v>18.110001</v>
      </c>
      <c r="F52" s="8">
        <f t="shared" si="19"/>
        <v>-0.00658250137136588</v>
      </c>
      <c r="G52" s="7">
        <f t="shared" si="4"/>
        <v>1.06969881866509</v>
      </c>
      <c r="H52" s="7"/>
      <c r="I52" s="6">
        <v>28200</v>
      </c>
      <c r="J52" s="3" t="str">
        <f t="shared" si="0"/>
        <v>Mar</v>
      </c>
      <c r="K52" s="3">
        <f t="shared" si="5"/>
        <v>16</v>
      </c>
      <c r="L52" s="3" t="str">
        <f t="shared" si="6"/>
        <v>Mar16</v>
      </c>
      <c r="M52">
        <v>102.169998</v>
      </c>
      <c r="N52" s="8">
        <f t="shared" si="7"/>
        <v>0.00186306132977865</v>
      </c>
      <c r="O52" s="7">
        <f t="shared" si="8"/>
        <v>0.954859794392523</v>
      </c>
      <c r="P52" s="7"/>
      <c r="Q52" s="6">
        <v>31852</v>
      </c>
      <c r="R52" s="3" t="str">
        <f t="shared" si="9"/>
        <v>Mar</v>
      </c>
      <c r="S52" s="3">
        <f t="shared" si="10"/>
        <v>16</v>
      </c>
      <c r="T52" s="3" t="str">
        <f t="shared" si="11"/>
        <v>Mar16</v>
      </c>
      <c r="U52">
        <v>288.230011</v>
      </c>
      <c r="V52" s="8">
        <f t="shared" si="20"/>
        <v>-0.00572632348168327</v>
      </c>
      <c r="W52" s="7">
        <f t="shared" si="22"/>
        <v>1.16952734635253</v>
      </c>
      <c r="X52" s="7"/>
      <c r="Y52" s="6">
        <v>35505</v>
      </c>
      <c r="Z52" s="3" t="str">
        <f t="shared" si="13"/>
        <v>Mar</v>
      </c>
      <c r="AA52" s="3">
        <f t="shared" si="14"/>
        <v>16</v>
      </c>
      <c r="AB52" s="3" t="str">
        <f t="shared" si="15"/>
        <v>Mar16</v>
      </c>
      <c r="AC52" s="7">
        <f t="shared" si="16"/>
        <v>1.07678676904903</v>
      </c>
      <c r="AD52" s="7">
        <f t="shared" si="17"/>
        <v>0.954859794392523</v>
      </c>
      <c r="AE52" s="7">
        <f t="shared" si="18"/>
        <v>1.16952734635253</v>
      </c>
      <c r="AF52" s="10">
        <f t="shared" si="21"/>
        <v>1.06705796993136</v>
      </c>
      <c r="AG52" s="10">
        <f>100*(1-AF52)*-1</f>
        <v>6.70579699313614</v>
      </c>
    </row>
    <row r="53" spans="1:33">
      <c r="A53" s="6">
        <v>13592</v>
      </c>
      <c r="B53" s="3" t="str">
        <f t="shared" si="1"/>
        <v>Mar</v>
      </c>
      <c r="C53" s="3">
        <f t="shared" si="2"/>
        <v>18</v>
      </c>
      <c r="D53" s="3" t="str">
        <f t="shared" si="3"/>
        <v>Mar18</v>
      </c>
      <c r="E53">
        <v>17.73</v>
      </c>
      <c r="F53" s="8">
        <f t="shared" si="19"/>
        <v>-0.0209829364448958</v>
      </c>
      <c r="G53" s="7">
        <f t="shared" si="4"/>
        <v>1.04725339633786</v>
      </c>
      <c r="H53" s="7"/>
      <c r="I53" s="6">
        <v>28201</v>
      </c>
      <c r="J53" s="3" t="str">
        <f t="shared" si="0"/>
        <v>Mar</v>
      </c>
      <c r="K53" s="3">
        <f t="shared" si="5"/>
        <v>17</v>
      </c>
      <c r="L53" s="3" t="str">
        <f t="shared" si="6"/>
        <v>Mar17</v>
      </c>
      <c r="M53">
        <v>102.080002</v>
      </c>
      <c r="N53" s="8">
        <f t="shared" si="7"/>
        <v>-0.000880845666650728</v>
      </c>
      <c r="O53" s="7">
        <f t="shared" si="8"/>
        <v>0.954018710280374</v>
      </c>
      <c r="P53" s="7"/>
      <c r="Q53" s="6">
        <v>31853</v>
      </c>
      <c r="R53" s="3" t="str">
        <f t="shared" si="9"/>
        <v>Mar</v>
      </c>
      <c r="S53" s="3">
        <f t="shared" si="10"/>
        <v>17</v>
      </c>
      <c r="T53" s="3" t="str">
        <f t="shared" si="11"/>
        <v>Mar17</v>
      </c>
      <c r="U53">
        <v>292.470001</v>
      </c>
      <c r="V53" s="8">
        <f t="shared" si="20"/>
        <v>0.0147104390180939</v>
      </c>
      <c r="W53" s="7">
        <f t="shared" si="22"/>
        <v>1.18673160706105</v>
      </c>
      <c r="X53" s="7"/>
      <c r="Y53" s="6">
        <v>35506</v>
      </c>
      <c r="Z53" s="3" t="str">
        <f t="shared" si="13"/>
        <v>Mar</v>
      </c>
      <c r="AA53" s="3">
        <f t="shared" si="14"/>
        <v>17</v>
      </c>
      <c r="AB53" s="3" t="str">
        <f t="shared" si="15"/>
        <v>Mar17</v>
      </c>
      <c r="AC53" s="7">
        <f t="shared" si="16"/>
        <v>1.06969881866509</v>
      </c>
      <c r="AD53" s="7">
        <f t="shared" si="17"/>
        <v>0.954018710280374</v>
      </c>
      <c r="AE53" s="7">
        <f t="shared" si="18"/>
        <v>1.18673160706105</v>
      </c>
      <c r="AF53" s="10">
        <f t="shared" si="21"/>
        <v>1.07014971200217</v>
      </c>
      <c r="AG53" s="10">
        <f>100*(1-AF53)*-1</f>
        <v>7.0149712002171</v>
      </c>
    </row>
    <row r="54" spans="1:33">
      <c r="A54" s="6">
        <v>13593</v>
      </c>
      <c r="B54" s="3" t="str">
        <f t="shared" si="1"/>
        <v>Mar</v>
      </c>
      <c r="C54" s="3">
        <f t="shared" si="2"/>
        <v>19</v>
      </c>
      <c r="D54" s="3" t="str">
        <f t="shared" si="3"/>
        <v>Mar19</v>
      </c>
      <c r="E54">
        <v>17.719999</v>
      </c>
      <c r="F54" s="8">
        <f t="shared" si="19"/>
        <v>-0.000564072194021378</v>
      </c>
      <c r="G54" s="7">
        <f t="shared" si="4"/>
        <v>1.04666266981689</v>
      </c>
      <c r="H54" s="7"/>
      <c r="I54" s="6">
        <v>28202</v>
      </c>
      <c r="J54" s="3" t="str">
        <f t="shared" si="0"/>
        <v>Mar</v>
      </c>
      <c r="K54" s="3">
        <f t="shared" si="5"/>
        <v>18</v>
      </c>
      <c r="L54" s="3" t="str">
        <f t="shared" si="6"/>
        <v>Mar18</v>
      </c>
      <c r="M54">
        <v>101.860001</v>
      </c>
      <c r="N54" s="8">
        <f t="shared" si="7"/>
        <v>-0.00215518216780596</v>
      </c>
      <c r="O54" s="7">
        <f t="shared" si="8"/>
        <v>0.951962626168224</v>
      </c>
      <c r="P54" s="7"/>
      <c r="Q54" s="6">
        <v>31854</v>
      </c>
      <c r="R54" s="3" t="str">
        <f t="shared" si="9"/>
        <v>Mar</v>
      </c>
      <c r="S54" s="3">
        <f t="shared" si="10"/>
        <v>18</v>
      </c>
      <c r="T54" s="3" t="str">
        <f t="shared" si="11"/>
        <v>Mar18</v>
      </c>
      <c r="U54">
        <v>292.779999</v>
      </c>
      <c r="V54" s="8">
        <f t="shared" si="20"/>
        <v>0.00105993092946292</v>
      </c>
      <c r="W54" s="7">
        <f t="shared" si="22"/>
        <v>1.18798946059634</v>
      </c>
      <c r="X54" s="7"/>
      <c r="Y54" s="6">
        <v>35507</v>
      </c>
      <c r="Z54" s="3" t="str">
        <f t="shared" si="13"/>
        <v>Mar</v>
      </c>
      <c r="AA54" s="3">
        <f t="shared" si="14"/>
        <v>18</v>
      </c>
      <c r="AB54" s="3" t="str">
        <f t="shared" si="15"/>
        <v>Mar18</v>
      </c>
      <c r="AC54" s="7">
        <f t="shared" si="16"/>
        <v>1.04725339633786</v>
      </c>
      <c r="AD54" s="7">
        <f t="shared" si="17"/>
        <v>0.951962626168224</v>
      </c>
      <c r="AE54" s="7">
        <f t="shared" si="18"/>
        <v>1.18798946059634</v>
      </c>
      <c r="AF54" s="10">
        <f t="shared" si="21"/>
        <v>1.06240182770081</v>
      </c>
      <c r="AG54" s="10">
        <f>100*(1-AF54)*-1</f>
        <v>6.24018277008098</v>
      </c>
    </row>
    <row r="55" hidden="1" spans="1:32">
      <c r="A55" s="6">
        <v>13596</v>
      </c>
      <c r="B55" s="3" t="str">
        <f t="shared" si="1"/>
        <v>Mar</v>
      </c>
      <c r="C55" s="3">
        <f t="shared" si="2"/>
        <v>22</v>
      </c>
      <c r="D55" s="3" t="str">
        <f t="shared" si="3"/>
        <v>Mar22</v>
      </c>
      <c r="E55">
        <v>17.219999</v>
      </c>
      <c r="F55" s="8">
        <f t="shared" si="19"/>
        <v>-0.0282167058813039</v>
      </c>
      <c r="G55" s="7">
        <f t="shared" si="4"/>
        <v>1.01712929710573</v>
      </c>
      <c r="H55" s="7"/>
      <c r="I55" s="6">
        <v>28205</v>
      </c>
      <c r="J55" s="3" t="str">
        <f t="shared" si="0"/>
        <v>Mar</v>
      </c>
      <c r="K55" s="3">
        <f t="shared" si="5"/>
        <v>21</v>
      </c>
      <c r="L55" s="3" t="str">
        <f t="shared" si="6"/>
        <v>Mar21</v>
      </c>
      <c r="M55">
        <v>101.309998</v>
      </c>
      <c r="N55" s="8">
        <f t="shared" si="7"/>
        <v>-0.00539959743373656</v>
      </c>
      <c r="O55" s="7">
        <f t="shared" si="8"/>
        <v>0.946822411214953</v>
      </c>
      <c r="P55" s="7"/>
      <c r="Q55" s="6">
        <v>31855</v>
      </c>
      <c r="R55" s="3" t="str">
        <f t="shared" si="9"/>
        <v>Mar</v>
      </c>
      <c r="S55" s="3">
        <f t="shared" si="10"/>
        <v>19</v>
      </c>
      <c r="T55" s="3" t="str">
        <f t="shared" si="11"/>
        <v>Mar19</v>
      </c>
      <c r="U55">
        <v>294.079987</v>
      </c>
      <c r="V55" s="8">
        <f t="shared" si="20"/>
        <v>0.00444015303108202</v>
      </c>
      <c r="W55" s="7">
        <f t="shared" si="22"/>
        <v>1.1932643156007</v>
      </c>
      <c r="X55" s="7"/>
      <c r="Y55" s="6">
        <v>35508</v>
      </c>
      <c r="Z55" s="3" t="str">
        <f t="shared" si="13"/>
        <v>Mar</v>
      </c>
      <c r="AA55" s="3">
        <f t="shared" si="14"/>
        <v>19</v>
      </c>
      <c r="AB55" s="3" t="str">
        <f t="shared" si="15"/>
        <v>Mar19</v>
      </c>
      <c r="AC55" s="7">
        <f t="shared" si="16"/>
        <v>1.04666266981689</v>
      </c>
      <c r="AD55" s="7" t="e">
        <f t="shared" si="17"/>
        <v>#N/A</v>
      </c>
      <c r="AE55" s="7">
        <f t="shared" si="18"/>
        <v>1.1932643156007</v>
      </c>
      <c r="AF55" s="10" t="e">
        <f t="shared" si="21"/>
        <v>#N/A</v>
      </c>
    </row>
    <row r="56" hidden="1" spans="1:32">
      <c r="A56" s="6">
        <v>13597</v>
      </c>
      <c r="B56" s="3" t="str">
        <f t="shared" si="1"/>
        <v>Mar</v>
      </c>
      <c r="C56" s="3">
        <f t="shared" si="2"/>
        <v>23</v>
      </c>
      <c r="D56" s="3" t="str">
        <f t="shared" si="3"/>
        <v>Mar23</v>
      </c>
      <c r="E56">
        <v>17.49</v>
      </c>
      <c r="F56" s="8">
        <f t="shared" si="19"/>
        <v>0.0156795014912601</v>
      </c>
      <c r="G56" s="7">
        <f t="shared" si="4"/>
        <v>1.0330773774365</v>
      </c>
      <c r="H56" s="7"/>
      <c r="I56" s="6">
        <v>28206</v>
      </c>
      <c r="J56" s="3" t="str">
        <f t="shared" si="0"/>
        <v>Mar</v>
      </c>
      <c r="K56" s="3">
        <f t="shared" si="5"/>
        <v>22</v>
      </c>
      <c r="L56" s="3" t="str">
        <f t="shared" si="6"/>
        <v>Mar22</v>
      </c>
      <c r="M56">
        <v>101</v>
      </c>
      <c r="N56" s="8">
        <f t="shared" si="7"/>
        <v>-0.00305989543105107</v>
      </c>
      <c r="O56" s="7">
        <f t="shared" si="8"/>
        <v>0.94392523364486</v>
      </c>
      <c r="P56" s="7"/>
      <c r="Q56" s="6">
        <v>31856</v>
      </c>
      <c r="R56" s="3" t="str">
        <f t="shared" si="9"/>
        <v>Mar</v>
      </c>
      <c r="S56" s="3">
        <f t="shared" si="10"/>
        <v>20</v>
      </c>
      <c r="T56" s="3" t="str">
        <f t="shared" si="11"/>
        <v>Mar20</v>
      </c>
      <c r="U56">
        <v>298.170013</v>
      </c>
      <c r="V56" s="8">
        <f t="shared" si="20"/>
        <v>0.0139078692219881</v>
      </c>
      <c r="W56" s="7">
        <f t="shared" si="22"/>
        <v>1.20986007964934</v>
      </c>
      <c r="X56" s="7"/>
      <c r="Y56" s="6">
        <v>35509</v>
      </c>
      <c r="Z56" s="3" t="str">
        <f t="shared" si="13"/>
        <v>Mar</v>
      </c>
      <c r="AA56" s="3">
        <f t="shared" si="14"/>
        <v>20</v>
      </c>
      <c r="AB56" s="3" t="str">
        <f t="shared" si="15"/>
        <v>Mar20</v>
      </c>
      <c r="AC56" s="7" t="e">
        <f t="shared" si="16"/>
        <v>#N/A</v>
      </c>
      <c r="AD56" s="7" t="e">
        <f t="shared" si="17"/>
        <v>#N/A</v>
      </c>
      <c r="AE56" s="7">
        <f t="shared" si="18"/>
        <v>1.20986007964934</v>
      </c>
      <c r="AF56" s="10" t="e">
        <f t="shared" si="21"/>
        <v>#N/A</v>
      </c>
    </row>
    <row r="57" spans="1:33">
      <c r="A57" s="6">
        <v>13598</v>
      </c>
      <c r="B57" s="3" t="str">
        <f t="shared" si="1"/>
        <v>Mar</v>
      </c>
      <c r="C57" s="3">
        <f t="shared" si="2"/>
        <v>24</v>
      </c>
      <c r="D57" s="3" t="str">
        <f t="shared" si="3"/>
        <v>Mar24</v>
      </c>
      <c r="E57">
        <v>17.700001</v>
      </c>
      <c r="F57" s="8">
        <f t="shared" si="19"/>
        <v>0.0120069182389938</v>
      </c>
      <c r="G57" s="7">
        <f t="shared" si="4"/>
        <v>1.04548145304194</v>
      </c>
      <c r="H57" s="7"/>
      <c r="I57" s="6">
        <v>28207</v>
      </c>
      <c r="J57" s="3" t="str">
        <f t="shared" si="0"/>
        <v>Mar</v>
      </c>
      <c r="K57" s="3">
        <f t="shared" si="5"/>
        <v>23</v>
      </c>
      <c r="L57" s="3" t="str">
        <f t="shared" si="6"/>
        <v>Mar23</v>
      </c>
      <c r="M57">
        <v>100.199997</v>
      </c>
      <c r="N57" s="8">
        <f t="shared" si="7"/>
        <v>-0.00792082178217826</v>
      </c>
      <c r="O57" s="7">
        <f t="shared" si="8"/>
        <v>0.936448570093458</v>
      </c>
      <c r="P57" s="7"/>
      <c r="Q57" s="6">
        <v>31859</v>
      </c>
      <c r="R57" s="3" t="str">
        <f t="shared" si="9"/>
        <v>Mar</v>
      </c>
      <c r="S57" s="3">
        <f t="shared" si="10"/>
        <v>23</v>
      </c>
      <c r="T57" s="3" t="str">
        <f t="shared" si="11"/>
        <v>Mar23</v>
      </c>
      <c r="U57">
        <v>301.160004</v>
      </c>
      <c r="V57" s="8">
        <f t="shared" si="20"/>
        <v>0.0100278058478001</v>
      </c>
      <c r="W57" s="7">
        <f t="shared" si="22"/>
        <v>1.22199232163107</v>
      </c>
      <c r="X57" s="7"/>
      <c r="Y57" s="6">
        <v>35512</v>
      </c>
      <c r="Z57" s="3" t="str">
        <f t="shared" si="13"/>
        <v>Mar</v>
      </c>
      <c r="AA57" s="3">
        <f t="shared" si="14"/>
        <v>23</v>
      </c>
      <c r="AB57" s="3" t="str">
        <f t="shared" si="15"/>
        <v>Mar23</v>
      </c>
      <c r="AC57" s="7">
        <f t="shared" si="16"/>
        <v>1.0330773774365</v>
      </c>
      <c r="AD57" s="7">
        <f t="shared" si="17"/>
        <v>0.936448570093458</v>
      </c>
      <c r="AE57" s="7">
        <f t="shared" si="18"/>
        <v>1.22199232163107</v>
      </c>
      <c r="AF57" s="10">
        <f t="shared" si="21"/>
        <v>1.06383942305368</v>
      </c>
      <c r="AG57" s="10">
        <f>100*(1-AF57)*-1</f>
        <v>6.38394230536774</v>
      </c>
    </row>
    <row r="58" spans="1:33">
      <c r="A58" s="6">
        <v>13599</v>
      </c>
      <c r="B58" s="3" t="str">
        <f t="shared" si="1"/>
        <v>Mar</v>
      </c>
      <c r="C58" s="3">
        <f t="shared" si="2"/>
        <v>25</v>
      </c>
      <c r="D58" s="3" t="str">
        <f t="shared" si="3"/>
        <v>Mar25</v>
      </c>
      <c r="E58">
        <v>17.68</v>
      </c>
      <c r="F58" s="8">
        <f t="shared" si="19"/>
        <v>-0.00112999993615823</v>
      </c>
      <c r="G58" s="7">
        <f t="shared" si="4"/>
        <v>1.04430005906675</v>
      </c>
      <c r="H58" s="7"/>
      <c r="I58" s="6">
        <v>28208</v>
      </c>
      <c r="J58" s="3" t="str">
        <f t="shared" si="0"/>
        <v>Mar</v>
      </c>
      <c r="K58" s="3">
        <f t="shared" si="5"/>
        <v>24</v>
      </c>
      <c r="L58" s="3" t="str">
        <f t="shared" si="6"/>
        <v>Mar24</v>
      </c>
      <c r="M58">
        <v>99.699997</v>
      </c>
      <c r="N58" s="8">
        <f t="shared" si="7"/>
        <v>-0.00499002010948164</v>
      </c>
      <c r="O58" s="7">
        <f t="shared" si="8"/>
        <v>0.931775672897196</v>
      </c>
      <c r="P58" s="7"/>
      <c r="Q58" s="6">
        <v>31860</v>
      </c>
      <c r="R58" s="3" t="str">
        <f t="shared" si="9"/>
        <v>Mar</v>
      </c>
      <c r="S58" s="3">
        <f t="shared" si="10"/>
        <v>24</v>
      </c>
      <c r="T58" s="3" t="str">
        <f t="shared" si="11"/>
        <v>Mar24</v>
      </c>
      <c r="U58">
        <v>301.640015</v>
      </c>
      <c r="V58" s="8">
        <f t="shared" si="20"/>
        <v>0.00159387366723501</v>
      </c>
      <c r="W58" s="7">
        <f t="shared" si="22"/>
        <v>1.22394002301408</v>
      </c>
      <c r="X58" s="7"/>
      <c r="Y58" s="6">
        <v>35513</v>
      </c>
      <c r="Z58" s="3" t="str">
        <f t="shared" si="13"/>
        <v>Mar</v>
      </c>
      <c r="AA58" s="3">
        <f t="shared" si="14"/>
        <v>24</v>
      </c>
      <c r="AB58" s="3" t="str">
        <f t="shared" si="15"/>
        <v>Mar24</v>
      </c>
      <c r="AC58" s="7">
        <f t="shared" si="16"/>
        <v>1.04548145304194</v>
      </c>
      <c r="AD58" s="7">
        <f t="shared" si="17"/>
        <v>0.931775672897196</v>
      </c>
      <c r="AE58" s="7">
        <f t="shared" si="18"/>
        <v>1.22394002301408</v>
      </c>
      <c r="AF58" s="10">
        <f t="shared" si="21"/>
        <v>1.06706571631774</v>
      </c>
      <c r="AG58" s="10">
        <f>100*(1-AF58)*-1</f>
        <v>6.70657163177386</v>
      </c>
    </row>
    <row r="59" spans="1:33">
      <c r="A59" s="6">
        <v>13603</v>
      </c>
      <c r="B59" s="3" t="str">
        <f t="shared" si="1"/>
        <v>Mar</v>
      </c>
      <c r="C59" s="3">
        <f t="shared" si="2"/>
        <v>29</v>
      </c>
      <c r="D59" s="3" t="str">
        <f t="shared" si="3"/>
        <v>Mar29</v>
      </c>
      <c r="E59">
        <v>17.629999</v>
      </c>
      <c r="F59" s="8">
        <f t="shared" si="19"/>
        <v>-0.0028281108597284</v>
      </c>
      <c r="G59" s="7">
        <f t="shared" si="4"/>
        <v>1.04134666272888</v>
      </c>
      <c r="H59" s="7"/>
      <c r="I59" s="6">
        <v>28209</v>
      </c>
      <c r="J59" s="3" t="str">
        <f t="shared" si="0"/>
        <v>Mar</v>
      </c>
      <c r="K59" s="3">
        <f t="shared" si="5"/>
        <v>25</v>
      </c>
      <c r="L59" s="3" t="str">
        <f t="shared" si="6"/>
        <v>Mar25</v>
      </c>
      <c r="M59">
        <v>99.059998</v>
      </c>
      <c r="N59" s="8">
        <f t="shared" si="7"/>
        <v>-0.00641924793638663</v>
      </c>
      <c r="O59" s="7">
        <f t="shared" si="8"/>
        <v>0.925794373831775</v>
      </c>
      <c r="P59" s="7"/>
      <c r="Q59" s="6">
        <v>31861</v>
      </c>
      <c r="R59" s="3" t="str">
        <f t="shared" si="9"/>
        <v>Mar</v>
      </c>
      <c r="S59" s="3">
        <f t="shared" si="10"/>
        <v>25</v>
      </c>
      <c r="T59" s="3" t="str">
        <f t="shared" si="11"/>
        <v>Mar25</v>
      </c>
      <c r="U59">
        <v>300.380005</v>
      </c>
      <c r="V59" s="8">
        <f t="shared" si="20"/>
        <v>-0.00417719777662795</v>
      </c>
      <c r="W59" s="7">
        <f t="shared" si="22"/>
        <v>1.21882738347122</v>
      </c>
      <c r="X59" s="7"/>
      <c r="Y59" s="6">
        <v>35514</v>
      </c>
      <c r="Z59" s="3" t="str">
        <f t="shared" si="13"/>
        <v>Mar</v>
      </c>
      <c r="AA59" s="3">
        <f t="shared" si="14"/>
        <v>25</v>
      </c>
      <c r="AB59" s="3" t="str">
        <f t="shared" si="15"/>
        <v>Mar25</v>
      </c>
      <c r="AC59" s="7">
        <f t="shared" si="16"/>
        <v>1.04430005906675</v>
      </c>
      <c r="AD59" s="7">
        <f t="shared" si="17"/>
        <v>0.925794373831775</v>
      </c>
      <c r="AE59" s="7">
        <f t="shared" si="18"/>
        <v>1.21882738347122</v>
      </c>
      <c r="AF59" s="10">
        <f t="shared" si="21"/>
        <v>1.06297393878991</v>
      </c>
      <c r="AG59" s="10">
        <f>100*(1-AF59)*-1</f>
        <v>6.29739387899142</v>
      </c>
    </row>
    <row r="60" hidden="1" spans="1:32">
      <c r="A60" s="6">
        <v>13604</v>
      </c>
      <c r="B60" s="3" t="str">
        <f t="shared" si="1"/>
        <v>Mar</v>
      </c>
      <c r="C60" s="3">
        <f t="shared" si="2"/>
        <v>30</v>
      </c>
      <c r="D60" s="3" t="str">
        <f t="shared" si="3"/>
        <v>Mar30</v>
      </c>
      <c r="E60">
        <v>17.950001</v>
      </c>
      <c r="F60" s="8">
        <f t="shared" si="19"/>
        <v>0.0181509936557568</v>
      </c>
      <c r="G60" s="7">
        <f t="shared" si="4"/>
        <v>1.06024813939752</v>
      </c>
      <c r="H60" s="7"/>
      <c r="I60" s="6">
        <v>28212</v>
      </c>
      <c r="J60" s="3" t="str">
        <f t="shared" si="0"/>
        <v>Mar</v>
      </c>
      <c r="K60" s="3">
        <f t="shared" si="5"/>
        <v>28</v>
      </c>
      <c r="L60" s="3" t="str">
        <f t="shared" si="6"/>
        <v>Mar28</v>
      </c>
      <c r="M60">
        <v>99</v>
      </c>
      <c r="N60" s="8">
        <f t="shared" si="7"/>
        <v>-0.000605673341523721</v>
      </c>
      <c r="O60" s="7">
        <f t="shared" si="8"/>
        <v>0.925233644859813</v>
      </c>
      <c r="P60" s="7"/>
      <c r="Q60" s="6">
        <v>31862</v>
      </c>
      <c r="R60" s="3" t="str">
        <f t="shared" si="9"/>
        <v>Mar</v>
      </c>
      <c r="S60" s="3">
        <f t="shared" si="10"/>
        <v>26</v>
      </c>
      <c r="T60" s="3" t="str">
        <f t="shared" si="11"/>
        <v>Mar26</v>
      </c>
      <c r="U60">
        <v>300.929993</v>
      </c>
      <c r="V60" s="8">
        <f t="shared" si="20"/>
        <v>0.00183097406899651</v>
      </c>
      <c r="W60" s="7">
        <f t="shared" si="22"/>
        <v>1.22105902480494</v>
      </c>
      <c r="X60" s="7"/>
      <c r="Y60" s="6">
        <v>35515</v>
      </c>
      <c r="Z60" s="3" t="str">
        <f t="shared" si="13"/>
        <v>Mar</v>
      </c>
      <c r="AA60" s="3">
        <f t="shared" si="14"/>
        <v>26</v>
      </c>
      <c r="AB60" s="3" t="str">
        <f t="shared" si="15"/>
        <v>Mar26</v>
      </c>
      <c r="AC60" s="7" t="e">
        <f t="shared" si="16"/>
        <v>#N/A</v>
      </c>
      <c r="AD60" s="7" t="e">
        <f t="shared" si="17"/>
        <v>#N/A</v>
      </c>
      <c r="AE60" s="7">
        <f t="shared" si="18"/>
        <v>1.22105902480494</v>
      </c>
      <c r="AF60" s="10" t="e">
        <f t="shared" si="21"/>
        <v>#N/A</v>
      </c>
    </row>
    <row r="61" hidden="1" spans="1:32">
      <c r="A61" s="6">
        <v>13605</v>
      </c>
      <c r="B61" s="3" t="str">
        <f t="shared" si="1"/>
        <v>Mar</v>
      </c>
      <c r="C61" s="3">
        <f t="shared" si="2"/>
        <v>31</v>
      </c>
      <c r="D61" s="3" t="str">
        <f t="shared" si="3"/>
        <v>Mar31</v>
      </c>
      <c r="E61">
        <v>17.92</v>
      </c>
      <c r="F61" s="8">
        <f t="shared" si="19"/>
        <v>-0.00167136480939464</v>
      </c>
      <c r="G61" s="7">
        <f t="shared" si="4"/>
        <v>1.05847607796811</v>
      </c>
      <c r="H61" s="7"/>
      <c r="I61" s="6">
        <v>28213</v>
      </c>
      <c r="J61" s="3" t="str">
        <f t="shared" si="0"/>
        <v>Mar</v>
      </c>
      <c r="K61" s="3">
        <f t="shared" si="5"/>
        <v>29</v>
      </c>
      <c r="L61" s="3" t="str">
        <f t="shared" si="6"/>
        <v>Mar29</v>
      </c>
      <c r="M61">
        <v>99.690002</v>
      </c>
      <c r="N61" s="8">
        <f t="shared" si="7"/>
        <v>0.00696971717171724</v>
      </c>
      <c r="O61" s="7">
        <f t="shared" si="8"/>
        <v>0.931682261682243</v>
      </c>
      <c r="P61" s="7"/>
      <c r="Q61" s="6">
        <v>31863</v>
      </c>
      <c r="R61" s="3" t="str">
        <f t="shared" si="9"/>
        <v>Mar</v>
      </c>
      <c r="S61" s="3">
        <f t="shared" si="10"/>
        <v>27</v>
      </c>
      <c r="T61" s="3" t="str">
        <f t="shared" si="11"/>
        <v>Mar27</v>
      </c>
      <c r="U61">
        <v>296.130005</v>
      </c>
      <c r="V61" s="8">
        <f t="shared" si="20"/>
        <v>-0.0159505137794625</v>
      </c>
      <c r="W61" s="7">
        <f t="shared" si="22"/>
        <v>1.20158250600425</v>
      </c>
      <c r="X61" s="7"/>
      <c r="Y61" s="6">
        <v>35516</v>
      </c>
      <c r="Z61" s="3" t="str">
        <f t="shared" si="13"/>
        <v>Mar</v>
      </c>
      <c r="AA61" s="3">
        <f t="shared" si="14"/>
        <v>27</v>
      </c>
      <c r="AB61" s="3" t="str">
        <f t="shared" si="15"/>
        <v>Mar27</v>
      </c>
      <c r="AC61" s="7" t="e">
        <f t="shared" si="16"/>
        <v>#N/A</v>
      </c>
      <c r="AD61" s="7" t="e">
        <f t="shared" si="17"/>
        <v>#N/A</v>
      </c>
      <c r="AE61" s="7">
        <f t="shared" si="18"/>
        <v>1.20158250600425</v>
      </c>
      <c r="AF61" s="10" t="e">
        <f t="shared" si="21"/>
        <v>#N/A</v>
      </c>
    </row>
    <row r="62" spans="1:33">
      <c r="A62" s="6">
        <v>13606</v>
      </c>
      <c r="B62" s="3" t="str">
        <f t="shared" si="1"/>
        <v>Apr</v>
      </c>
      <c r="C62" s="3">
        <f t="shared" si="2"/>
        <v>1</v>
      </c>
      <c r="D62" s="3" t="str">
        <f t="shared" si="3"/>
        <v>Apr1</v>
      </c>
      <c r="E62">
        <v>17.709999</v>
      </c>
      <c r="F62" s="8">
        <f t="shared" si="19"/>
        <v>-0.0117188058035715</v>
      </c>
      <c r="G62" s="7">
        <f t="shared" si="4"/>
        <v>1.04607200236267</v>
      </c>
      <c r="H62" s="7"/>
      <c r="I62" s="6">
        <v>28214</v>
      </c>
      <c r="J62" s="3" t="str">
        <f t="shared" si="0"/>
        <v>Mar</v>
      </c>
      <c r="K62" s="3">
        <f t="shared" si="5"/>
        <v>30</v>
      </c>
      <c r="L62" s="3" t="str">
        <f t="shared" si="6"/>
        <v>Mar30</v>
      </c>
      <c r="M62">
        <v>98.540001</v>
      </c>
      <c r="N62" s="8">
        <f t="shared" si="7"/>
        <v>-0.0115357706583254</v>
      </c>
      <c r="O62" s="7">
        <f t="shared" si="8"/>
        <v>0.920934588785047</v>
      </c>
      <c r="P62" s="7"/>
      <c r="Q62" s="6">
        <v>31866</v>
      </c>
      <c r="R62" s="3" t="str">
        <f t="shared" si="9"/>
        <v>Mar</v>
      </c>
      <c r="S62" s="3">
        <f t="shared" si="10"/>
        <v>30</v>
      </c>
      <c r="T62" s="3" t="str">
        <f t="shared" si="11"/>
        <v>Mar30</v>
      </c>
      <c r="U62">
        <v>289.200012</v>
      </c>
      <c r="V62" s="8">
        <f t="shared" si="20"/>
        <v>-0.0234018602741724</v>
      </c>
      <c r="W62" s="7">
        <f t="shared" si="22"/>
        <v>1.17346324009085</v>
      </c>
      <c r="X62" s="7"/>
      <c r="Y62" s="6">
        <v>35519</v>
      </c>
      <c r="Z62" s="3" t="str">
        <f t="shared" si="13"/>
        <v>Mar</v>
      </c>
      <c r="AA62" s="3">
        <f t="shared" si="14"/>
        <v>30</v>
      </c>
      <c r="AB62" s="3" t="str">
        <f t="shared" si="15"/>
        <v>Mar30</v>
      </c>
      <c r="AC62" s="7">
        <f t="shared" si="16"/>
        <v>1.06024813939752</v>
      </c>
      <c r="AD62" s="7">
        <f t="shared" si="17"/>
        <v>0.920934588785047</v>
      </c>
      <c r="AE62" s="7">
        <f t="shared" si="18"/>
        <v>1.17346324009085</v>
      </c>
      <c r="AF62" s="10">
        <f t="shared" si="21"/>
        <v>1.05154865609114</v>
      </c>
      <c r="AG62" s="10">
        <f>100*(1-AF62)*-1</f>
        <v>5.15486560911389</v>
      </c>
    </row>
    <row r="63" spans="1:33">
      <c r="A63" s="6">
        <v>13607</v>
      </c>
      <c r="B63" s="3" t="str">
        <f t="shared" si="1"/>
        <v>Apr</v>
      </c>
      <c r="C63" s="3">
        <f t="shared" si="2"/>
        <v>2</v>
      </c>
      <c r="D63" s="3" t="str">
        <f t="shared" si="3"/>
        <v>Apr2</v>
      </c>
      <c r="E63">
        <v>17.49</v>
      </c>
      <c r="F63" s="8">
        <f t="shared" si="19"/>
        <v>-0.0124223044846023</v>
      </c>
      <c r="G63" s="7">
        <f t="shared" si="4"/>
        <v>1.0330773774365</v>
      </c>
      <c r="H63" s="7"/>
      <c r="I63" s="6">
        <v>28215</v>
      </c>
      <c r="J63" s="3" t="str">
        <f t="shared" si="0"/>
        <v>Mar</v>
      </c>
      <c r="K63" s="3">
        <f t="shared" si="5"/>
        <v>31</v>
      </c>
      <c r="L63" s="3" t="str">
        <f t="shared" si="6"/>
        <v>Mar31</v>
      </c>
      <c r="M63">
        <v>98.419998</v>
      </c>
      <c r="N63" s="8">
        <f t="shared" si="7"/>
        <v>-0.00121781001402666</v>
      </c>
      <c r="O63" s="7">
        <f t="shared" si="8"/>
        <v>0.919813065420561</v>
      </c>
      <c r="P63" s="7"/>
      <c r="Q63" s="6">
        <v>31867</v>
      </c>
      <c r="R63" s="3" t="str">
        <f t="shared" si="9"/>
        <v>Mar</v>
      </c>
      <c r="S63" s="3">
        <f t="shared" si="10"/>
        <v>31</v>
      </c>
      <c r="T63" s="3" t="str">
        <f t="shared" si="11"/>
        <v>Mar31</v>
      </c>
      <c r="U63">
        <v>291.700012</v>
      </c>
      <c r="V63" s="8">
        <f t="shared" si="20"/>
        <v>0.00864453629414096</v>
      </c>
      <c r="W63" s="7">
        <f t="shared" si="22"/>
        <v>1.18360728565966</v>
      </c>
      <c r="X63" s="7"/>
      <c r="Y63" s="6">
        <v>35520</v>
      </c>
      <c r="Z63" s="3" t="str">
        <f t="shared" si="13"/>
        <v>Mar</v>
      </c>
      <c r="AA63" s="3">
        <f t="shared" si="14"/>
        <v>31</v>
      </c>
      <c r="AB63" s="3" t="str">
        <f t="shared" si="15"/>
        <v>Mar31</v>
      </c>
      <c r="AC63" s="7">
        <f t="shared" si="16"/>
        <v>1.05847607796811</v>
      </c>
      <c r="AD63" s="7">
        <f t="shared" si="17"/>
        <v>0.919813065420561</v>
      </c>
      <c r="AE63" s="7">
        <f t="shared" si="18"/>
        <v>1.18360728565966</v>
      </c>
      <c r="AF63" s="10">
        <f t="shared" si="21"/>
        <v>1.05396547634944</v>
      </c>
      <c r="AG63" s="10">
        <f>100*(1-AF63)*-1</f>
        <v>5.39654763494404</v>
      </c>
    </row>
    <row r="64" spans="1:33">
      <c r="A64" s="6">
        <v>13610</v>
      </c>
      <c r="B64" s="3" t="str">
        <f t="shared" si="1"/>
        <v>Apr</v>
      </c>
      <c r="C64" s="3">
        <f t="shared" si="2"/>
        <v>5</v>
      </c>
      <c r="D64" s="3" t="str">
        <f t="shared" si="3"/>
        <v>Apr5</v>
      </c>
      <c r="E64">
        <v>17.620001</v>
      </c>
      <c r="F64" s="8">
        <f t="shared" si="19"/>
        <v>0.00743287592910235</v>
      </c>
      <c r="G64" s="7">
        <f t="shared" si="4"/>
        <v>1.04075611340815</v>
      </c>
      <c r="H64" s="7"/>
      <c r="I64" s="6">
        <v>28216</v>
      </c>
      <c r="J64" s="3" t="str">
        <f t="shared" si="0"/>
        <v>Apr</v>
      </c>
      <c r="K64" s="3">
        <f t="shared" si="5"/>
        <v>1</v>
      </c>
      <c r="L64" s="3" t="str">
        <f t="shared" si="6"/>
        <v>Apr1</v>
      </c>
      <c r="M64">
        <v>99.209999</v>
      </c>
      <c r="N64" s="8">
        <f t="shared" si="7"/>
        <v>0.00802683413994775</v>
      </c>
      <c r="O64" s="7">
        <f t="shared" si="8"/>
        <v>0.927196252336448</v>
      </c>
      <c r="P64" s="7"/>
      <c r="Q64" s="6">
        <v>31868</v>
      </c>
      <c r="R64" s="3" t="str">
        <f t="shared" si="9"/>
        <v>Apr</v>
      </c>
      <c r="S64" s="3">
        <f t="shared" si="10"/>
        <v>1</v>
      </c>
      <c r="T64" s="3" t="str">
        <f t="shared" si="11"/>
        <v>Apr1</v>
      </c>
      <c r="U64">
        <v>292.380005</v>
      </c>
      <c r="V64" s="8">
        <f t="shared" si="20"/>
        <v>0.00233113805974052</v>
      </c>
      <c r="W64" s="7">
        <f t="shared" si="22"/>
        <v>1.18636643765104</v>
      </c>
      <c r="X64" s="7"/>
      <c r="Y64" s="6">
        <v>35521</v>
      </c>
      <c r="Z64" s="3" t="str">
        <f t="shared" si="13"/>
        <v>Apr</v>
      </c>
      <c r="AA64" s="3">
        <f t="shared" si="14"/>
        <v>1</v>
      </c>
      <c r="AB64" s="3" t="str">
        <f t="shared" si="15"/>
        <v>Apr1</v>
      </c>
      <c r="AC64" s="7">
        <f t="shared" si="16"/>
        <v>1.04607200236267</v>
      </c>
      <c r="AD64" s="7">
        <f t="shared" si="17"/>
        <v>0.927196252336448</v>
      </c>
      <c r="AE64" s="7">
        <f t="shared" si="18"/>
        <v>1.18636643765104</v>
      </c>
      <c r="AF64" s="10">
        <f t="shared" si="21"/>
        <v>1.05321156411672</v>
      </c>
      <c r="AG64" s="10">
        <f>100*(1-AF64)*-1</f>
        <v>5.32115641167208</v>
      </c>
    </row>
    <row r="65" hidden="1" spans="1:32">
      <c r="A65" s="6">
        <v>13611</v>
      </c>
      <c r="B65" s="3" t="str">
        <f t="shared" si="1"/>
        <v>Apr</v>
      </c>
      <c r="C65" s="3">
        <f t="shared" si="2"/>
        <v>6</v>
      </c>
      <c r="D65" s="3" t="str">
        <f t="shared" si="3"/>
        <v>Apr6</v>
      </c>
      <c r="E65">
        <v>17.459999</v>
      </c>
      <c r="F65" s="8">
        <f t="shared" si="19"/>
        <v>-0.00908070323037999</v>
      </c>
      <c r="G65" s="7">
        <f t="shared" si="4"/>
        <v>1.03130531600709</v>
      </c>
      <c r="H65" s="7"/>
      <c r="I65" s="6">
        <v>28219</v>
      </c>
      <c r="J65" s="3" t="str">
        <f t="shared" si="0"/>
        <v>Apr</v>
      </c>
      <c r="K65" s="3">
        <f t="shared" si="5"/>
        <v>4</v>
      </c>
      <c r="L65" s="3" t="str">
        <f t="shared" si="6"/>
        <v>Apr4</v>
      </c>
      <c r="M65">
        <v>98.230003</v>
      </c>
      <c r="N65" s="8">
        <f t="shared" si="7"/>
        <v>-0.00987799626930749</v>
      </c>
      <c r="O65" s="7">
        <f t="shared" si="8"/>
        <v>0.918037411214953</v>
      </c>
      <c r="P65" s="7"/>
      <c r="Q65" s="6">
        <v>31869</v>
      </c>
      <c r="R65" s="3" t="str">
        <f t="shared" si="9"/>
        <v>Apr</v>
      </c>
      <c r="S65" s="3">
        <f t="shared" si="10"/>
        <v>2</v>
      </c>
      <c r="T65" s="3" t="str">
        <f t="shared" si="11"/>
        <v>Apr2</v>
      </c>
      <c r="U65">
        <v>293.630005</v>
      </c>
      <c r="V65" s="8">
        <f t="shared" si="20"/>
        <v>0.0042752581524855</v>
      </c>
      <c r="W65" s="7">
        <f t="shared" si="22"/>
        <v>1.19143846043545</v>
      </c>
      <c r="X65" s="7"/>
      <c r="Y65" s="6">
        <v>35522</v>
      </c>
      <c r="Z65" s="3" t="str">
        <f t="shared" si="13"/>
        <v>Apr</v>
      </c>
      <c r="AA65" s="3">
        <f t="shared" si="14"/>
        <v>2</v>
      </c>
      <c r="AB65" s="3" t="str">
        <f t="shared" si="15"/>
        <v>Apr2</v>
      </c>
      <c r="AC65" s="7">
        <f t="shared" si="16"/>
        <v>1.0330773774365</v>
      </c>
      <c r="AD65" s="7" t="e">
        <f t="shared" si="17"/>
        <v>#N/A</v>
      </c>
      <c r="AE65" s="7">
        <f t="shared" si="18"/>
        <v>1.19143846043545</v>
      </c>
      <c r="AF65" s="10" t="e">
        <f t="shared" si="21"/>
        <v>#N/A</v>
      </c>
    </row>
    <row r="66" hidden="1" spans="1:32">
      <c r="A66" s="6">
        <v>13612</v>
      </c>
      <c r="B66" s="3" t="str">
        <f t="shared" si="1"/>
        <v>Apr</v>
      </c>
      <c r="C66" s="3">
        <f t="shared" si="2"/>
        <v>7</v>
      </c>
      <c r="D66" s="3" t="str">
        <f t="shared" si="3"/>
        <v>Apr7</v>
      </c>
      <c r="E66">
        <v>16.91</v>
      </c>
      <c r="F66" s="8">
        <f t="shared" si="19"/>
        <v>-0.0315005172680708</v>
      </c>
      <c r="G66" s="7">
        <f t="shared" si="4"/>
        <v>0.998818665091555</v>
      </c>
      <c r="H66" s="7"/>
      <c r="I66" s="6">
        <v>28220</v>
      </c>
      <c r="J66" s="3" t="str">
        <f t="shared" ref="J66:J129" si="23">TEXT(I66,"mmm")</f>
        <v>Apr</v>
      </c>
      <c r="K66" s="3">
        <f t="shared" ref="K66:K129" si="24">DAY(I66)</f>
        <v>5</v>
      </c>
      <c r="L66" s="3" t="str">
        <f t="shared" si="6"/>
        <v>Apr5</v>
      </c>
      <c r="M66">
        <v>98.010002</v>
      </c>
      <c r="N66" s="8">
        <f t="shared" ref="N66:N129" si="25">(M66-M65)/M65</f>
        <v>-0.0022396517691239</v>
      </c>
      <c r="O66" s="7">
        <f t="shared" si="8"/>
        <v>0.915981327102803</v>
      </c>
      <c r="P66" s="7"/>
      <c r="Q66" s="6">
        <v>31870</v>
      </c>
      <c r="R66" s="3" t="str">
        <f t="shared" si="9"/>
        <v>Apr</v>
      </c>
      <c r="S66" s="3">
        <f t="shared" ref="S66:S129" si="26">DAY(Q66)</f>
        <v>3</v>
      </c>
      <c r="T66" s="3" t="str">
        <f t="shared" ref="T66:T129" si="27">CONCATENATE(R66,S66)</f>
        <v>Apr3</v>
      </c>
      <c r="U66">
        <v>300.410004</v>
      </c>
      <c r="V66" s="8">
        <f t="shared" si="20"/>
        <v>0.0230902798915255</v>
      </c>
      <c r="W66" s="7">
        <f t="shared" si="22"/>
        <v>1.21894910796043</v>
      </c>
      <c r="X66" s="7"/>
      <c r="Y66" s="6">
        <v>35523</v>
      </c>
      <c r="Z66" s="3" t="str">
        <f t="shared" si="13"/>
        <v>Apr</v>
      </c>
      <c r="AA66" s="3">
        <f t="shared" si="14"/>
        <v>3</v>
      </c>
      <c r="AB66" s="3" t="str">
        <f t="shared" si="15"/>
        <v>Apr3</v>
      </c>
      <c r="AC66" s="7" t="e">
        <f t="shared" si="16"/>
        <v>#N/A</v>
      </c>
      <c r="AD66" s="7" t="e">
        <f t="shared" si="17"/>
        <v>#N/A</v>
      </c>
      <c r="AE66" s="7">
        <f t="shared" si="18"/>
        <v>1.21894910796043</v>
      </c>
      <c r="AF66" s="10" t="e">
        <f t="shared" si="21"/>
        <v>#N/A</v>
      </c>
    </row>
    <row r="67" spans="1:33">
      <c r="A67" s="6">
        <v>13613</v>
      </c>
      <c r="B67" s="3" t="str">
        <f t="shared" ref="B67:B130" si="28">TEXT(A67,"mmm")</f>
        <v>Apr</v>
      </c>
      <c r="C67" s="3">
        <f t="shared" ref="C67:C130" si="29">DAY(A67)</f>
        <v>8</v>
      </c>
      <c r="D67" s="3" t="str">
        <f t="shared" ref="D67:D130" si="30">CONCATENATE(B67,C67)</f>
        <v>Apr8</v>
      </c>
      <c r="E67">
        <v>16.99</v>
      </c>
      <c r="F67" s="8">
        <f t="shared" si="19"/>
        <v>0.00473092844470717</v>
      </c>
      <c r="G67" s="7">
        <f t="shared" ref="G67:G130" si="31">G66*(1+F67)</f>
        <v>1.00354400472534</v>
      </c>
      <c r="H67" s="7"/>
      <c r="I67" s="6">
        <v>28221</v>
      </c>
      <c r="J67" s="3" t="str">
        <f t="shared" si="23"/>
        <v>Apr</v>
      </c>
      <c r="K67" s="3">
        <f t="shared" si="24"/>
        <v>6</v>
      </c>
      <c r="L67" s="3" t="str">
        <f t="shared" ref="L67:L130" si="32">CONCATENATE(J67,K67)</f>
        <v>Apr6</v>
      </c>
      <c r="M67">
        <v>97.910004</v>
      </c>
      <c r="N67" s="8">
        <f t="shared" si="25"/>
        <v>-0.00102028362370607</v>
      </c>
      <c r="O67" s="7">
        <f t="shared" ref="O67:O130" si="33">O66*(1+N67)</f>
        <v>0.91504676635514</v>
      </c>
      <c r="P67" s="7"/>
      <c r="Q67" s="6">
        <v>31873</v>
      </c>
      <c r="R67" s="3" t="str">
        <f t="shared" ref="R67:R130" si="34">TEXT(Q67,"mmm")</f>
        <v>Apr</v>
      </c>
      <c r="S67" s="3">
        <f t="shared" si="26"/>
        <v>6</v>
      </c>
      <c r="T67" s="3" t="str">
        <f t="shared" si="27"/>
        <v>Apr6</v>
      </c>
      <c r="U67">
        <v>301.950012</v>
      </c>
      <c r="V67" s="8">
        <f t="shared" si="20"/>
        <v>0.00512635391463195</v>
      </c>
      <c r="W67" s="7">
        <f t="shared" ref="W67:W98" si="35">W66*(1+V67)</f>
        <v>1.22519787249176</v>
      </c>
      <c r="X67" s="7"/>
      <c r="Y67" s="6">
        <v>35526</v>
      </c>
      <c r="Z67" s="3" t="str">
        <f t="shared" ref="Z67:Z130" si="36">TEXT(Y67,"mmm")</f>
        <v>Apr</v>
      </c>
      <c r="AA67" s="3">
        <f t="shared" ref="AA67:AA130" si="37">DAY(Y67)</f>
        <v>6</v>
      </c>
      <c r="AB67" s="3" t="str">
        <f t="shared" ref="AB67:AB130" si="38">CONCATENATE(Z67,AA67)</f>
        <v>Apr6</v>
      </c>
      <c r="AC67" s="7">
        <f t="shared" ref="AC67:AC130" si="39">VLOOKUP(AB67,$D$2:$G$251,4,0)</f>
        <v>1.03130531600709</v>
      </c>
      <c r="AD67" s="7">
        <f t="shared" ref="AD67:AD130" si="40">VLOOKUP($AB67,$L$2:$O$252,4,0)</f>
        <v>0.91504676635514</v>
      </c>
      <c r="AE67" s="7">
        <f t="shared" ref="AE67:AE130" si="41">VLOOKUP($AB67,$T$2:$W$254,4,0)</f>
        <v>1.22519787249176</v>
      </c>
      <c r="AF67" s="10">
        <f t="shared" si="21"/>
        <v>1.05718331828466</v>
      </c>
      <c r="AG67" s="10">
        <f>100*(1-AF67)*-1</f>
        <v>5.71833182846626</v>
      </c>
    </row>
    <row r="68" spans="1:33">
      <c r="A68" s="6">
        <v>13614</v>
      </c>
      <c r="B68" s="3" t="str">
        <f t="shared" si="28"/>
        <v>Apr</v>
      </c>
      <c r="C68" s="3">
        <f t="shared" si="29"/>
        <v>9</v>
      </c>
      <c r="D68" s="3" t="str">
        <f t="shared" si="30"/>
        <v>Apr9</v>
      </c>
      <c r="E68">
        <v>17.030001</v>
      </c>
      <c r="F68" s="8">
        <f t="shared" ref="F68:F131" si="42">(E68-E67)/E67</f>
        <v>0.00235438493231314</v>
      </c>
      <c r="G68" s="7">
        <f t="shared" si="31"/>
        <v>1.00590673360898</v>
      </c>
      <c r="H68" s="7"/>
      <c r="I68" s="6">
        <v>28222</v>
      </c>
      <c r="J68" s="3" t="str">
        <f t="shared" si="23"/>
        <v>Apr</v>
      </c>
      <c r="K68" s="3">
        <f t="shared" si="24"/>
        <v>7</v>
      </c>
      <c r="L68" s="3" t="str">
        <f t="shared" si="32"/>
        <v>Apr7</v>
      </c>
      <c r="M68">
        <v>98.349998</v>
      </c>
      <c r="N68" s="8">
        <f t="shared" si="25"/>
        <v>0.00449386152614189</v>
      </c>
      <c r="O68" s="7">
        <f t="shared" si="33"/>
        <v>0.919158859813084</v>
      </c>
      <c r="P68" s="7"/>
      <c r="Q68" s="6">
        <v>31874</v>
      </c>
      <c r="R68" s="3" t="str">
        <f t="shared" si="34"/>
        <v>Apr</v>
      </c>
      <c r="S68" s="3">
        <f t="shared" si="26"/>
        <v>7</v>
      </c>
      <c r="T68" s="3" t="str">
        <f t="shared" si="27"/>
        <v>Apr7</v>
      </c>
      <c r="U68">
        <v>296.690002</v>
      </c>
      <c r="V68" s="8">
        <f t="shared" ref="V68:V131" si="43">(U68-U67)/U67</f>
        <v>-0.0174201350917649</v>
      </c>
      <c r="W68" s="7">
        <f t="shared" si="35"/>
        <v>1.20385476003881</v>
      </c>
      <c r="X68" s="7"/>
      <c r="Y68" s="6">
        <v>35527</v>
      </c>
      <c r="Z68" s="3" t="str">
        <f t="shared" si="36"/>
        <v>Apr</v>
      </c>
      <c r="AA68" s="3">
        <f t="shared" si="37"/>
        <v>7</v>
      </c>
      <c r="AB68" s="3" t="str">
        <f t="shared" si="38"/>
        <v>Apr7</v>
      </c>
      <c r="AC68" s="7">
        <f t="shared" si="39"/>
        <v>0.998818665091555</v>
      </c>
      <c r="AD68" s="7">
        <f t="shared" si="40"/>
        <v>0.919158859813084</v>
      </c>
      <c r="AE68" s="7">
        <f t="shared" si="41"/>
        <v>1.20385476003881</v>
      </c>
      <c r="AF68" s="10">
        <f t="shared" si="21"/>
        <v>1.04061076164782</v>
      </c>
      <c r="AG68" s="10">
        <f>100*(1-AF68)*-1</f>
        <v>4.06107616478157</v>
      </c>
    </row>
    <row r="69" hidden="1" spans="1:32">
      <c r="A69" s="6">
        <v>13617</v>
      </c>
      <c r="B69" s="3" t="str">
        <f t="shared" si="28"/>
        <v>Apr</v>
      </c>
      <c r="C69" s="3">
        <f t="shared" si="29"/>
        <v>12</v>
      </c>
      <c r="D69" s="3" t="str">
        <f t="shared" si="30"/>
        <v>Apr12</v>
      </c>
      <c r="E69">
        <v>17.1</v>
      </c>
      <c r="F69" s="8">
        <f t="shared" si="42"/>
        <v>0.00411033446210619</v>
      </c>
      <c r="G69" s="7">
        <f t="shared" si="31"/>
        <v>1.0100413467218</v>
      </c>
      <c r="H69" s="7"/>
      <c r="I69" s="6">
        <v>28226</v>
      </c>
      <c r="J69" s="3" t="str">
        <f t="shared" si="23"/>
        <v>Apr</v>
      </c>
      <c r="K69" s="3">
        <f t="shared" si="24"/>
        <v>11</v>
      </c>
      <c r="L69" s="3" t="str">
        <f t="shared" si="32"/>
        <v>Apr11</v>
      </c>
      <c r="M69">
        <v>98.879997</v>
      </c>
      <c r="N69" s="8">
        <f t="shared" si="25"/>
        <v>0.00538890707450755</v>
      </c>
      <c r="O69" s="7">
        <f t="shared" si="33"/>
        <v>0.924112121495327</v>
      </c>
      <c r="P69" s="7"/>
      <c r="Q69" s="6">
        <v>31875</v>
      </c>
      <c r="R69" s="3" t="str">
        <f t="shared" si="34"/>
        <v>Apr</v>
      </c>
      <c r="S69" s="3">
        <f t="shared" si="26"/>
        <v>8</v>
      </c>
      <c r="T69" s="3" t="str">
        <f t="shared" si="27"/>
        <v>Apr8</v>
      </c>
      <c r="U69">
        <v>297.26001</v>
      </c>
      <c r="V69" s="8">
        <f t="shared" si="43"/>
        <v>0.00192122416042867</v>
      </c>
      <c r="W69" s="7">
        <f t="shared" si="35"/>
        <v>1.20616763488944</v>
      </c>
      <c r="X69" s="7"/>
      <c r="Y69" s="6">
        <v>35528</v>
      </c>
      <c r="Z69" s="3" t="str">
        <f t="shared" si="36"/>
        <v>Apr</v>
      </c>
      <c r="AA69" s="3">
        <f t="shared" si="37"/>
        <v>8</v>
      </c>
      <c r="AB69" s="3" t="str">
        <f t="shared" si="38"/>
        <v>Apr8</v>
      </c>
      <c r="AC69" s="7">
        <f t="shared" si="39"/>
        <v>1.00354400472534</v>
      </c>
      <c r="AD69" s="7" t="e">
        <f t="shared" si="40"/>
        <v>#N/A</v>
      </c>
      <c r="AE69" s="7">
        <f t="shared" si="41"/>
        <v>1.20616763488944</v>
      </c>
      <c r="AF69" s="10" t="e">
        <f t="shared" si="21"/>
        <v>#N/A</v>
      </c>
    </row>
    <row r="70" hidden="1" spans="1:32">
      <c r="A70" s="6">
        <v>13618</v>
      </c>
      <c r="B70" s="3" t="str">
        <f t="shared" si="28"/>
        <v>Apr</v>
      </c>
      <c r="C70" s="3">
        <f t="shared" si="29"/>
        <v>13</v>
      </c>
      <c r="D70" s="3" t="str">
        <f t="shared" si="30"/>
        <v>Apr13</v>
      </c>
      <c r="E70">
        <v>17.280001</v>
      </c>
      <c r="F70" s="8">
        <f t="shared" si="42"/>
        <v>0.0105263742690057</v>
      </c>
      <c r="G70" s="7">
        <f t="shared" si="31"/>
        <v>1.02067341996456</v>
      </c>
      <c r="H70" s="7"/>
      <c r="I70" s="6">
        <v>28227</v>
      </c>
      <c r="J70" s="3" t="str">
        <f t="shared" si="23"/>
        <v>Apr</v>
      </c>
      <c r="K70" s="3">
        <f t="shared" si="24"/>
        <v>12</v>
      </c>
      <c r="L70" s="3" t="str">
        <f t="shared" si="32"/>
        <v>Apr12</v>
      </c>
      <c r="M70">
        <v>100.150002</v>
      </c>
      <c r="N70" s="8">
        <f t="shared" si="25"/>
        <v>0.0128439020887106</v>
      </c>
      <c r="O70" s="7">
        <f t="shared" si="33"/>
        <v>0.935981327102803</v>
      </c>
      <c r="P70" s="7"/>
      <c r="Q70" s="6">
        <v>31876</v>
      </c>
      <c r="R70" s="3" t="str">
        <f t="shared" si="34"/>
        <v>Apr</v>
      </c>
      <c r="S70" s="3">
        <f t="shared" si="26"/>
        <v>9</v>
      </c>
      <c r="T70" s="3" t="str">
        <f t="shared" si="27"/>
        <v>Apr9</v>
      </c>
      <c r="U70">
        <v>292.859985</v>
      </c>
      <c r="V70" s="8">
        <f t="shared" si="43"/>
        <v>-0.014801940563751</v>
      </c>
      <c r="W70" s="7">
        <f t="shared" si="35"/>
        <v>1.18831401324789</v>
      </c>
      <c r="X70" s="7"/>
      <c r="Y70" s="6">
        <v>35529</v>
      </c>
      <c r="Z70" s="3" t="str">
        <f t="shared" si="36"/>
        <v>Apr</v>
      </c>
      <c r="AA70" s="3">
        <f t="shared" si="37"/>
        <v>9</v>
      </c>
      <c r="AB70" s="3" t="str">
        <f t="shared" si="38"/>
        <v>Apr9</v>
      </c>
      <c r="AC70" s="7">
        <f t="shared" si="39"/>
        <v>1.00590673360898</v>
      </c>
      <c r="AD70" s="7" t="e">
        <f t="shared" si="40"/>
        <v>#N/A</v>
      </c>
      <c r="AE70" s="7">
        <f t="shared" si="41"/>
        <v>1.18831401324789</v>
      </c>
      <c r="AF70" s="10" t="e">
        <f t="shared" ref="AF70:AF133" si="44">AVERAGE(AC70:AE70)</f>
        <v>#N/A</v>
      </c>
    </row>
    <row r="71" hidden="1" spans="1:32">
      <c r="A71" s="6">
        <v>13619</v>
      </c>
      <c r="B71" s="3" t="str">
        <f t="shared" si="28"/>
        <v>Apr</v>
      </c>
      <c r="C71" s="3">
        <f t="shared" si="29"/>
        <v>14</v>
      </c>
      <c r="D71" s="3" t="str">
        <f t="shared" si="30"/>
        <v>Apr14</v>
      </c>
      <c r="E71">
        <v>17.299999</v>
      </c>
      <c r="F71" s="8">
        <f t="shared" si="42"/>
        <v>0.00115729159969384</v>
      </c>
      <c r="G71" s="7">
        <f t="shared" si="31"/>
        <v>1.02185463673952</v>
      </c>
      <c r="H71" s="7"/>
      <c r="I71" s="6">
        <v>28228</v>
      </c>
      <c r="J71" s="3" t="str">
        <f t="shared" si="23"/>
        <v>Apr</v>
      </c>
      <c r="K71" s="3">
        <f t="shared" si="24"/>
        <v>13</v>
      </c>
      <c r="L71" s="3" t="str">
        <f t="shared" si="32"/>
        <v>Apr13</v>
      </c>
      <c r="M71">
        <v>100.160004</v>
      </c>
      <c r="N71" s="8">
        <f t="shared" si="25"/>
        <v>9.98701927135265e-5</v>
      </c>
      <c r="O71" s="7">
        <f t="shared" si="33"/>
        <v>0.936074803738317</v>
      </c>
      <c r="P71" s="7"/>
      <c r="Q71" s="6">
        <v>31877</v>
      </c>
      <c r="R71" s="3" t="str">
        <f t="shared" si="34"/>
        <v>Apr</v>
      </c>
      <c r="S71" s="3">
        <f t="shared" si="26"/>
        <v>10</v>
      </c>
      <c r="T71" s="3" t="str">
        <f t="shared" si="27"/>
        <v>Apr10</v>
      </c>
      <c r="U71">
        <v>292.48999</v>
      </c>
      <c r="V71" s="8">
        <f t="shared" si="43"/>
        <v>-0.0012633852999754</v>
      </c>
      <c r="W71" s="7">
        <f t="shared" si="35"/>
        <v>1.1868127147918</v>
      </c>
      <c r="X71" s="7"/>
      <c r="Y71" s="6">
        <v>35530</v>
      </c>
      <c r="Z71" s="3" t="str">
        <f t="shared" si="36"/>
        <v>Apr</v>
      </c>
      <c r="AA71" s="3">
        <f t="shared" si="37"/>
        <v>10</v>
      </c>
      <c r="AB71" s="3" t="str">
        <f t="shared" si="38"/>
        <v>Apr10</v>
      </c>
      <c r="AC71" s="7" t="e">
        <f t="shared" si="39"/>
        <v>#N/A</v>
      </c>
      <c r="AD71" s="7" t="e">
        <f t="shared" si="40"/>
        <v>#N/A</v>
      </c>
      <c r="AE71" s="7">
        <f t="shared" si="41"/>
        <v>1.1868127147918</v>
      </c>
      <c r="AF71" s="10" t="e">
        <f t="shared" si="44"/>
        <v>#N/A</v>
      </c>
    </row>
    <row r="72" spans="1:33">
      <c r="A72" s="6">
        <v>13620</v>
      </c>
      <c r="B72" s="3" t="str">
        <f t="shared" si="28"/>
        <v>Apr</v>
      </c>
      <c r="C72" s="3">
        <f t="shared" si="29"/>
        <v>15</v>
      </c>
      <c r="D72" s="3" t="str">
        <f t="shared" si="30"/>
        <v>Apr15</v>
      </c>
      <c r="E72">
        <v>17.23</v>
      </c>
      <c r="F72" s="8">
        <f t="shared" si="42"/>
        <v>-0.00404618520498176</v>
      </c>
      <c r="G72" s="7">
        <f t="shared" si="31"/>
        <v>1.0177200236267</v>
      </c>
      <c r="H72" s="7"/>
      <c r="I72" s="6">
        <v>28229</v>
      </c>
      <c r="J72" s="3" t="str">
        <f t="shared" si="23"/>
        <v>Apr</v>
      </c>
      <c r="K72" s="3">
        <f t="shared" si="24"/>
        <v>14</v>
      </c>
      <c r="L72" s="3" t="str">
        <f t="shared" si="32"/>
        <v>Apr14</v>
      </c>
      <c r="M72">
        <v>101</v>
      </c>
      <c r="N72" s="8">
        <f t="shared" si="25"/>
        <v>0.00838654119862055</v>
      </c>
      <c r="O72" s="7">
        <f t="shared" si="33"/>
        <v>0.943925233644859</v>
      </c>
      <c r="P72" s="7"/>
      <c r="Q72" s="6">
        <v>31880</v>
      </c>
      <c r="R72" s="3" t="str">
        <f t="shared" si="34"/>
        <v>Apr</v>
      </c>
      <c r="S72" s="3">
        <f t="shared" si="26"/>
        <v>13</v>
      </c>
      <c r="T72" s="3" t="str">
        <f t="shared" si="27"/>
        <v>Apr13</v>
      </c>
      <c r="U72">
        <v>285.619995</v>
      </c>
      <c r="V72" s="8">
        <f t="shared" si="43"/>
        <v>-0.0234879662035612</v>
      </c>
      <c r="W72" s="7">
        <f t="shared" si="35"/>
        <v>1.15893689785681</v>
      </c>
      <c r="X72" s="7"/>
      <c r="Y72" s="6">
        <v>35533</v>
      </c>
      <c r="Z72" s="3" t="str">
        <f t="shared" si="36"/>
        <v>Apr</v>
      </c>
      <c r="AA72" s="3">
        <f t="shared" si="37"/>
        <v>13</v>
      </c>
      <c r="AB72" s="3" t="str">
        <f t="shared" si="38"/>
        <v>Apr13</v>
      </c>
      <c r="AC72" s="7">
        <f t="shared" si="39"/>
        <v>1.02067341996456</v>
      </c>
      <c r="AD72" s="7">
        <f t="shared" si="40"/>
        <v>0.936074803738317</v>
      </c>
      <c r="AE72" s="7">
        <f t="shared" si="41"/>
        <v>1.15893689785681</v>
      </c>
      <c r="AF72" s="10">
        <f t="shared" si="44"/>
        <v>1.03856170718656</v>
      </c>
      <c r="AG72" s="10">
        <f>100*(1-AF72)*-1</f>
        <v>3.85617071865629</v>
      </c>
    </row>
    <row r="73" spans="1:33">
      <c r="A73" s="6">
        <v>13621</v>
      </c>
      <c r="B73" s="3" t="str">
        <f t="shared" si="28"/>
        <v>Apr</v>
      </c>
      <c r="C73" s="3">
        <f t="shared" si="29"/>
        <v>16</v>
      </c>
      <c r="D73" s="3" t="str">
        <f t="shared" si="30"/>
        <v>Apr16</v>
      </c>
      <c r="E73">
        <v>17.16</v>
      </c>
      <c r="F73" s="8">
        <f t="shared" si="42"/>
        <v>-0.00406268136970402</v>
      </c>
      <c r="G73" s="7">
        <f t="shared" si="31"/>
        <v>1.01358535144714</v>
      </c>
      <c r="H73" s="7"/>
      <c r="I73" s="6">
        <v>28230</v>
      </c>
      <c r="J73" s="3" t="str">
        <f t="shared" si="23"/>
        <v>Apr</v>
      </c>
      <c r="K73" s="3">
        <f t="shared" si="24"/>
        <v>15</v>
      </c>
      <c r="L73" s="3" t="str">
        <f t="shared" si="32"/>
        <v>Apr15</v>
      </c>
      <c r="M73">
        <v>101.040001</v>
      </c>
      <c r="N73" s="8">
        <f t="shared" si="25"/>
        <v>0.000396049504950532</v>
      </c>
      <c r="O73" s="7">
        <f t="shared" si="33"/>
        <v>0.944299074766355</v>
      </c>
      <c r="P73" s="7"/>
      <c r="Q73" s="6">
        <v>31881</v>
      </c>
      <c r="R73" s="3" t="str">
        <f t="shared" si="34"/>
        <v>Apr</v>
      </c>
      <c r="S73" s="3">
        <f t="shared" si="26"/>
        <v>14</v>
      </c>
      <c r="T73" s="3" t="str">
        <f t="shared" si="27"/>
        <v>Apr14</v>
      </c>
      <c r="U73">
        <v>279.160004</v>
      </c>
      <c r="V73" s="8">
        <f t="shared" si="43"/>
        <v>-0.0226174326485791</v>
      </c>
      <c r="W73" s="7">
        <f t="shared" si="35"/>
        <v>1.13272472062558</v>
      </c>
      <c r="X73" s="7"/>
      <c r="Y73" s="6">
        <v>35534</v>
      </c>
      <c r="Z73" s="3" t="str">
        <f t="shared" si="36"/>
        <v>Apr</v>
      </c>
      <c r="AA73" s="3">
        <f t="shared" si="37"/>
        <v>14</v>
      </c>
      <c r="AB73" s="3" t="str">
        <f t="shared" si="38"/>
        <v>Apr14</v>
      </c>
      <c r="AC73" s="7">
        <f t="shared" si="39"/>
        <v>1.02185463673952</v>
      </c>
      <c r="AD73" s="7">
        <f t="shared" si="40"/>
        <v>0.943925233644859</v>
      </c>
      <c r="AE73" s="7">
        <f t="shared" si="41"/>
        <v>1.13272472062558</v>
      </c>
      <c r="AF73" s="10">
        <f t="shared" si="44"/>
        <v>1.03283486366999</v>
      </c>
      <c r="AG73" s="10">
        <f>100*(1-AF73)*-1</f>
        <v>3.28348636699856</v>
      </c>
    </row>
    <row r="74" spans="1:33">
      <c r="A74" s="6">
        <v>13624</v>
      </c>
      <c r="B74" s="3" t="str">
        <f t="shared" si="28"/>
        <v>Apr</v>
      </c>
      <c r="C74" s="3">
        <f t="shared" si="29"/>
        <v>19</v>
      </c>
      <c r="D74" s="3" t="str">
        <f t="shared" si="30"/>
        <v>Apr19</v>
      </c>
      <c r="E74">
        <v>17.129999</v>
      </c>
      <c r="F74" s="8">
        <f t="shared" si="42"/>
        <v>-0.00174831002330994</v>
      </c>
      <c r="G74" s="7">
        <f t="shared" si="31"/>
        <v>1.01181329001772</v>
      </c>
      <c r="H74" s="7"/>
      <c r="I74" s="6">
        <v>28233</v>
      </c>
      <c r="J74" s="3" t="str">
        <f t="shared" si="23"/>
        <v>Apr</v>
      </c>
      <c r="K74" s="3">
        <f t="shared" si="24"/>
        <v>18</v>
      </c>
      <c r="L74" s="3" t="str">
        <f t="shared" si="32"/>
        <v>Apr18</v>
      </c>
      <c r="M74">
        <v>100.540001</v>
      </c>
      <c r="N74" s="8">
        <f t="shared" si="25"/>
        <v>-0.00494853518459486</v>
      </c>
      <c r="O74" s="7">
        <f t="shared" si="33"/>
        <v>0.939626177570093</v>
      </c>
      <c r="P74" s="7"/>
      <c r="Q74" s="6">
        <v>31882</v>
      </c>
      <c r="R74" s="3" t="str">
        <f t="shared" si="34"/>
        <v>Apr</v>
      </c>
      <c r="S74" s="3">
        <f t="shared" si="26"/>
        <v>15</v>
      </c>
      <c r="T74" s="3" t="str">
        <f t="shared" si="27"/>
        <v>Apr15</v>
      </c>
      <c r="U74">
        <v>284.440002</v>
      </c>
      <c r="V74" s="8">
        <f t="shared" si="43"/>
        <v>0.0189138770753133</v>
      </c>
      <c r="W74" s="7">
        <f t="shared" si="35"/>
        <v>1.15414893675166</v>
      </c>
      <c r="X74" s="7"/>
      <c r="Y74" s="6">
        <v>35535</v>
      </c>
      <c r="Z74" s="3" t="str">
        <f t="shared" si="36"/>
        <v>Apr</v>
      </c>
      <c r="AA74" s="3">
        <f t="shared" si="37"/>
        <v>15</v>
      </c>
      <c r="AB74" s="3" t="str">
        <f t="shared" si="38"/>
        <v>Apr15</v>
      </c>
      <c r="AC74" s="7">
        <f t="shared" si="39"/>
        <v>1.0177200236267</v>
      </c>
      <c r="AD74" s="7">
        <f t="shared" si="40"/>
        <v>0.944299074766355</v>
      </c>
      <c r="AE74" s="7">
        <f t="shared" si="41"/>
        <v>1.15414893675166</v>
      </c>
      <c r="AF74" s="10">
        <f t="shared" si="44"/>
        <v>1.03872267838157</v>
      </c>
      <c r="AG74" s="10">
        <f>100*(1-AF74)*-1</f>
        <v>3.87226783815719</v>
      </c>
    </row>
    <row r="75" hidden="1" spans="1:32">
      <c r="A75" s="6">
        <v>13625</v>
      </c>
      <c r="B75" s="3" t="str">
        <f t="shared" si="28"/>
        <v>Apr</v>
      </c>
      <c r="C75" s="3">
        <f t="shared" si="29"/>
        <v>20</v>
      </c>
      <c r="D75" s="3" t="str">
        <f t="shared" si="30"/>
        <v>Apr20</v>
      </c>
      <c r="E75">
        <v>17.18</v>
      </c>
      <c r="F75" s="8">
        <f t="shared" si="42"/>
        <v>0.00291891435603693</v>
      </c>
      <c r="G75" s="7">
        <f t="shared" si="31"/>
        <v>1.01476668635558</v>
      </c>
      <c r="H75" s="7"/>
      <c r="I75" s="6">
        <v>28234</v>
      </c>
      <c r="J75" s="3" t="str">
        <f t="shared" si="23"/>
        <v>Apr</v>
      </c>
      <c r="K75" s="3">
        <f t="shared" si="24"/>
        <v>19</v>
      </c>
      <c r="L75" s="3" t="str">
        <f t="shared" si="32"/>
        <v>Apr19</v>
      </c>
      <c r="M75">
        <v>100.07</v>
      </c>
      <c r="N75" s="8">
        <f t="shared" si="25"/>
        <v>-0.00467476621568773</v>
      </c>
      <c r="O75" s="7">
        <f t="shared" si="33"/>
        <v>0.935233644859813</v>
      </c>
      <c r="P75" s="7"/>
      <c r="Q75" s="6">
        <v>31883</v>
      </c>
      <c r="R75" s="3" t="str">
        <f t="shared" si="34"/>
        <v>Apr</v>
      </c>
      <c r="S75" s="3">
        <f t="shared" si="26"/>
        <v>16</v>
      </c>
      <c r="T75" s="3" t="str">
        <f t="shared" si="27"/>
        <v>Apr16</v>
      </c>
      <c r="U75">
        <v>286.910004</v>
      </c>
      <c r="V75" s="8">
        <f t="shared" si="43"/>
        <v>0.00868373640357386</v>
      </c>
      <c r="W75" s="7">
        <f t="shared" si="35"/>
        <v>1.16417126188888</v>
      </c>
      <c r="X75" s="7"/>
      <c r="Y75" s="6">
        <v>35536</v>
      </c>
      <c r="Z75" s="3" t="str">
        <f t="shared" si="36"/>
        <v>Apr</v>
      </c>
      <c r="AA75" s="3">
        <f t="shared" si="37"/>
        <v>16</v>
      </c>
      <c r="AB75" s="3" t="str">
        <f t="shared" si="38"/>
        <v>Apr16</v>
      </c>
      <c r="AC75" s="7">
        <f t="shared" si="39"/>
        <v>1.01358535144714</v>
      </c>
      <c r="AD75" s="7" t="e">
        <f t="shared" si="40"/>
        <v>#N/A</v>
      </c>
      <c r="AE75" s="7">
        <f t="shared" si="41"/>
        <v>1.16417126188888</v>
      </c>
      <c r="AF75" s="10" t="e">
        <f t="shared" si="44"/>
        <v>#N/A</v>
      </c>
    </row>
    <row r="76" spans="1:33">
      <c r="A76" s="6">
        <v>13626</v>
      </c>
      <c r="B76" s="3" t="str">
        <f t="shared" si="28"/>
        <v>Apr</v>
      </c>
      <c r="C76" s="3">
        <f t="shared" si="29"/>
        <v>21</v>
      </c>
      <c r="D76" s="3" t="str">
        <f t="shared" si="30"/>
        <v>Apr21</v>
      </c>
      <c r="E76">
        <v>17.41</v>
      </c>
      <c r="F76" s="8">
        <f t="shared" si="42"/>
        <v>0.0133876600698487</v>
      </c>
      <c r="G76" s="7">
        <f t="shared" si="31"/>
        <v>1.02835203780272</v>
      </c>
      <c r="H76" s="7"/>
      <c r="I76" s="6">
        <v>28235</v>
      </c>
      <c r="J76" s="3" t="str">
        <f t="shared" si="23"/>
        <v>Apr</v>
      </c>
      <c r="K76" s="3">
        <f t="shared" si="24"/>
        <v>20</v>
      </c>
      <c r="L76" s="3" t="str">
        <f t="shared" si="32"/>
        <v>Apr20</v>
      </c>
      <c r="M76">
        <v>100.400002</v>
      </c>
      <c r="N76" s="8">
        <f t="shared" si="25"/>
        <v>0.00329771160187876</v>
      </c>
      <c r="O76" s="7">
        <f t="shared" si="33"/>
        <v>0.938317775700934</v>
      </c>
      <c r="P76" s="7"/>
      <c r="Q76" s="6">
        <v>31887</v>
      </c>
      <c r="R76" s="3" t="str">
        <f t="shared" si="34"/>
        <v>Apr</v>
      </c>
      <c r="S76" s="3">
        <f t="shared" si="26"/>
        <v>20</v>
      </c>
      <c r="T76" s="3" t="str">
        <f t="shared" si="27"/>
        <v>Apr20</v>
      </c>
      <c r="U76">
        <v>286.089996</v>
      </c>
      <c r="V76" s="8">
        <f t="shared" si="43"/>
        <v>-0.00285806694980224</v>
      </c>
      <c r="W76" s="7">
        <f t="shared" si="35"/>
        <v>1.16084398248136</v>
      </c>
      <c r="X76" s="7"/>
      <c r="Y76" s="6">
        <v>35540</v>
      </c>
      <c r="Z76" s="3" t="str">
        <f t="shared" si="36"/>
        <v>Apr</v>
      </c>
      <c r="AA76" s="3">
        <f t="shared" si="37"/>
        <v>20</v>
      </c>
      <c r="AB76" s="3" t="str">
        <f t="shared" si="38"/>
        <v>Apr20</v>
      </c>
      <c r="AC76" s="7">
        <f t="shared" si="39"/>
        <v>1.01476668635558</v>
      </c>
      <c r="AD76" s="7">
        <f t="shared" si="40"/>
        <v>0.938317775700934</v>
      </c>
      <c r="AE76" s="7">
        <f t="shared" si="41"/>
        <v>1.16084398248136</v>
      </c>
      <c r="AF76" s="10">
        <f t="shared" si="44"/>
        <v>1.03797614817929</v>
      </c>
      <c r="AG76" s="10">
        <f>100*(1-AF76)*-1</f>
        <v>3.79761481792935</v>
      </c>
    </row>
    <row r="77" spans="1:33">
      <c r="A77" s="6">
        <v>13627</v>
      </c>
      <c r="B77" s="3" t="str">
        <f t="shared" si="28"/>
        <v>Apr</v>
      </c>
      <c r="C77" s="3">
        <f t="shared" si="29"/>
        <v>22</v>
      </c>
      <c r="D77" s="3" t="str">
        <f t="shared" si="30"/>
        <v>Apr22</v>
      </c>
      <c r="E77">
        <v>17.190001</v>
      </c>
      <c r="F77" s="8">
        <f t="shared" si="42"/>
        <v>-0.0126363584147043</v>
      </c>
      <c r="G77" s="7">
        <f t="shared" si="31"/>
        <v>1.01535741287655</v>
      </c>
      <c r="H77" s="7"/>
      <c r="I77" s="6">
        <v>28236</v>
      </c>
      <c r="J77" s="3" t="str">
        <f t="shared" si="23"/>
        <v>Apr</v>
      </c>
      <c r="K77" s="3">
        <f t="shared" si="24"/>
        <v>21</v>
      </c>
      <c r="L77" s="3" t="str">
        <f t="shared" si="32"/>
        <v>Apr21</v>
      </c>
      <c r="M77">
        <v>99.75</v>
      </c>
      <c r="N77" s="8">
        <f t="shared" si="25"/>
        <v>-0.0064741233770095</v>
      </c>
      <c r="O77" s="7">
        <f t="shared" si="33"/>
        <v>0.932242990654205</v>
      </c>
      <c r="P77" s="7"/>
      <c r="Q77" s="6">
        <v>31888</v>
      </c>
      <c r="R77" s="3" t="str">
        <f t="shared" si="34"/>
        <v>Apr</v>
      </c>
      <c r="S77" s="3">
        <f t="shared" si="26"/>
        <v>21</v>
      </c>
      <c r="T77" s="3" t="str">
        <f t="shared" si="27"/>
        <v>Apr21</v>
      </c>
      <c r="U77">
        <v>293.070007</v>
      </c>
      <c r="V77" s="8">
        <f t="shared" si="43"/>
        <v>0.0243979555300493</v>
      </c>
      <c r="W77" s="7">
        <f t="shared" si="35"/>
        <v>1.18916620234327</v>
      </c>
      <c r="X77" s="7"/>
      <c r="Y77" s="6">
        <v>35541</v>
      </c>
      <c r="Z77" s="3" t="str">
        <f t="shared" si="36"/>
        <v>Apr</v>
      </c>
      <c r="AA77" s="3">
        <f t="shared" si="37"/>
        <v>21</v>
      </c>
      <c r="AB77" s="3" t="str">
        <f t="shared" si="38"/>
        <v>Apr21</v>
      </c>
      <c r="AC77" s="7">
        <f t="shared" si="39"/>
        <v>1.02835203780272</v>
      </c>
      <c r="AD77" s="7">
        <f t="shared" si="40"/>
        <v>0.932242990654205</v>
      </c>
      <c r="AE77" s="7">
        <f t="shared" si="41"/>
        <v>1.18916620234327</v>
      </c>
      <c r="AF77" s="10">
        <f t="shared" si="44"/>
        <v>1.04992041026673</v>
      </c>
      <c r="AG77" s="10">
        <f>100*(1-AF77)*-1</f>
        <v>4.99204102667308</v>
      </c>
    </row>
    <row r="78" spans="1:33">
      <c r="A78" s="6">
        <v>13628</v>
      </c>
      <c r="B78" s="3" t="str">
        <f t="shared" si="28"/>
        <v>Apr</v>
      </c>
      <c r="C78" s="3">
        <f t="shared" si="29"/>
        <v>23</v>
      </c>
      <c r="D78" s="3" t="str">
        <f t="shared" si="30"/>
        <v>Apr23</v>
      </c>
      <c r="E78">
        <v>16.85</v>
      </c>
      <c r="F78" s="8">
        <f t="shared" si="42"/>
        <v>-0.0197789982676556</v>
      </c>
      <c r="G78" s="7">
        <f t="shared" si="31"/>
        <v>0.995274660366215</v>
      </c>
      <c r="H78" s="7"/>
      <c r="I78" s="6">
        <v>28237</v>
      </c>
      <c r="J78" s="3" t="str">
        <f t="shared" si="23"/>
        <v>Apr</v>
      </c>
      <c r="K78" s="3">
        <f t="shared" si="24"/>
        <v>22</v>
      </c>
      <c r="L78" s="3" t="str">
        <f t="shared" si="32"/>
        <v>Apr22</v>
      </c>
      <c r="M78">
        <v>98.440002</v>
      </c>
      <c r="N78" s="8">
        <f t="shared" si="25"/>
        <v>-0.0131328120300751</v>
      </c>
      <c r="O78" s="7">
        <f t="shared" si="33"/>
        <v>0.920000018691589</v>
      </c>
      <c r="P78" s="7"/>
      <c r="Q78" s="6">
        <v>31889</v>
      </c>
      <c r="R78" s="3" t="str">
        <f t="shared" si="34"/>
        <v>Apr</v>
      </c>
      <c r="S78" s="3">
        <f t="shared" si="26"/>
        <v>22</v>
      </c>
      <c r="T78" s="3" t="str">
        <f t="shared" si="27"/>
        <v>Apr22</v>
      </c>
      <c r="U78">
        <v>287.190002</v>
      </c>
      <c r="V78" s="8">
        <f t="shared" si="43"/>
        <v>-0.0200634826476801</v>
      </c>
      <c r="W78" s="7">
        <f t="shared" si="35"/>
        <v>1.16530738687735</v>
      </c>
      <c r="X78" s="7"/>
      <c r="Y78" s="6">
        <v>35542</v>
      </c>
      <c r="Z78" s="3" t="str">
        <f t="shared" si="36"/>
        <v>Apr</v>
      </c>
      <c r="AA78" s="3">
        <f t="shared" si="37"/>
        <v>22</v>
      </c>
      <c r="AB78" s="3" t="str">
        <f t="shared" si="38"/>
        <v>Apr22</v>
      </c>
      <c r="AC78" s="7">
        <f t="shared" si="39"/>
        <v>1.01535741287655</v>
      </c>
      <c r="AD78" s="7">
        <f t="shared" si="40"/>
        <v>0.920000018691589</v>
      </c>
      <c r="AE78" s="7">
        <f t="shared" si="41"/>
        <v>1.16530738687735</v>
      </c>
      <c r="AF78" s="10">
        <f t="shared" si="44"/>
        <v>1.03355493948183</v>
      </c>
      <c r="AG78" s="10">
        <f>100*(1-AF78)*-1</f>
        <v>3.35549394818291</v>
      </c>
    </row>
    <row r="79" hidden="1" spans="1:32">
      <c r="A79" s="6">
        <v>13631</v>
      </c>
      <c r="B79" s="3" t="str">
        <f t="shared" si="28"/>
        <v>Apr</v>
      </c>
      <c r="C79" s="3">
        <f t="shared" si="29"/>
        <v>26</v>
      </c>
      <c r="D79" s="3" t="str">
        <f t="shared" si="30"/>
        <v>Apr26</v>
      </c>
      <c r="E79">
        <v>16.16</v>
      </c>
      <c r="F79" s="8">
        <f t="shared" si="42"/>
        <v>-0.0409495548961425</v>
      </c>
      <c r="G79" s="7">
        <f t="shared" si="31"/>
        <v>0.954518606024809</v>
      </c>
      <c r="H79" s="7"/>
      <c r="I79" s="6">
        <v>28240</v>
      </c>
      <c r="J79" s="3" t="str">
        <f t="shared" si="23"/>
        <v>Apr</v>
      </c>
      <c r="K79" s="3">
        <f t="shared" si="24"/>
        <v>25</v>
      </c>
      <c r="L79" s="3" t="str">
        <f t="shared" si="32"/>
        <v>Apr25</v>
      </c>
      <c r="M79">
        <v>97.150002</v>
      </c>
      <c r="N79" s="8">
        <f t="shared" si="25"/>
        <v>-0.0131044288276224</v>
      </c>
      <c r="O79" s="7">
        <f t="shared" si="33"/>
        <v>0.907943943925233</v>
      </c>
      <c r="P79" s="7"/>
      <c r="Q79" s="6">
        <v>31890</v>
      </c>
      <c r="R79" s="3" t="str">
        <f t="shared" si="34"/>
        <v>Apr</v>
      </c>
      <c r="S79" s="3">
        <f t="shared" si="26"/>
        <v>23</v>
      </c>
      <c r="T79" s="3" t="str">
        <f t="shared" si="27"/>
        <v>Apr23</v>
      </c>
      <c r="U79">
        <v>286.820007</v>
      </c>
      <c r="V79" s="8">
        <f t="shared" si="43"/>
        <v>-0.00128832827543912</v>
      </c>
      <c r="W79" s="7">
        <f t="shared" si="35"/>
        <v>1.16380608842126</v>
      </c>
      <c r="X79" s="7"/>
      <c r="Y79" s="6">
        <v>35543</v>
      </c>
      <c r="Z79" s="3" t="str">
        <f t="shared" si="36"/>
        <v>Apr</v>
      </c>
      <c r="AA79" s="3">
        <f t="shared" si="37"/>
        <v>23</v>
      </c>
      <c r="AB79" s="3" t="str">
        <f t="shared" si="38"/>
        <v>Apr23</v>
      </c>
      <c r="AC79" s="7">
        <f t="shared" si="39"/>
        <v>0.995274660366215</v>
      </c>
      <c r="AD79" s="7" t="e">
        <f t="shared" si="40"/>
        <v>#N/A</v>
      </c>
      <c r="AE79" s="7">
        <f t="shared" si="41"/>
        <v>1.16380608842126</v>
      </c>
      <c r="AF79" s="10" t="e">
        <f t="shared" si="44"/>
        <v>#N/A</v>
      </c>
    </row>
    <row r="80" hidden="1" spans="1:32">
      <c r="A80" s="6">
        <v>13632</v>
      </c>
      <c r="B80" s="3" t="str">
        <f t="shared" si="28"/>
        <v>Apr</v>
      </c>
      <c r="C80" s="3">
        <f t="shared" si="29"/>
        <v>27</v>
      </c>
      <c r="D80" s="3" t="str">
        <f t="shared" si="30"/>
        <v>Apr27</v>
      </c>
      <c r="E80">
        <v>16.43</v>
      </c>
      <c r="F80" s="8">
        <f t="shared" si="42"/>
        <v>0.0167079207920792</v>
      </c>
      <c r="G80" s="7">
        <f t="shared" si="31"/>
        <v>0.970466627288837</v>
      </c>
      <c r="H80" s="7"/>
      <c r="I80" s="6">
        <v>28241</v>
      </c>
      <c r="J80" s="3" t="str">
        <f t="shared" si="23"/>
        <v>Apr</v>
      </c>
      <c r="K80" s="3">
        <f t="shared" si="24"/>
        <v>26</v>
      </c>
      <c r="L80" s="3" t="str">
        <f t="shared" si="32"/>
        <v>Apr26</v>
      </c>
      <c r="M80">
        <v>97.110001</v>
      </c>
      <c r="N80" s="8">
        <f t="shared" si="25"/>
        <v>-0.000411744716176164</v>
      </c>
      <c r="O80" s="7">
        <f t="shared" si="33"/>
        <v>0.907570102803738</v>
      </c>
      <c r="P80" s="7"/>
      <c r="Q80" s="6">
        <v>31891</v>
      </c>
      <c r="R80" s="3" t="str">
        <f t="shared" si="34"/>
        <v>Apr</v>
      </c>
      <c r="S80" s="3">
        <f t="shared" si="26"/>
        <v>24</v>
      </c>
      <c r="T80" s="3" t="str">
        <f t="shared" si="27"/>
        <v>Apr24</v>
      </c>
      <c r="U80">
        <v>281.519989</v>
      </c>
      <c r="V80" s="8">
        <f t="shared" si="43"/>
        <v>-0.0184785505566213</v>
      </c>
      <c r="W80" s="7">
        <f t="shared" si="35"/>
        <v>1.14230063877826</v>
      </c>
      <c r="X80" s="7"/>
      <c r="Y80" s="6">
        <v>35544</v>
      </c>
      <c r="Z80" s="3" t="str">
        <f t="shared" si="36"/>
        <v>Apr</v>
      </c>
      <c r="AA80" s="3">
        <f t="shared" si="37"/>
        <v>24</v>
      </c>
      <c r="AB80" s="3" t="str">
        <f t="shared" si="38"/>
        <v>Apr24</v>
      </c>
      <c r="AC80" s="7" t="e">
        <f t="shared" si="39"/>
        <v>#N/A</v>
      </c>
      <c r="AD80" s="7" t="e">
        <f t="shared" si="40"/>
        <v>#N/A</v>
      </c>
      <c r="AE80" s="7">
        <f t="shared" si="41"/>
        <v>1.14230063877826</v>
      </c>
      <c r="AF80" s="10" t="e">
        <f t="shared" si="44"/>
        <v>#N/A</v>
      </c>
    </row>
    <row r="81" spans="1:33">
      <c r="A81" s="6">
        <v>13633</v>
      </c>
      <c r="B81" s="3" t="str">
        <f t="shared" si="28"/>
        <v>Apr</v>
      </c>
      <c r="C81" s="3">
        <f t="shared" si="29"/>
        <v>28</v>
      </c>
      <c r="D81" s="3" t="str">
        <f t="shared" si="30"/>
        <v>Apr28</v>
      </c>
      <c r="E81">
        <v>15.99</v>
      </c>
      <c r="F81" s="8">
        <f t="shared" si="42"/>
        <v>-0.0267802799756543</v>
      </c>
      <c r="G81" s="7">
        <f t="shared" si="31"/>
        <v>0.944477259303013</v>
      </c>
      <c r="H81" s="7"/>
      <c r="I81" s="6">
        <v>28242</v>
      </c>
      <c r="J81" s="3" t="str">
        <f t="shared" si="23"/>
        <v>Apr</v>
      </c>
      <c r="K81" s="3">
        <f t="shared" si="24"/>
        <v>27</v>
      </c>
      <c r="L81" s="3" t="str">
        <f t="shared" si="32"/>
        <v>Apr27</v>
      </c>
      <c r="M81">
        <v>97.959999</v>
      </c>
      <c r="N81" s="8">
        <f t="shared" si="25"/>
        <v>0.00875293987485387</v>
      </c>
      <c r="O81" s="7">
        <f t="shared" si="33"/>
        <v>0.915514009345794</v>
      </c>
      <c r="P81" s="7"/>
      <c r="Q81" s="6">
        <v>31894</v>
      </c>
      <c r="R81" s="3" t="str">
        <f t="shared" si="34"/>
        <v>Apr</v>
      </c>
      <c r="S81" s="3">
        <f t="shared" si="26"/>
        <v>27</v>
      </c>
      <c r="T81" s="3" t="str">
        <f t="shared" si="27"/>
        <v>Apr27</v>
      </c>
      <c r="U81">
        <v>281.829987</v>
      </c>
      <c r="V81" s="8">
        <f t="shared" si="43"/>
        <v>0.00110115804245789</v>
      </c>
      <c r="W81" s="7">
        <f t="shared" si="35"/>
        <v>1.14355849231355</v>
      </c>
      <c r="X81" s="7"/>
      <c r="Y81" s="6">
        <v>35547</v>
      </c>
      <c r="Z81" s="3" t="str">
        <f t="shared" si="36"/>
        <v>Apr</v>
      </c>
      <c r="AA81" s="3">
        <f t="shared" si="37"/>
        <v>27</v>
      </c>
      <c r="AB81" s="3" t="str">
        <f t="shared" si="38"/>
        <v>Apr27</v>
      </c>
      <c r="AC81" s="7">
        <f t="shared" si="39"/>
        <v>0.970466627288837</v>
      </c>
      <c r="AD81" s="7">
        <f t="shared" si="40"/>
        <v>0.915514009345794</v>
      </c>
      <c r="AE81" s="7">
        <f t="shared" si="41"/>
        <v>1.14355849231355</v>
      </c>
      <c r="AF81" s="10">
        <f t="shared" si="44"/>
        <v>1.00984637631606</v>
      </c>
      <c r="AG81" s="10">
        <f>100*(1-AF81)*-1</f>
        <v>0.984637631606211</v>
      </c>
    </row>
    <row r="82" spans="1:33">
      <c r="A82" s="6">
        <v>13634</v>
      </c>
      <c r="B82" s="3" t="str">
        <f t="shared" si="28"/>
        <v>Apr</v>
      </c>
      <c r="C82" s="3">
        <f t="shared" si="29"/>
        <v>29</v>
      </c>
      <c r="D82" s="3" t="str">
        <f t="shared" si="30"/>
        <v>Apr29</v>
      </c>
      <c r="E82">
        <v>15.99</v>
      </c>
      <c r="F82" s="8">
        <f t="shared" si="42"/>
        <v>0</v>
      </c>
      <c r="G82" s="7">
        <f t="shared" si="31"/>
        <v>0.944477259303013</v>
      </c>
      <c r="H82" s="7"/>
      <c r="I82" s="6">
        <v>28243</v>
      </c>
      <c r="J82" s="3" t="str">
        <f t="shared" si="23"/>
        <v>Apr</v>
      </c>
      <c r="K82" s="3">
        <f t="shared" si="24"/>
        <v>28</v>
      </c>
      <c r="L82" s="3" t="str">
        <f t="shared" si="32"/>
        <v>Apr28</v>
      </c>
      <c r="M82">
        <v>98.199997</v>
      </c>
      <c r="N82" s="8">
        <f t="shared" si="25"/>
        <v>0.00244995919201673</v>
      </c>
      <c r="O82" s="7">
        <f t="shared" si="33"/>
        <v>0.917756981308411</v>
      </c>
      <c r="P82" s="7"/>
      <c r="Q82" s="6">
        <v>31895</v>
      </c>
      <c r="R82" s="3" t="str">
        <f t="shared" si="34"/>
        <v>Apr</v>
      </c>
      <c r="S82" s="3">
        <f t="shared" si="26"/>
        <v>28</v>
      </c>
      <c r="T82" s="3" t="str">
        <f t="shared" si="27"/>
        <v>Apr28</v>
      </c>
      <c r="U82">
        <v>282.51001</v>
      </c>
      <c r="V82" s="8">
        <f t="shared" si="43"/>
        <v>0.0024128837645655</v>
      </c>
      <c r="W82" s="7">
        <f t="shared" si="35"/>
        <v>1.14631776603349</v>
      </c>
      <c r="X82" s="7"/>
      <c r="Y82" s="6">
        <v>35548</v>
      </c>
      <c r="Z82" s="3" t="str">
        <f t="shared" si="36"/>
        <v>Apr</v>
      </c>
      <c r="AA82" s="3">
        <f t="shared" si="37"/>
        <v>28</v>
      </c>
      <c r="AB82" s="3" t="str">
        <f t="shared" si="38"/>
        <v>Apr28</v>
      </c>
      <c r="AC82" s="7">
        <f t="shared" si="39"/>
        <v>0.944477259303013</v>
      </c>
      <c r="AD82" s="7">
        <f t="shared" si="40"/>
        <v>0.917756981308411</v>
      </c>
      <c r="AE82" s="7">
        <f t="shared" si="41"/>
        <v>1.14631776603349</v>
      </c>
      <c r="AF82" s="10">
        <f t="shared" si="44"/>
        <v>1.00285066888164</v>
      </c>
      <c r="AG82" s="10">
        <f>100*(1-AF82)*-1</f>
        <v>0.285066888163787</v>
      </c>
    </row>
    <row r="83" spans="1:33">
      <c r="A83" s="6">
        <v>13635</v>
      </c>
      <c r="B83" s="3" t="str">
        <f t="shared" si="28"/>
        <v>Apr</v>
      </c>
      <c r="C83" s="3">
        <f t="shared" si="29"/>
        <v>30</v>
      </c>
      <c r="D83" s="3" t="str">
        <f t="shared" si="30"/>
        <v>Apr30</v>
      </c>
      <c r="E83">
        <v>16.43</v>
      </c>
      <c r="F83" s="8">
        <f t="shared" si="42"/>
        <v>0.0275171982489055</v>
      </c>
      <c r="G83" s="7">
        <f t="shared" si="31"/>
        <v>0.970466627288837</v>
      </c>
      <c r="H83" s="7"/>
      <c r="I83" s="6">
        <v>28244</v>
      </c>
      <c r="J83" s="3" t="str">
        <f t="shared" si="23"/>
        <v>Apr</v>
      </c>
      <c r="K83" s="3">
        <f t="shared" si="24"/>
        <v>29</v>
      </c>
      <c r="L83" s="3" t="str">
        <f t="shared" si="32"/>
        <v>Apr29</v>
      </c>
      <c r="M83">
        <v>98.440002</v>
      </c>
      <c r="N83" s="8">
        <f t="shared" si="25"/>
        <v>0.0024440428445228</v>
      </c>
      <c r="O83" s="7">
        <f t="shared" si="33"/>
        <v>0.920000018691588</v>
      </c>
      <c r="P83" s="7"/>
      <c r="Q83" s="6">
        <v>31896</v>
      </c>
      <c r="R83" s="3" t="str">
        <f t="shared" si="34"/>
        <v>Apr</v>
      </c>
      <c r="S83" s="3">
        <f t="shared" si="26"/>
        <v>29</v>
      </c>
      <c r="T83" s="3" t="str">
        <f t="shared" si="27"/>
        <v>Apr29</v>
      </c>
      <c r="U83">
        <v>284.570007</v>
      </c>
      <c r="V83" s="8">
        <f t="shared" si="43"/>
        <v>0.00729176640502031</v>
      </c>
      <c r="W83" s="7">
        <f t="shared" si="35"/>
        <v>1.15467644740933</v>
      </c>
      <c r="X83" s="7"/>
      <c r="Y83" s="6">
        <v>35549</v>
      </c>
      <c r="Z83" s="3" t="str">
        <f t="shared" si="36"/>
        <v>Apr</v>
      </c>
      <c r="AA83" s="3">
        <f t="shared" si="37"/>
        <v>29</v>
      </c>
      <c r="AB83" s="3" t="str">
        <f t="shared" si="38"/>
        <v>Apr29</v>
      </c>
      <c r="AC83" s="7">
        <f t="shared" si="39"/>
        <v>0.944477259303013</v>
      </c>
      <c r="AD83" s="7">
        <f t="shared" si="40"/>
        <v>0.920000018691588</v>
      </c>
      <c r="AE83" s="7">
        <f t="shared" si="41"/>
        <v>1.15467644740933</v>
      </c>
      <c r="AF83" s="10">
        <f t="shared" si="44"/>
        <v>1.00638457513464</v>
      </c>
      <c r="AG83" s="10">
        <f>100*(1-AF83)*-1</f>
        <v>0.638457513464386</v>
      </c>
    </row>
    <row r="84" hidden="1" spans="1:32">
      <c r="A84" s="6">
        <v>13638</v>
      </c>
      <c r="B84" s="3" t="str">
        <f t="shared" si="28"/>
        <v>May</v>
      </c>
      <c r="C84" s="3">
        <f t="shared" si="29"/>
        <v>3</v>
      </c>
      <c r="D84" s="3" t="str">
        <f t="shared" si="30"/>
        <v>May3</v>
      </c>
      <c r="E84">
        <v>16.469999</v>
      </c>
      <c r="F84" s="8">
        <f t="shared" si="42"/>
        <v>0.00243451004260509</v>
      </c>
      <c r="G84" s="7">
        <f t="shared" si="31"/>
        <v>0.972829238038985</v>
      </c>
      <c r="H84" s="7"/>
      <c r="I84" s="6">
        <v>28247</v>
      </c>
      <c r="J84" s="3" t="str">
        <f t="shared" si="23"/>
        <v>May</v>
      </c>
      <c r="K84" s="3">
        <f t="shared" si="24"/>
        <v>2</v>
      </c>
      <c r="L84" s="3" t="str">
        <f t="shared" si="32"/>
        <v>May2</v>
      </c>
      <c r="M84">
        <v>98.93</v>
      </c>
      <c r="N84" s="8">
        <f t="shared" si="25"/>
        <v>0.00497763094316069</v>
      </c>
      <c r="O84" s="7">
        <f t="shared" si="33"/>
        <v>0.924579439252336</v>
      </c>
      <c r="P84" s="7"/>
      <c r="Q84" s="6">
        <v>31897</v>
      </c>
      <c r="R84" s="3" t="str">
        <f t="shared" si="34"/>
        <v>Apr</v>
      </c>
      <c r="S84" s="3">
        <f t="shared" si="26"/>
        <v>30</v>
      </c>
      <c r="T84" s="3" t="str">
        <f t="shared" si="27"/>
        <v>Apr30</v>
      </c>
      <c r="U84">
        <v>288.359985</v>
      </c>
      <c r="V84" s="8">
        <f t="shared" si="43"/>
        <v>0.0133182623142713</v>
      </c>
      <c r="W84" s="7">
        <f t="shared" si="35"/>
        <v>1.17005473122404</v>
      </c>
      <c r="X84" s="7"/>
      <c r="Y84" s="6">
        <v>35550</v>
      </c>
      <c r="Z84" s="3" t="str">
        <f t="shared" si="36"/>
        <v>Apr</v>
      </c>
      <c r="AA84" s="3">
        <f t="shared" si="37"/>
        <v>30</v>
      </c>
      <c r="AB84" s="3" t="str">
        <f t="shared" si="38"/>
        <v>Apr30</v>
      </c>
      <c r="AC84" s="7">
        <f t="shared" si="39"/>
        <v>0.970466627288837</v>
      </c>
      <c r="AD84" s="7" t="e">
        <f t="shared" si="40"/>
        <v>#N/A</v>
      </c>
      <c r="AE84" s="7">
        <f t="shared" si="41"/>
        <v>1.17005473122404</v>
      </c>
      <c r="AF84" s="10" t="e">
        <f t="shared" si="44"/>
        <v>#N/A</v>
      </c>
    </row>
    <row r="85" hidden="1" spans="1:32">
      <c r="A85" s="6">
        <v>13639</v>
      </c>
      <c r="B85" s="3" t="str">
        <f t="shared" si="28"/>
        <v>May</v>
      </c>
      <c r="C85" s="3">
        <f t="shared" si="29"/>
        <v>4</v>
      </c>
      <c r="D85" s="3" t="str">
        <f t="shared" si="30"/>
        <v>May4</v>
      </c>
      <c r="E85">
        <v>16.73</v>
      </c>
      <c r="F85" s="8">
        <f t="shared" si="42"/>
        <v>0.0157863397563047</v>
      </c>
      <c r="G85" s="7">
        <f t="shared" si="31"/>
        <v>0.988186650915535</v>
      </c>
      <c r="H85" s="7"/>
      <c r="I85" s="6">
        <v>28248</v>
      </c>
      <c r="J85" s="3" t="str">
        <f t="shared" si="23"/>
        <v>May</v>
      </c>
      <c r="K85" s="3">
        <f t="shared" si="24"/>
        <v>3</v>
      </c>
      <c r="L85" s="3" t="str">
        <f t="shared" si="32"/>
        <v>May3</v>
      </c>
      <c r="M85">
        <v>99.43</v>
      </c>
      <c r="N85" s="8">
        <f t="shared" si="25"/>
        <v>0.00505407864146366</v>
      </c>
      <c r="O85" s="7">
        <f t="shared" si="33"/>
        <v>0.929252336448598</v>
      </c>
      <c r="P85" s="7"/>
      <c r="Q85" s="6">
        <v>31898</v>
      </c>
      <c r="R85" s="3" t="str">
        <f t="shared" si="34"/>
        <v>May</v>
      </c>
      <c r="S85" s="3">
        <f t="shared" si="26"/>
        <v>1</v>
      </c>
      <c r="T85" s="3" t="str">
        <f t="shared" si="27"/>
        <v>May1</v>
      </c>
      <c r="U85">
        <v>288.029999</v>
      </c>
      <c r="V85" s="8">
        <f t="shared" si="43"/>
        <v>-0.00114435433890045</v>
      </c>
      <c r="W85" s="7">
        <f t="shared" si="35"/>
        <v>1.16871577401561</v>
      </c>
      <c r="X85" s="7"/>
      <c r="Y85" s="6">
        <v>35551</v>
      </c>
      <c r="Z85" s="3" t="str">
        <f t="shared" si="36"/>
        <v>May</v>
      </c>
      <c r="AA85" s="3">
        <f t="shared" si="37"/>
        <v>1</v>
      </c>
      <c r="AB85" s="3" t="str">
        <f t="shared" si="38"/>
        <v>May1</v>
      </c>
      <c r="AC85" s="7" t="e">
        <f t="shared" si="39"/>
        <v>#N/A</v>
      </c>
      <c r="AD85" s="7" t="e">
        <f t="shared" si="40"/>
        <v>#N/A</v>
      </c>
      <c r="AE85" s="7">
        <f t="shared" si="41"/>
        <v>1.16871577401561</v>
      </c>
      <c r="AF85" s="10" t="e">
        <f t="shared" si="44"/>
        <v>#N/A</v>
      </c>
    </row>
    <row r="86" spans="1:33">
      <c r="A86" s="6">
        <v>13640</v>
      </c>
      <c r="B86" s="3" t="str">
        <f t="shared" si="28"/>
        <v>May</v>
      </c>
      <c r="C86" s="3">
        <f t="shared" si="29"/>
        <v>5</v>
      </c>
      <c r="D86" s="3" t="str">
        <f t="shared" si="30"/>
        <v>May5</v>
      </c>
      <c r="E86">
        <v>16.59</v>
      </c>
      <c r="F86" s="8">
        <f t="shared" si="42"/>
        <v>-0.00836820083682012</v>
      </c>
      <c r="G86" s="7">
        <f t="shared" si="31"/>
        <v>0.97991730655641</v>
      </c>
      <c r="H86" s="7"/>
      <c r="I86" s="6">
        <v>28249</v>
      </c>
      <c r="J86" s="3" t="str">
        <f t="shared" si="23"/>
        <v>May</v>
      </c>
      <c r="K86" s="3">
        <f t="shared" si="24"/>
        <v>4</v>
      </c>
      <c r="L86" s="3" t="str">
        <f t="shared" si="32"/>
        <v>May4</v>
      </c>
      <c r="M86">
        <v>99.959999</v>
      </c>
      <c r="N86" s="8">
        <f t="shared" si="25"/>
        <v>0.00533037312682278</v>
      </c>
      <c r="O86" s="7">
        <f t="shared" si="33"/>
        <v>0.934205598130841</v>
      </c>
      <c r="P86" s="7"/>
      <c r="Q86" s="6">
        <v>31901</v>
      </c>
      <c r="R86" s="3" t="str">
        <f t="shared" si="34"/>
        <v>May</v>
      </c>
      <c r="S86" s="3">
        <f t="shared" si="26"/>
        <v>4</v>
      </c>
      <c r="T86" s="3" t="str">
        <f t="shared" si="27"/>
        <v>May4</v>
      </c>
      <c r="U86">
        <v>289.359985</v>
      </c>
      <c r="V86" s="8">
        <f t="shared" si="43"/>
        <v>0.00461752596818924</v>
      </c>
      <c r="W86" s="7">
        <f t="shared" si="35"/>
        <v>1.17411234945156</v>
      </c>
      <c r="X86" s="7"/>
      <c r="Y86" s="6">
        <v>35554</v>
      </c>
      <c r="Z86" s="3" t="str">
        <f t="shared" si="36"/>
        <v>May</v>
      </c>
      <c r="AA86" s="3">
        <f t="shared" si="37"/>
        <v>4</v>
      </c>
      <c r="AB86" s="3" t="str">
        <f t="shared" si="38"/>
        <v>May4</v>
      </c>
      <c r="AC86" s="7">
        <f t="shared" si="39"/>
        <v>0.988186650915535</v>
      </c>
      <c r="AD86" s="7">
        <f t="shared" si="40"/>
        <v>0.934205598130841</v>
      </c>
      <c r="AE86" s="7">
        <f t="shared" si="41"/>
        <v>1.17411234945156</v>
      </c>
      <c r="AF86" s="10">
        <f t="shared" si="44"/>
        <v>1.03216819949931</v>
      </c>
      <c r="AG86" s="10">
        <f>100*(1-AF86)*-1</f>
        <v>3.21681994993124</v>
      </c>
    </row>
    <row r="87" spans="1:33">
      <c r="A87" s="6">
        <v>13641</v>
      </c>
      <c r="B87" s="3" t="str">
        <f t="shared" si="28"/>
        <v>May</v>
      </c>
      <c r="C87" s="3">
        <f t="shared" si="29"/>
        <v>6</v>
      </c>
      <c r="D87" s="3" t="str">
        <f t="shared" si="30"/>
        <v>May6</v>
      </c>
      <c r="E87">
        <v>16.709999</v>
      </c>
      <c r="F87" s="8">
        <f t="shared" si="42"/>
        <v>0.0072332127787824</v>
      </c>
      <c r="G87" s="7">
        <f t="shared" si="31"/>
        <v>0.987005256940343</v>
      </c>
      <c r="H87" s="7"/>
      <c r="I87" s="6">
        <v>28250</v>
      </c>
      <c r="J87" s="3" t="str">
        <f t="shared" si="23"/>
        <v>May</v>
      </c>
      <c r="K87" s="3">
        <f t="shared" si="24"/>
        <v>5</v>
      </c>
      <c r="L87" s="3" t="str">
        <f t="shared" si="32"/>
        <v>May5</v>
      </c>
      <c r="M87">
        <v>100.110001</v>
      </c>
      <c r="N87" s="8">
        <f t="shared" si="25"/>
        <v>0.00150062026311145</v>
      </c>
      <c r="O87" s="7">
        <f t="shared" si="33"/>
        <v>0.935607485981308</v>
      </c>
      <c r="P87" s="7"/>
      <c r="Q87" s="6">
        <v>31902</v>
      </c>
      <c r="R87" s="3" t="str">
        <f t="shared" si="34"/>
        <v>May</v>
      </c>
      <c r="S87" s="3">
        <f t="shared" si="26"/>
        <v>5</v>
      </c>
      <c r="T87" s="3" t="str">
        <f t="shared" si="27"/>
        <v>May5</v>
      </c>
      <c r="U87">
        <v>295.339996</v>
      </c>
      <c r="V87" s="8">
        <f t="shared" si="43"/>
        <v>0.0206663371232895</v>
      </c>
      <c r="W87" s="7">
        <f t="shared" si="35"/>
        <v>1.19837695108594</v>
      </c>
      <c r="X87" s="7"/>
      <c r="Y87" s="6">
        <v>35555</v>
      </c>
      <c r="Z87" s="3" t="str">
        <f t="shared" si="36"/>
        <v>May</v>
      </c>
      <c r="AA87" s="3">
        <f t="shared" si="37"/>
        <v>5</v>
      </c>
      <c r="AB87" s="3" t="str">
        <f t="shared" si="38"/>
        <v>May5</v>
      </c>
      <c r="AC87" s="7">
        <f t="shared" si="39"/>
        <v>0.97991730655641</v>
      </c>
      <c r="AD87" s="7">
        <f t="shared" si="40"/>
        <v>0.935607485981308</v>
      </c>
      <c r="AE87" s="7">
        <f t="shared" si="41"/>
        <v>1.19837695108594</v>
      </c>
      <c r="AF87" s="10">
        <f t="shared" si="44"/>
        <v>1.03796724787455</v>
      </c>
      <c r="AG87" s="10">
        <f>100*(1-AF87)*-1</f>
        <v>3.79672478745539</v>
      </c>
    </row>
    <row r="88" spans="1:33">
      <c r="A88" s="6">
        <v>13642</v>
      </c>
      <c r="B88" s="3" t="str">
        <f t="shared" si="28"/>
        <v>May</v>
      </c>
      <c r="C88" s="3">
        <f t="shared" si="29"/>
        <v>7</v>
      </c>
      <c r="D88" s="3" t="str">
        <f t="shared" si="30"/>
        <v>May7</v>
      </c>
      <c r="E88">
        <v>16.65</v>
      </c>
      <c r="F88" s="8">
        <f t="shared" si="42"/>
        <v>-0.00359060464336361</v>
      </c>
      <c r="G88" s="7">
        <f t="shared" si="31"/>
        <v>0.983461311281749</v>
      </c>
      <c r="H88" s="7"/>
      <c r="I88" s="6">
        <v>28251</v>
      </c>
      <c r="J88" s="3" t="str">
        <f t="shared" si="23"/>
        <v>May</v>
      </c>
      <c r="K88" s="3">
        <f t="shared" si="24"/>
        <v>6</v>
      </c>
      <c r="L88" s="3" t="str">
        <f t="shared" si="32"/>
        <v>May6</v>
      </c>
      <c r="M88">
        <v>99.489998</v>
      </c>
      <c r="N88" s="8">
        <f t="shared" si="25"/>
        <v>-0.00619321739892897</v>
      </c>
      <c r="O88" s="7">
        <f t="shared" si="33"/>
        <v>0.92981306542056</v>
      </c>
      <c r="P88" s="7"/>
      <c r="Q88" s="6">
        <v>31903</v>
      </c>
      <c r="R88" s="3" t="str">
        <f t="shared" si="34"/>
        <v>May</v>
      </c>
      <c r="S88" s="3">
        <f t="shared" si="26"/>
        <v>6</v>
      </c>
      <c r="T88" s="3" t="str">
        <f t="shared" si="27"/>
        <v>May6</v>
      </c>
      <c r="U88">
        <v>295.470001</v>
      </c>
      <c r="V88" s="8">
        <f t="shared" si="43"/>
        <v>0.0004401875863777</v>
      </c>
      <c r="W88" s="7">
        <f t="shared" si="35"/>
        <v>1.19890446174361</v>
      </c>
      <c r="X88" s="7"/>
      <c r="Y88" s="6">
        <v>35556</v>
      </c>
      <c r="Z88" s="3" t="str">
        <f t="shared" si="36"/>
        <v>May</v>
      </c>
      <c r="AA88" s="3">
        <f t="shared" si="37"/>
        <v>6</v>
      </c>
      <c r="AB88" s="3" t="str">
        <f t="shared" si="38"/>
        <v>May6</v>
      </c>
      <c r="AC88" s="7">
        <f t="shared" si="39"/>
        <v>0.987005256940343</v>
      </c>
      <c r="AD88" s="7">
        <f t="shared" si="40"/>
        <v>0.92981306542056</v>
      </c>
      <c r="AE88" s="7">
        <f t="shared" si="41"/>
        <v>1.19890446174361</v>
      </c>
      <c r="AF88" s="10">
        <f t="shared" si="44"/>
        <v>1.03857426136817</v>
      </c>
      <c r="AG88" s="10">
        <f>100*(1-AF88)*-1</f>
        <v>3.85742613681723</v>
      </c>
    </row>
    <row r="89" hidden="1" spans="1:32">
      <c r="A89" s="6">
        <v>13645</v>
      </c>
      <c r="B89" s="3" t="str">
        <f t="shared" si="28"/>
        <v>May</v>
      </c>
      <c r="C89" s="3">
        <f t="shared" si="29"/>
        <v>10</v>
      </c>
      <c r="D89" s="3" t="str">
        <f t="shared" si="30"/>
        <v>May10</v>
      </c>
      <c r="E89">
        <v>16.280001</v>
      </c>
      <c r="F89" s="8">
        <f t="shared" si="42"/>
        <v>-0.0222221621621622</v>
      </c>
      <c r="G89" s="7">
        <f t="shared" si="31"/>
        <v>0.961606674542233</v>
      </c>
      <c r="H89" s="7"/>
      <c r="I89" s="6">
        <v>28254</v>
      </c>
      <c r="J89" s="3" t="str">
        <f t="shared" si="23"/>
        <v>May</v>
      </c>
      <c r="K89" s="3">
        <f t="shared" si="24"/>
        <v>9</v>
      </c>
      <c r="L89" s="3" t="str">
        <f t="shared" si="32"/>
        <v>May9</v>
      </c>
      <c r="M89">
        <v>99.18</v>
      </c>
      <c r="N89" s="8">
        <f t="shared" si="25"/>
        <v>-0.00311587100444</v>
      </c>
      <c r="O89" s="7">
        <f t="shared" si="33"/>
        <v>0.926915887850467</v>
      </c>
      <c r="P89" s="7"/>
      <c r="Q89" s="6">
        <v>31904</v>
      </c>
      <c r="R89" s="3" t="str">
        <f t="shared" si="34"/>
        <v>May</v>
      </c>
      <c r="S89" s="3">
        <f t="shared" si="26"/>
        <v>7</v>
      </c>
      <c r="T89" s="3" t="str">
        <f t="shared" si="27"/>
        <v>May7</v>
      </c>
      <c r="U89">
        <v>294.709991</v>
      </c>
      <c r="V89" s="8">
        <f t="shared" si="43"/>
        <v>-0.00257220698354424</v>
      </c>
      <c r="W89" s="7">
        <f t="shared" si="35"/>
        <v>1.19582063131451</v>
      </c>
      <c r="X89" s="7"/>
      <c r="Y89" s="6">
        <v>35557</v>
      </c>
      <c r="Z89" s="3" t="str">
        <f t="shared" si="36"/>
        <v>May</v>
      </c>
      <c r="AA89" s="3">
        <f t="shared" si="37"/>
        <v>7</v>
      </c>
      <c r="AB89" s="3" t="str">
        <f t="shared" si="38"/>
        <v>May7</v>
      </c>
      <c r="AC89" s="7">
        <f t="shared" si="39"/>
        <v>0.983461311281749</v>
      </c>
      <c r="AD89" s="7" t="e">
        <f t="shared" si="40"/>
        <v>#N/A</v>
      </c>
      <c r="AE89" s="7">
        <f t="shared" si="41"/>
        <v>1.19582063131451</v>
      </c>
      <c r="AF89" s="10" t="e">
        <f t="shared" si="44"/>
        <v>#N/A</v>
      </c>
    </row>
    <row r="90" hidden="1" spans="1:32">
      <c r="A90" s="6">
        <v>13646</v>
      </c>
      <c r="B90" s="3" t="str">
        <f t="shared" si="28"/>
        <v>May</v>
      </c>
      <c r="C90" s="3">
        <f t="shared" si="29"/>
        <v>11</v>
      </c>
      <c r="D90" s="3" t="str">
        <f t="shared" si="30"/>
        <v>May11</v>
      </c>
      <c r="E90">
        <v>16.290001</v>
      </c>
      <c r="F90" s="8">
        <f t="shared" si="42"/>
        <v>0.000614250576520331</v>
      </c>
      <c r="G90" s="7">
        <f t="shared" si="31"/>
        <v>0.962197341996457</v>
      </c>
      <c r="H90" s="7"/>
      <c r="I90" s="6">
        <v>28255</v>
      </c>
      <c r="J90" s="3" t="str">
        <f t="shared" si="23"/>
        <v>May</v>
      </c>
      <c r="K90" s="3">
        <f t="shared" si="24"/>
        <v>10</v>
      </c>
      <c r="L90" s="3" t="str">
        <f t="shared" si="32"/>
        <v>May10</v>
      </c>
      <c r="M90">
        <v>99.470001</v>
      </c>
      <c r="N90" s="8">
        <f t="shared" si="25"/>
        <v>0.00292398669086499</v>
      </c>
      <c r="O90" s="7">
        <f t="shared" si="33"/>
        <v>0.929626177570093</v>
      </c>
      <c r="P90" s="7"/>
      <c r="Q90" s="6">
        <v>31905</v>
      </c>
      <c r="R90" s="3" t="str">
        <f t="shared" si="34"/>
        <v>May</v>
      </c>
      <c r="S90" s="3">
        <f t="shared" si="26"/>
        <v>8</v>
      </c>
      <c r="T90" s="3" t="str">
        <f t="shared" si="27"/>
        <v>May8</v>
      </c>
      <c r="U90">
        <v>293.369995</v>
      </c>
      <c r="V90" s="8">
        <f t="shared" si="43"/>
        <v>-0.00454682922507363</v>
      </c>
      <c r="W90" s="7">
        <f t="shared" si="35"/>
        <v>1.19038343912011</v>
      </c>
      <c r="X90" s="7"/>
      <c r="Y90" s="6">
        <v>35558</v>
      </c>
      <c r="Z90" s="3" t="str">
        <f t="shared" si="36"/>
        <v>May</v>
      </c>
      <c r="AA90" s="3">
        <f t="shared" si="37"/>
        <v>8</v>
      </c>
      <c r="AB90" s="3" t="str">
        <f t="shared" si="38"/>
        <v>May8</v>
      </c>
      <c r="AC90" s="7" t="e">
        <f t="shared" si="39"/>
        <v>#N/A</v>
      </c>
      <c r="AD90" s="7" t="e">
        <f t="shared" si="40"/>
        <v>#N/A</v>
      </c>
      <c r="AE90" s="7">
        <f t="shared" si="41"/>
        <v>1.19038343912011</v>
      </c>
      <c r="AF90" s="10" t="e">
        <f t="shared" si="44"/>
        <v>#N/A</v>
      </c>
    </row>
    <row r="91" spans="1:33">
      <c r="A91" s="6">
        <v>13647</v>
      </c>
      <c r="B91" s="3" t="str">
        <f t="shared" si="28"/>
        <v>May</v>
      </c>
      <c r="C91" s="3">
        <f t="shared" si="29"/>
        <v>12</v>
      </c>
      <c r="D91" s="3" t="str">
        <f t="shared" si="30"/>
        <v>May12</v>
      </c>
      <c r="E91">
        <v>16.190001</v>
      </c>
      <c r="F91" s="8">
        <f t="shared" si="42"/>
        <v>-0.00613873504366276</v>
      </c>
      <c r="G91" s="7">
        <f t="shared" si="31"/>
        <v>0.956290667454224</v>
      </c>
      <c r="H91" s="7"/>
      <c r="I91" s="6">
        <v>28256</v>
      </c>
      <c r="J91" s="3" t="str">
        <f t="shared" si="23"/>
        <v>May</v>
      </c>
      <c r="K91" s="3">
        <f t="shared" si="24"/>
        <v>11</v>
      </c>
      <c r="L91" s="3" t="str">
        <f t="shared" si="32"/>
        <v>May11</v>
      </c>
      <c r="M91">
        <v>98.779999</v>
      </c>
      <c r="N91" s="8">
        <f t="shared" si="25"/>
        <v>-0.006936784890552</v>
      </c>
      <c r="O91" s="7">
        <f t="shared" si="33"/>
        <v>0.923177560747663</v>
      </c>
      <c r="P91" s="7"/>
      <c r="Q91" s="6">
        <v>31908</v>
      </c>
      <c r="R91" s="3" t="str">
        <f t="shared" si="34"/>
        <v>May</v>
      </c>
      <c r="S91" s="3">
        <f t="shared" si="26"/>
        <v>11</v>
      </c>
      <c r="T91" s="3" t="str">
        <f t="shared" si="27"/>
        <v>May11</v>
      </c>
      <c r="U91">
        <v>291.570007</v>
      </c>
      <c r="V91" s="8">
        <f t="shared" si="43"/>
        <v>-0.00613555588737029</v>
      </c>
      <c r="W91" s="7">
        <f t="shared" si="35"/>
        <v>1.18307977500199</v>
      </c>
      <c r="X91" s="7"/>
      <c r="Y91" s="6">
        <v>35561</v>
      </c>
      <c r="Z91" s="3" t="str">
        <f t="shared" si="36"/>
        <v>May</v>
      </c>
      <c r="AA91" s="3">
        <f t="shared" si="37"/>
        <v>11</v>
      </c>
      <c r="AB91" s="3" t="str">
        <f t="shared" si="38"/>
        <v>May11</v>
      </c>
      <c r="AC91" s="7">
        <f t="shared" si="39"/>
        <v>0.962197341996457</v>
      </c>
      <c r="AD91" s="7">
        <f t="shared" si="40"/>
        <v>0.923177560747663</v>
      </c>
      <c r="AE91" s="7">
        <f t="shared" si="41"/>
        <v>1.18307977500199</v>
      </c>
      <c r="AF91" s="10">
        <f t="shared" si="44"/>
        <v>1.02281822591537</v>
      </c>
      <c r="AG91" s="10">
        <f>100*(1-AF91)*-1</f>
        <v>2.28182259153684</v>
      </c>
    </row>
    <row r="92" spans="1:33">
      <c r="A92" s="6">
        <v>13648</v>
      </c>
      <c r="B92" s="3" t="str">
        <f t="shared" si="28"/>
        <v>May</v>
      </c>
      <c r="C92" s="3">
        <f t="shared" si="29"/>
        <v>13</v>
      </c>
      <c r="D92" s="3" t="str">
        <f t="shared" si="30"/>
        <v>May13</v>
      </c>
      <c r="E92">
        <v>15.65</v>
      </c>
      <c r="F92" s="8">
        <f t="shared" si="42"/>
        <v>-0.0333539818805446</v>
      </c>
      <c r="G92" s="7">
        <f t="shared" si="31"/>
        <v>0.924394565859422</v>
      </c>
      <c r="H92" s="7"/>
      <c r="I92" s="6">
        <v>28257</v>
      </c>
      <c r="J92" s="3" t="str">
        <f t="shared" si="23"/>
        <v>May</v>
      </c>
      <c r="K92" s="3">
        <f t="shared" si="24"/>
        <v>12</v>
      </c>
      <c r="L92" s="3" t="str">
        <f t="shared" si="32"/>
        <v>May12</v>
      </c>
      <c r="M92">
        <v>98.730003</v>
      </c>
      <c r="N92" s="8">
        <f t="shared" si="25"/>
        <v>-0.000506134850234279</v>
      </c>
      <c r="O92" s="7">
        <f t="shared" si="33"/>
        <v>0.922710308411214</v>
      </c>
      <c r="P92" s="7"/>
      <c r="Q92" s="6">
        <v>31909</v>
      </c>
      <c r="R92" s="3" t="str">
        <f t="shared" si="34"/>
        <v>May</v>
      </c>
      <c r="S92" s="3">
        <f t="shared" si="26"/>
        <v>12</v>
      </c>
      <c r="T92" s="3" t="str">
        <f t="shared" si="27"/>
        <v>May12</v>
      </c>
      <c r="U92">
        <v>293.299988</v>
      </c>
      <c r="V92" s="8">
        <f t="shared" si="43"/>
        <v>0.00593332976117811</v>
      </c>
      <c r="W92" s="7">
        <f t="shared" si="35"/>
        <v>1.19009937744085</v>
      </c>
      <c r="X92" s="7"/>
      <c r="Y92" s="6">
        <v>35562</v>
      </c>
      <c r="Z92" s="3" t="str">
        <f t="shared" si="36"/>
        <v>May</v>
      </c>
      <c r="AA92" s="3">
        <f t="shared" si="37"/>
        <v>12</v>
      </c>
      <c r="AB92" s="3" t="str">
        <f t="shared" si="38"/>
        <v>May12</v>
      </c>
      <c r="AC92" s="7">
        <f t="shared" si="39"/>
        <v>0.956290667454224</v>
      </c>
      <c r="AD92" s="7">
        <f t="shared" si="40"/>
        <v>0.922710308411214</v>
      </c>
      <c r="AE92" s="7">
        <f t="shared" si="41"/>
        <v>1.19009937744085</v>
      </c>
      <c r="AF92" s="10">
        <f t="shared" si="44"/>
        <v>1.0230334511021</v>
      </c>
      <c r="AG92" s="10">
        <f>100*(1-AF92)*-1</f>
        <v>2.30334511020971</v>
      </c>
    </row>
    <row r="93" spans="1:33">
      <c r="A93" s="6">
        <v>13649</v>
      </c>
      <c r="B93" s="3" t="str">
        <f t="shared" si="28"/>
        <v>May</v>
      </c>
      <c r="C93" s="3">
        <f t="shared" si="29"/>
        <v>14</v>
      </c>
      <c r="D93" s="3" t="str">
        <f t="shared" si="30"/>
        <v>May14</v>
      </c>
      <c r="E93">
        <v>15.81</v>
      </c>
      <c r="F93" s="8">
        <f t="shared" si="42"/>
        <v>0.010223642172524</v>
      </c>
      <c r="G93" s="7">
        <f t="shared" si="31"/>
        <v>0.933845245126994</v>
      </c>
      <c r="H93" s="7"/>
      <c r="I93" s="6">
        <v>28258</v>
      </c>
      <c r="J93" s="3" t="str">
        <f t="shared" si="23"/>
        <v>May</v>
      </c>
      <c r="K93" s="3">
        <f t="shared" si="24"/>
        <v>13</v>
      </c>
      <c r="L93" s="3" t="str">
        <f t="shared" si="32"/>
        <v>May13</v>
      </c>
      <c r="M93">
        <v>99.029999</v>
      </c>
      <c r="N93" s="8">
        <f t="shared" si="25"/>
        <v>0.00303854948733271</v>
      </c>
      <c r="O93" s="7">
        <f t="shared" si="33"/>
        <v>0.925514009345794</v>
      </c>
      <c r="P93" s="7"/>
      <c r="Q93" s="6">
        <v>31910</v>
      </c>
      <c r="R93" s="3" t="str">
        <f t="shared" si="34"/>
        <v>May</v>
      </c>
      <c r="S93" s="3">
        <f t="shared" si="26"/>
        <v>13</v>
      </c>
      <c r="T93" s="3" t="str">
        <f t="shared" si="27"/>
        <v>May13</v>
      </c>
      <c r="U93">
        <v>293.980011</v>
      </c>
      <c r="V93" s="8">
        <f t="shared" si="43"/>
        <v>0.00231852379073403</v>
      </c>
      <c r="W93" s="7">
        <f t="shared" si="35"/>
        <v>1.19285865116079</v>
      </c>
      <c r="X93" s="7"/>
      <c r="Y93" s="6">
        <v>35563</v>
      </c>
      <c r="Z93" s="3" t="str">
        <f t="shared" si="36"/>
        <v>May</v>
      </c>
      <c r="AA93" s="3">
        <f t="shared" si="37"/>
        <v>13</v>
      </c>
      <c r="AB93" s="3" t="str">
        <f t="shared" si="38"/>
        <v>May13</v>
      </c>
      <c r="AC93" s="7">
        <f t="shared" si="39"/>
        <v>0.924394565859422</v>
      </c>
      <c r="AD93" s="7">
        <f t="shared" si="40"/>
        <v>0.925514009345794</v>
      </c>
      <c r="AE93" s="7">
        <f t="shared" si="41"/>
        <v>1.19285865116079</v>
      </c>
      <c r="AF93" s="10">
        <f t="shared" si="44"/>
        <v>1.014255742122</v>
      </c>
      <c r="AG93" s="10">
        <f>100*(1-AF93)*-1</f>
        <v>1.42557421220009</v>
      </c>
    </row>
    <row r="94" hidden="1" spans="1:32">
      <c r="A94" s="6">
        <v>13652</v>
      </c>
      <c r="B94" s="3" t="str">
        <f t="shared" si="28"/>
        <v>May</v>
      </c>
      <c r="C94" s="3">
        <f t="shared" si="29"/>
        <v>17</v>
      </c>
      <c r="D94" s="3" t="str">
        <f t="shared" si="30"/>
        <v>May17</v>
      </c>
      <c r="E94">
        <v>15.62</v>
      </c>
      <c r="F94" s="8">
        <f t="shared" si="42"/>
        <v>-0.0120177103099305</v>
      </c>
      <c r="G94" s="7">
        <f t="shared" si="31"/>
        <v>0.922622563496752</v>
      </c>
      <c r="H94" s="7"/>
      <c r="I94" s="6">
        <v>28261</v>
      </c>
      <c r="J94" s="3" t="str">
        <f t="shared" si="23"/>
        <v>May</v>
      </c>
      <c r="K94" s="3">
        <f t="shared" si="24"/>
        <v>16</v>
      </c>
      <c r="L94" s="3" t="str">
        <f t="shared" si="32"/>
        <v>May16</v>
      </c>
      <c r="M94">
        <v>99.470001</v>
      </c>
      <c r="N94" s="8">
        <f t="shared" si="25"/>
        <v>0.00444311829186217</v>
      </c>
      <c r="O94" s="7">
        <f t="shared" si="33"/>
        <v>0.929626177570093</v>
      </c>
      <c r="P94" s="7"/>
      <c r="Q94" s="6">
        <v>31911</v>
      </c>
      <c r="R94" s="3" t="str">
        <f t="shared" si="34"/>
        <v>May</v>
      </c>
      <c r="S94" s="3">
        <f t="shared" si="26"/>
        <v>14</v>
      </c>
      <c r="T94" s="3" t="str">
        <f t="shared" si="27"/>
        <v>May14</v>
      </c>
      <c r="U94">
        <v>294.23999</v>
      </c>
      <c r="V94" s="8">
        <f t="shared" si="43"/>
        <v>0.000884342439187088</v>
      </c>
      <c r="W94" s="7">
        <f t="shared" si="35"/>
        <v>1.19391354668996</v>
      </c>
      <c r="X94" s="7"/>
      <c r="Y94" s="6">
        <v>35564</v>
      </c>
      <c r="Z94" s="3" t="str">
        <f t="shared" si="36"/>
        <v>May</v>
      </c>
      <c r="AA94" s="3">
        <f t="shared" si="37"/>
        <v>14</v>
      </c>
      <c r="AB94" s="3" t="str">
        <f t="shared" si="38"/>
        <v>May14</v>
      </c>
      <c r="AC94" s="7">
        <f t="shared" si="39"/>
        <v>0.933845245126994</v>
      </c>
      <c r="AD94" s="7" t="e">
        <f t="shared" si="40"/>
        <v>#N/A</v>
      </c>
      <c r="AE94" s="7">
        <f t="shared" si="41"/>
        <v>1.19391354668996</v>
      </c>
      <c r="AF94" s="10" t="e">
        <f t="shared" si="44"/>
        <v>#N/A</v>
      </c>
    </row>
    <row r="95" hidden="1" spans="1:32">
      <c r="A95" s="6">
        <v>13653</v>
      </c>
      <c r="B95" s="3" t="str">
        <f t="shared" si="28"/>
        <v>May</v>
      </c>
      <c r="C95" s="3">
        <f t="shared" si="29"/>
        <v>18</v>
      </c>
      <c r="D95" s="3" t="str">
        <f t="shared" si="30"/>
        <v>May18</v>
      </c>
      <c r="E95">
        <v>15.88</v>
      </c>
      <c r="F95" s="8">
        <f t="shared" si="42"/>
        <v>0.0166453265044815</v>
      </c>
      <c r="G95" s="7">
        <f t="shared" si="31"/>
        <v>0.937979917306557</v>
      </c>
      <c r="H95" s="7"/>
      <c r="I95" s="6">
        <v>28262</v>
      </c>
      <c r="J95" s="3" t="str">
        <f t="shared" si="23"/>
        <v>May</v>
      </c>
      <c r="K95" s="3">
        <f t="shared" si="24"/>
        <v>17</v>
      </c>
      <c r="L95" s="3" t="str">
        <f t="shared" si="32"/>
        <v>May17</v>
      </c>
      <c r="M95">
        <v>99.769997</v>
      </c>
      <c r="N95" s="8">
        <f t="shared" si="25"/>
        <v>0.0030159444755611</v>
      </c>
      <c r="O95" s="7">
        <f t="shared" si="33"/>
        <v>0.932429878504672</v>
      </c>
      <c r="P95" s="7"/>
      <c r="Q95" s="6">
        <v>31912</v>
      </c>
      <c r="R95" s="3" t="str">
        <f t="shared" si="34"/>
        <v>May</v>
      </c>
      <c r="S95" s="3">
        <f t="shared" si="26"/>
        <v>15</v>
      </c>
      <c r="T95" s="3" t="str">
        <f t="shared" si="27"/>
        <v>May15</v>
      </c>
      <c r="U95">
        <v>287.429993</v>
      </c>
      <c r="V95" s="8">
        <f t="shared" si="43"/>
        <v>-0.0231443625320948</v>
      </c>
      <c r="W95" s="7">
        <f t="shared" si="35"/>
        <v>1.16628117873339</v>
      </c>
      <c r="X95" s="7"/>
      <c r="Y95" s="6">
        <v>35565</v>
      </c>
      <c r="Z95" s="3" t="str">
        <f t="shared" si="36"/>
        <v>May</v>
      </c>
      <c r="AA95" s="3">
        <f t="shared" si="37"/>
        <v>15</v>
      </c>
      <c r="AB95" s="3" t="str">
        <f t="shared" si="38"/>
        <v>May15</v>
      </c>
      <c r="AC95" s="7" t="e">
        <f t="shared" si="39"/>
        <v>#N/A</v>
      </c>
      <c r="AD95" s="7" t="e">
        <f t="shared" si="40"/>
        <v>#N/A</v>
      </c>
      <c r="AE95" s="7">
        <f t="shared" si="41"/>
        <v>1.16628117873339</v>
      </c>
      <c r="AF95" s="10" t="e">
        <f t="shared" si="44"/>
        <v>#N/A</v>
      </c>
    </row>
    <row r="96" spans="1:33">
      <c r="A96" s="6">
        <v>13654</v>
      </c>
      <c r="B96" s="3" t="str">
        <f t="shared" si="28"/>
        <v>May</v>
      </c>
      <c r="C96" s="3">
        <f t="shared" si="29"/>
        <v>19</v>
      </c>
      <c r="D96" s="3" t="str">
        <f t="shared" si="30"/>
        <v>May19</v>
      </c>
      <c r="E96">
        <v>15.84</v>
      </c>
      <c r="F96" s="8">
        <f t="shared" si="42"/>
        <v>-0.00251889168765749</v>
      </c>
      <c r="G96" s="7">
        <f t="shared" si="31"/>
        <v>0.935617247489664</v>
      </c>
      <c r="H96" s="7"/>
      <c r="I96" s="6">
        <v>28263</v>
      </c>
      <c r="J96" s="3" t="str">
        <f t="shared" si="23"/>
        <v>May</v>
      </c>
      <c r="K96" s="3">
        <f t="shared" si="24"/>
        <v>18</v>
      </c>
      <c r="L96" s="3" t="str">
        <f t="shared" si="32"/>
        <v>May18</v>
      </c>
      <c r="M96">
        <v>100.300003</v>
      </c>
      <c r="N96" s="8">
        <f t="shared" si="25"/>
        <v>0.00531227839968764</v>
      </c>
      <c r="O96" s="7">
        <f t="shared" si="33"/>
        <v>0.937383205607476</v>
      </c>
      <c r="P96" s="7"/>
      <c r="Q96" s="6">
        <v>31915</v>
      </c>
      <c r="R96" s="3" t="str">
        <f t="shared" si="34"/>
        <v>May</v>
      </c>
      <c r="S96" s="3">
        <f t="shared" si="26"/>
        <v>18</v>
      </c>
      <c r="T96" s="3" t="str">
        <f t="shared" si="27"/>
        <v>May18</v>
      </c>
      <c r="U96">
        <v>286.649994</v>
      </c>
      <c r="V96" s="8">
        <f t="shared" si="43"/>
        <v>-0.00271370079322248</v>
      </c>
      <c r="W96" s="7">
        <f t="shared" si="35"/>
        <v>1.16311624057354</v>
      </c>
      <c r="X96" s="7"/>
      <c r="Y96" s="6">
        <v>35568</v>
      </c>
      <c r="Z96" s="3" t="str">
        <f t="shared" si="36"/>
        <v>May</v>
      </c>
      <c r="AA96" s="3">
        <f t="shared" si="37"/>
        <v>18</v>
      </c>
      <c r="AB96" s="3" t="str">
        <f t="shared" si="38"/>
        <v>May18</v>
      </c>
      <c r="AC96" s="7">
        <f t="shared" si="39"/>
        <v>0.937979917306557</v>
      </c>
      <c r="AD96" s="7">
        <f t="shared" si="40"/>
        <v>0.937383205607476</v>
      </c>
      <c r="AE96" s="7">
        <f t="shared" si="41"/>
        <v>1.16311624057354</v>
      </c>
      <c r="AF96" s="10">
        <f t="shared" si="44"/>
        <v>1.01282645449586</v>
      </c>
      <c r="AG96" s="10">
        <f>100*(1-AF96)*-1</f>
        <v>1.28264544958576</v>
      </c>
    </row>
    <row r="97" spans="1:33">
      <c r="A97" s="6">
        <v>13655</v>
      </c>
      <c r="B97" s="3" t="str">
        <f t="shared" si="28"/>
        <v>May</v>
      </c>
      <c r="C97" s="3">
        <f t="shared" si="29"/>
        <v>20</v>
      </c>
      <c r="D97" s="3" t="str">
        <f t="shared" si="30"/>
        <v>May20</v>
      </c>
      <c r="E97">
        <v>16.26</v>
      </c>
      <c r="F97" s="8">
        <f t="shared" si="42"/>
        <v>0.0265151515151516</v>
      </c>
      <c r="G97" s="7">
        <f t="shared" si="31"/>
        <v>0.960425280567042</v>
      </c>
      <c r="H97" s="7"/>
      <c r="I97" s="6">
        <v>28264</v>
      </c>
      <c r="J97" s="3" t="str">
        <f t="shared" si="23"/>
        <v>May</v>
      </c>
      <c r="K97" s="3">
        <f t="shared" si="24"/>
        <v>19</v>
      </c>
      <c r="L97" s="3" t="str">
        <f t="shared" si="32"/>
        <v>May19</v>
      </c>
      <c r="M97">
        <v>99.879997</v>
      </c>
      <c r="N97" s="8">
        <f t="shared" si="25"/>
        <v>-0.0041874973822284</v>
      </c>
      <c r="O97" s="7">
        <f t="shared" si="33"/>
        <v>0.93345791588785</v>
      </c>
      <c r="P97" s="7"/>
      <c r="Q97" s="6">
        <v>31916</v>
      </c>
      <c r="R97" s="3" t="str">
        <f t="shared" si="34"/>
        <v>May</v>
      </c>
      <c r="S97" s="3">
        <f t="shared" si="26"/>
        <v>19</v>
      </c>
      <c r="T97" s="3" t="str">
        <f t="shared" si="27"/>
        <v>May19</v>
      </c>
      <c r="U97">
        <v>279.619995</v>
      </c>
      <c r="V97" s="8">
        <f t="shared" si="43"/>
        <v>-0.0245246786923009</v>
      </c>
      <c r="W97" s="7">
        <f t="shared" si="35"/>
        <v>1.13459118849168</v>
      </c>
      <c r="X97" s="7"/>
      <c r="Y97" s="6">
        <v>35569</v>
      </c>
      <c r="Z97" s="3" t="str">
        <f t="shared" si="36"/>
        <v>May</v>
      </c>
      <c r="AA97" s="3">
        <f t="shared" si="37"/>
        <v>19</v>
      </c>
      <c r="AB97" s="3" t="str">
        <f t="shared" si="38"/>
        <v>May19</v>
      </c>
      <c r="AC97" s="7">
        <f t="shared" si="39"/>
        <v>0.935617247489664</v>
      </c>
      <c r="AD97" s="7">
        <f t="shared" si="40"/>
        <v>0.93345791588785</v>
      </c>
      <c r="AE97" s="7">
        <f t="shared" si="41"/>
        <v>1.13459118849168</v>
      </c>
      <c r="AF97" s="10">
        <f t="shared" si="44"/>
        <v>1.00122211728973</v>
      </c>
      <c r="AG97" s="10">
        <f>100*(1-AF97)*-1</f>
        <v>0.122211728973021</v>
      </c>
    </row>
    <row r="98" spans="1:33">
      <c r="A98" s="6">
        <v>13656</v>
      </c>
      <c r="B98" s="3" t="str">
        <f t="shared" si="28"/>
        <v>May</v>
      </c>
      <c r="C98" s="3">
        <f t="shared" si="29"/>
        <v>21</v>
      </c>
      <c r="D98" s="3" t="str">
        <f t="shared" si="30"/>
        <v>May21</v>
      </c>
      <c r="E98">
        <v>16.27</v>
      </c>
      <c r="F98" s="8">
        <f t="shared" si="42"/>
        <v>0.000615006150061378</v>
      </c>
      <c r="G98" s="7">
        <f t="shared" si="31"/>
        <v>0.961015948021265</v>
      </c>
      <c r="H98" s="7"/>
      <c r="I98" s="6">
        <v>28265</v>
      </c>
      <c r="J98" s="3" t="str">
        <f t="shared" si="23"/>
        <v>May</v>
      </c>
      <c r="K98" s="3">
        <f t="shared" si="24"/>
        <v>20</v>
      </c>
      <c r="L98" s="3" t="str">
        <f t="shared" si="32"/>
        <v>May20</v>
      </c>
      <c r="M98">
        <v>99.449997</v>
      </c>
      <c r="N98" s="8">
        <f t="shared" si="25"/>
        <v>-0.00430516632874956</v>
      </c>
      <c r="O98" s="7">
        <f t="shared" si="33"/>
        <v>0.929439224299065</v>
      </c>
      <c r="P98" s="7"/>
      <c r="Q98" s="6">
        <v>31917</v>
      </c>
      <c r="R98" s="3" t="str">
        <f t="shared" si="34"/>
        <v>May</v>
      </c>
      <c r="S98" s="3">
        <f t="shared" si="26"/>
        <v>20</v>
      </c>
      <c r="T98" s="3" t="str">
        <f t="shared" si="27"/>
        <v>May20</v>
      </c>
      <c r="U98">
        <v>278.209991</v>
      </c>
      <c r="V98" s="8">
        <f t="shared" si="43"/>
        <v>-0.00504257215225261</v>
      </c>
      <c r="W98" s="7">
        <f t="shared" si="35"/>
        <v>1.1288699305604</v>
      </c>
      <c r="X98" s="7"/>
      <c r="Y98" s="6">
        <v>35570</v>
      </c>
      <c r="Z98" s="3" t="str">
        <f t="shared" si="36"/>
        <v>May</v>
      </c>
      <c r="AA98" s="3">
        <f t="shared" si="37"/>
        <v>20</v>
      </c>
      <c r="AB98" s="3" t="str">
        <f t="shared" si="38"/>
        <v>May20</v>
      </c>
      <c r="AC98" s="7">
        <f t="shared" si="39"/>
        <v>0.960425280567042</v>
      </c>
      <c r="AD98" s="7">
        <f t="shared" si="40"/>
        <v>0.929439224299065</v>
      </c>
      <c r="AE98" s="7">
        <f t="shared" si="41"/>
        <v>1.1288699305604</v>
      </c>
      <c r="AF98" s="10">
        <f t="shared" si="44"/>
        <v>1.00624481180883</v>
      </c>
      <c r="AG98" s="10">
        <f>100*(1-AF98)*-1</f>
        <v>0.624481180883429</v>
      </c>
    </row>
    <row r="99" hidden="1" spans="1:32">
      <c r="A99" s="6">
        <v>13659</v>
      </c>
      <c r="B99" s="3" t="str">
        <f t="shared" si="28"/>
        <v>May</v>
      </c>
      <c r="C99" s="3">
        <f t="shared" si="29"/>
        <v>24</v>
      </c>
      <c r="D99" s="3" t="str">
        <f t="shared" si="30"/>
        <v>May24</v>
      </c>
      <c r="E99">
        <v>16.459999</v>
      </c>
      <c r="F99" s="8">
        <f t="shared" si="42"/>
        <v>0.0116778733866011</v>
      </c>
      <c r="G99" s="7">
        <f t="shared" si="31"/>
        <v>0.972238570584762</v>
      </c>
      <c r="H99" s="7"/>
      <c r="I99" s="6">
        <v>28268</v>
      </c>
      <c r="J99" s="3" t="str">
        <f t="shared" si="23"/>
        <v>May</v>
      </c>
      <c r="K99" s="3">
        <f t="shared" si="24"/>
        <v>23</v>
      </c>
      <c r="L99" s="3" t="str">
        <f t="shared" si="32"/>
        <v>May23</v>
      </c>
      <c r="M99">
        <v>98.150002</v>
      </c>
      <c r="N99" s="8">
        <f t="shared" si="25"/>
        <v>-0.0130718455426398</v>
      </c>
      <c r="O99" s="7">
        <f t="shared" si="33"/>
        <v>0.917289738317756</v>
      </c>
      <c r="P99" s="7"/>
      <c r="Q99" s="6">
        <v>31918</v>
      </c>
      <c r="R99" s="3" t="str">
        <f t="shared" si="34"/>
        <v>May</v>
      </c>
      <c r="S99" s="3">
        <f t="shared" si="26"/>
        <v>21</v>
      </c>
      <c r="T99" s="3" t="str">
        <f t="shared" si="27"/>
        <v>May21</v>
      </c>
      <c r="U99">
        <v>280.170013</v>
      </c>
      <c r="V99" s="8">
        <f t="shared" si="43"/>
        <v>0.00704511722585829</v>
      </c>
      <c r="W99" s="7">
        <f t="shared" ref="W99:W130" si="45">W98*(1+V99)</f>
        <v>1.13682295155394</v>
      </c>
      <c r="X99" s="7"/>
      <c r="Y99" s="6">
        <v>35571</v>
      </c>
      <c r="Z99" s="3" t="str">
        <f t="shared" si="36"/>
        <v>May</v>
      </c>
      <c r="AA99" s="3">
        <f t="shared" si="37"/>
        <v>21</v>
      </c>
      <c r="AB99" s="3" t="str">
        <f t="shared" si="38"/>
        <v>May21</v>
      </c>
      <c r="AC99" s="7">
        <f t="shared" si="39"/>
        <v>0.961015948021265</v>
      </c>
      <c r="AD99" s="7" t="e">
        <f t="shared" si="40"/>
        <v>#N/A</v>
      </c>
      <c r="AE99" s="7">
        <f t="shared" si="41"/>
        <v>1.13682295155394</v>
      </c>
      <c r="AF99" s="10" t="e">
        <f t="shared" si="44"/>
        <v>#N/A</v>
      </c>
    </row>
    <row r="100" hidden="1" spans="1:32">
      <c r="A100" s="6">
        <v>13660</v>
      </c>
      <c r="B100" s="3" t="str">
        <f t="shared" si="28"/>
        <v>May</v>
      </c>
      <c r="C100" s="3">
        <f t="shared" si="29"/>
        <v>25</v>
      </c>
      <c r="D100" s="3" t="str">
        <f t="shared" si="30"/>
        <v>May25</v>
      </c>
      <c r="E100">
        <v>16.25</v>
      </c>
      <c r="F100" s="8">
        <f t="shared" si="42"/>
        <v>-0.0127581417228519</v>
      </c>
      <c r="G100" s="7">
        <f t="shared" si="31"/>
        <v>0.959834613112818</v>
      </c>
      <c r="H100" s="7"/>
      <c r="I100" s="6">
        <v>28269</v>
      </c>
      <c r="J100" s="3" t="str">
        <f t="shared" si="23"/>
        <v>May</v>
      </c>
      <c r="K100" s="3">
        <f t="shared" si="24"/>
        <v>24</v>
      </c>
      <c r="L100" s="3" t="str">
        <f t="shared" si="32"/>
        <v>May24</v>
      </c>
      <c r="M100">
        <v>97.669998</v>
      </c>
      <c r="N100" s="8">
        <f t="shared" si="25"/>
        <v>-0.00489051441894004</v>
      </c>
      <c r="O100" s="7">
        <f t="shared" si="33"/>
        <v>0.912803719626167</v>
      </c>
      <c r="P100" s="7"/>
      <c r="Q100" s="6">
        <v>31919</v>
      </c>
      <c r="R100" s="3" t="str">
        <f t="shared" si="34"/>
        <v>May</v>
      </c>
      <c r="S100" s="3">
        <f t="shared" si="26"/>
        <v>22</v>
      </c>
      <c r="T100" s="3" t="str">
        <f t="shared" si="27"/>
        <v>May22</v>
      </c>
      <c r="U100">
        <v>282.160004</v>
      </c>
      <c r="V100" s="8">
        <f t="shared" si="43"/>
        <v>0.00710279797145897</v>
      </c>
      <c r="W100" s="7">
        <f t="shared" si="45"/>
        <v>1.14489757530815</v>
      </c>
      <c r="X100" s="7"/>
      <c r="Y100" s="6">
        <v>35572</v>
      </c>
      <c r="Z100" s="3" t="str">
        <f t="shared" si="36"/>
        <v>May</v>
      </c>
      <c r="AA100" s="3">
        <f t="shared" si="37"/>
        <v>22</v>
      </c>
      <c r="AB100" s="3" t="str">
        <f t="shared" si="38"/>
        <v>May22</v>
      </c>
      <c r="AC100" s="7" t="e">
        <f t="shared" si="39"/>
        <v>#N/A</v>
      </c>
      <c r="AD100" s="7" t="e">
        <f t="shared" si="40"/>
        <v>#N/A</v>
      </c>
      <c r="AE100" s="7">
        <f t="shared" si="41"/>
        <v>1.14489757530815</v>
      </c>
      <c r="AF100" s="10" t="e">
        <f t="shared" si="44"/>
        <v>#N/A</v>
      </c>
    </row>
    <row r="101" spans="1:33">
      <c r="A101" s="6">
        <v>13661</v>
      </c>
      <c r="B101" s="3" t="str">
        <f t="shared" si="28"/>
        <v>May</v>
      </c>
      <c r="C101" s="3">
        <f t="shared" si="29"/>
        <v>26</v>
      </c>
      <c r="D101" s="3" t="str">
        <f t="shared" si="30"/>
        <v>May26</v>
      </c>
      <c r="E101">
        <v>16.23</v>
      </c>
      <c r="F101" s="8">
        <f t="shared" si="42"/>
        <v>-0.0012307692307692</v>
      </c>
      <c r="G101" s="7">
        <f t="shared" si="31"/>
        <v>0.958653278204372</v>
      </c>
      <c r="H101" s="7"/>
      <c r="I101" s="6">
        <v>28270</v>
      </c>
      <c r="J101" s="3" t="str">
        <f t="shared" si="23"/>
        <v>May</v>
      </c>
      <c r="K101" s="3">
        <f t="shared" si="24"/>
        <v>25</v>
      </c>
      <c r="L101" s="3" t="str">
        <f t="shared" si="32"/>
        <v>May25</v>
      </c>
      <c r="M101">
        <v>96.769997</v>
      </c>
      <c r="N101" s="8">
        <f t="shared" si="25"/>
        <v>-0.00921471299712736</v>
      </c>
      <c r="O101" s="7">
        <f t="shared" si="33"/>
        <v>0.904392495327102</v>
      </c>
      <c r="P101" s="7"/>
      <c r="Q101" s="6">
        <v>31923</v>
      </c>
      <c r="R101" s="3" t="str">
        <f t="shared" si="34"/>
        <v>May</v>
      </c>
      <c r="S101" s="3">
        <f t="shared" si="26"/>
        <v>26</v>
      </c>
      <c r="T101" s="3" t="str">
        <f t="shared" si="27"/>
        <v>May26</v>
      </c>
      <c r="U101">
        <v>289.109985</v>
      </c>
      <c r="V101" s="8">
        <f t="shared" si="43"/>
        <v>0.0246313471132499</v>
      </c>
      <c r="W101" s="7">
        <f t="shared" si="45"/>
        <v>1.17309794489468</v>
      </c>
      <c r="X101" s="7"/>
      <c r="Y101" s="6">
        <v>35576</v>
      </c>
      <c r="Z101" s="3" t="str">
        <f t="shared" si="36"/>
        <v>May</v>
      </c>
      <c r="AA101" s="3">
        <f t="shared" si="37"/>
        <v>26</v>
      </c>
      <c r="AB101" s="3" t="str">
        <f t="shared" si="38"/>
        <v>May26</v>
      </c>
      <c r="AC101" s="7">
        <f t="shared" si="39"/>
        <v>0.958653278204372</v>
      </c>
      <c r="AD101" s="7">
        <f t="shared" si="40"/>
        <v>0.90663553271028</v>
      </c>
      <c r="AE101" s="7">
        <f t="shared" si="41"/>
        <v>1.17309794489468</v>
      </c>
      <c r="AF101" s="10">
        <f t="shared" si="44"/>
        <v>1.01279558526978</v>
      </c>
      <c r="AG101" s="10">
        <f>100*(1-AF101)*-1</f>
        <v>1.27955852697774</v>
      </c>
    </row>
    <row r="102" spans="1:33">
      <c r="A102" s="6">
        <v>13662</v>
      </c>
      <c r="B102" s="3" t="str">
        <f t="shared" si="28"/>
        <v>May</v>
      </c>
      <c r="C102" s="3">
        <f t="shared" si="29"/>
        <v>27</v>
      </c>
      <c r="D102" s="3" t="str">
        <f t="shared" si="30"/>
        <v>May27</v>
      </c>
      <c r="E102">
        <v>16.26</v>
      </c>
      <c r="F102" s="8">
        <f t="shared" si="42"/>
        <v>0.0018484288354899</v>
      </c>
      <c r="G102" s="7">
        <f t="shared" si="31"/>
        <v>0.960425280567042</v>
      </c>
      <c r="H102" s="7"/>
      <c r="I102" s="6">
        <v>28271</v>
      </c>
      <c r="J102" s="3" t="str">
        <f t="shared" si="23"/>
        <v>May</v>
      </c>
      <c r="K102" s="3">
        <f t="shared" si="24"/>
        <v>26</v>
      </c>
      <c r="L102" s="3" t="str">
        <f t="shared" si="32"/>
        <v>May26</v>
      </c>
      <c r="M102">
        <v>97.010002</v>
      </c>
      <c r="N102" s="8">
        <f t="shared" si="25"/>
        <v>0.00248015921711764</v>
      </c>
      <c r="O102" s="7">
        <f t="shared" si="33"/>
        <v>0.90663553271028</v>
      </c>
      <c r="P102" s="7"/>
      <c r="Q102" s="6">
        <v>31924</v>
      </c>
      <c r="R102" s="3" t="str">
        <f t="shared" si="34"/>
        <v>May</v>
      </c>
      <c r="S102" s="3">
        <f t="shared" si="26"/>
        <v>27</v>
      </c>
      <c r="T102" s="3" t="str">
        <f t="shared" si="27"/>
        <v>May27</v>
      </c>
      <c r="U102">
        <v>288.730011</v>
      </c>
      <c r="V102" s="8">
        <f t="shared" si="43"/>
        <v>-0.00131428874723924</v>
      </c>
      <c r="W102" s="7">
        <f t="shared" si="45"/>
        <v>1.1715561554663</v>
      </c>
      <c r="X102" s="7"/>
      <c r="Y102" s="6">
        <v>35577</v>
      </c>
      <c r="Z102" s="3" t="str">
        <f t="shared" si="36"/>
        <v>May</v>
      </c>
      <c r="AA102" s="3">
        <f t="shared" si="37"/>
        <v>27</v>
      </c>
      <c r="AB102" s="3" t="str">
        <f t="shared" si="38"/>
        <v>May27</v>
      </c>
      <c r="AC102" s="7">
        <f t="shared" si="39"/>
        <v>0.960425280567042</v>
      </c>
      <c r="AD102" s="7">
        <f t="shared" si="40"/>
        <v>0.89971959813084</v>
      </c>
      <c r="AE102" s="7">
        <f t="shared" si="41"/>
        <v>1.1715561554663</v>
      </c>
      <c r="AF102" s="10">
        <f t="shared" si="44"/>
        <v>1.01056701138806</v>
      </c>
      <c r="AG102" s="10">
        <f>100*(1-AF102)*-1</f>
        <v>1.05670113880594</v>
      </c>
    </row>
    <row r="103" hidden="1" spans="1:32">
      <c r="A103" s="6">
        <v>13663</v>
      </c>
      <c r="B103" s="3" t="str">
        <f t="shared" si="28"/>
        <v>May</v>
      </c>
      <c r="C103" s="3">
        <f t="shared" si="29"/>
        <v>28</v>
      </c>
      <c r="D103" s="3" t="str">
        <f t="shared" si="30"/>
        <v>May28</v>
      </c>
      <c r="E103">
        <v>16.26</v>
      </c>
      <c r="F103" s="8">
        <f t="shared" si="42"/>
        <v>0</v>
      </c>
      <c r="G103" s="7">
        <f t="shared" si="31"/>
        <v>0.960425280567042</v>
      </c>
      <c r="H103" s="7"/>
      <c r="I103" s="6">
        <v>28272</v>
      </c>
      <c r="J103" s="3" t="str">
        <f t="shared" si="23"/>
        <v>May</v>
      </c>
      <c r="K103" s="3">
        <f t="shared" si="24"/>
        <v>27</v>
      </c>
      <c r="L103" s="3" t="str">
        <f t="shared" si="32"/>
        <v>May27</v>
      </c>
      <c r="M103">
        <v>96.269997</v>
      </c>
      <c r="N103" s="8">
        <f t="shared" si="25"/>
        <v>-0.00762813096323817</v>
      </c>
      <c r="O103" s="7">
        <f t="shared" si="33"/>
        <v>0.89971959813084</v>
      </c>
      <c r="P103" s="7"/>
      <c r="Q103" s="6">
        <v>31925</v>
      </c>
      <c r="R103" s="3" t="str">
        <f t="shared" si="34"/>
        <v>May</v>
      </c>
      <c r="S103" s="3">
        <f t="shared" si="26"/>
        <v>28</v>
      </c>
      <c r="T103" s="3" t="str">
        <f t="shared" si="27"/>
        <v>May28</v>
      </c>
      <c r="U103">
        <v>290.76001</v>
      </c>
      <c r="V103" s="8">
        <f t="shared" si="43"/>
        <v>0.00703078628012809</v>
      </c>
      <c r="W103" s="7">
        <f t="shared" si="45"/>
        <v>1.17979311641055</v>
      </c>
      <c r="X103" s="7"/>
      <c r="Y103" s="6">
        <v>35578</v>
      </c>
      <c r="Z103" s="3" t="str">
        <f t="shared" si="36"/>
        <v>May</v>
      </c>
      <c r="AA103" s="3">
        <f t="shared" si="37"/>
        <v>28</v>
      </c>
      <c r="AB103" s="3" t="str">
        <f t="shared" si="38"/>
        <v>May28</v>
      </c>
      <c r="AC103" s="7">
        <f t="shared" si="39"/>
        <v>0.960425280567042</v>
      </c>
      <c r="AD103" s="7" t="e">
        <f t="shared" si="40"/>
        <v>#N/A</v>
      </c>
      <c r="AE103" s="7">
        <f t="shared" si="41"/>
        <v>1.17979311641055</v>
      </c>
      <c r="AF103" s="10" t="e">
        <f t="shared" si="44"/>
        <v>#N/A</v>
      </c>
    </row>
    <row r="104" hidden="1" spans="1:32">
      <c r="A104" s="6">
        <v>13667</v>
      </c>
      <c r="B104" s="3" t="str">
        <f t="shared" si="28"/>
        <v>Jun</v>
      </c>
      <c r="C104" s="3">
        <f t="shared" si="29"/>
        <v>1</v>
      </c>
      <c r="D104" s="3" t="str">
        <f t="shared" si="30"/>
        <v>Jun1</v>
      </c>
      <c r="E104">
        <v>15.96</v>
      </c>
      <c r="F104" s="8">
        <f t="shared" si="42"/>
        <v>-0.0184501845018451</v>
      </c>
      <c r="G104" s="7">
        <f t="shared" si="31"/>
        <v>0.942705256940343</v>
      </c>
      <c r="H104" s="7"/>
      <c r="I104" s="6">
        <v>28276</v>
      </c>
      <c r="J104" s="3" t="str">
        <f t="shared" si="23"/>
        <v>May</v>
      </c>
      <c r="K104" s="3">
        <f t="shared" si="24"/>
        <v>31</v>
      </c>
      <c r="L104" s="3" t="str">
        <f t="shared" si="32"/>
        <v>May31</v>
      </c>
      <c r="M104">
        <v>96.120003</v>
      </c>
      <c r="N104" s="8">
        <f t="shared" si="25"/>
        <v>-0.00155805551754621</v>
      </c>
      <c r="O104" s="7">
        <f t="shared" si="33"/>
        <v>0.898317785046728</v>
      </c>
      <c r="P104" s="7"/>
      <c r="Q104" s="6">
        <v>31926</v>
      </c>
      <c r="R104" s="3" t="str">
        <f t="shared" si="34"/>
        <v>May</v>
      </c>
      <c r="S104" s="3">
        <f t="shared" si="26"/>
        <v>29</v>
      </c>
      <c r="T104" s="3" t="str">
        <f t="shared" si="27"/>
        <v>May29</v>
      </c>
      <c r="U104">
        <v>290.100006</v>
      </c>
      <c r="V104" s="8">
        <f t="shared" si="43"/>
        <v>-0.00226992700956371</v>
      </c>
      <c r="W104" s="7">
        <f t="shared" si="45"/>
        <v>1.17711507214991</v>
      </c>
      <c r="X104" s="7"/>
      <c r="Y104" s="6">
        <v>35579</v>
      </c>
      <c r="Z104" s="3" t="str">
        <f t="shared" si="36"/>
        <v>May</v>
      </c>
      <c r="AA104" s="3">
        <f t="shared" si="37"/>
        <v>29</v>
      </c>
      <c r="AB104" s="3" t="str">
        <f t="shared" si="38"/>
        <v>May29</v>
      </c>
      <c r="AC104" s="7" t="e">
        <f t="shared" si="39"/>
        <v>#N/A</v>
      </c>
      <c r="AD104" s="7" t="e">
        <f t="shared" si="40"/>
        <v>#N/A</v>
      </c>
      <c r="AE104" s="7">
        <f t="shared" si="41"/>
        <v>1.17711507214991</v>
      </c>
      <c r="AF104" s="10" t="e">
        <f t="shared" si="44"/>
        <v>#N/A</v>
      </c>
    </row>
    <row r="105" spans="1:33">
      <c r="A105" s="6">
        <v>13668</v>
      </c>
      <c r="B105" s="3" t="str">
        <f t="shared" si="28"/>
        <v>Jun</v>
      </c>
      <c r="C105" s="3">
        <f t="shared" si="29"/>
        <v>2</v>
      </c>
      <c r="D105" s="3" t="str">
        <f t="shared" si="30"/>
        <v>Jun2</v>
      </c>
      <c r="E105">
        <v>16.07</v>
      </c>
      <c r="F105" s="8">
        <f t="shared" si="42"/>
        <v>0.00689223057644107</v>
      </c>
      <c r="G105" s="7">
        <f t="shared" si="31"/>
        <v>0.949202598936799</v>
      </c>
      <c r="H105" s="7"/>
      <c r="I105" s="6">
        <v>28277</v>
      </c>
      <c r="J105" s="3" t="str">
        <f t="shared" si="23"/>
        <v>Jun</v>
      </c>
      <c r="K105" s="3">
        <f t="shared" si="24"/>
        <v>1</v>
      </c>
      <c r="L105" s="3" t="str">
        <f t="shared" si="32"/>
        <v>Jun1</v>
      </c>
      <c r="M105">
        <v>96.93</v>
      </c>
      <c r="N105" s="8">
        <f t="shared" si="25"/>
        <v>0.00842693481813572</v>
      </c>
      <c r="O105" s="7">
        <f t="shared" si="33"/>
        <v>0.905887850467289</v>
      </c>
      <c r="P105" s="7"/>
      <c r="Q105" s="6">
        <v>31929</v>
      </c>
      <c r="R105" s="3" t="str">
        <f t="shared" si="34"/>
        <v>Jun</v>
      </c>
      <c r="S105" s="3">
        <f t="shared" si="26"/>
        <v>1</v>
      </c>
      <c r="T105" s="3" t="str">
        <f t="shared" si="27"/>
        <v>Jun1</v>
      </c>
      <c r="U105">
        <v>289.829987</v>
      </c>
      <c r="V105" s="8">
        <f t="shared" si="43"/>
        <v>-0.000930779022458864</v>
      </c>
      <c r="W105" s="7">
        <f t="shared" si="45"/>
        <v>1.17601943813373</v>
      </c>
      <c r="X105" s="7"/>
      <c r="Y105" s="6">
        <v>35582</v>
      </c>
      <c r="Z105" s="3" t="str">
        <f t="shared" si="36"/>
        <v>Jun</v>
      </c>
      <c r="AA105" s="3">
        <f t="shared" si="37"/>
        <v>1</v>
      </c>
      <c r="AB105" s="3" t="str">
        <f t="shared" si="38"/>
        <v>Jun1</v>
      </c>
      <c r="AC105" s="7">
        <f t="shared" si="39"/>
        <v>0.942705256940343</v>
      </c>
      <c r="AD105" s="7">
        <f t="shared" si="40"/>
        <v>0.905887850467289</v>
      </c>
      <c r="AE105" s="7">
        <f t="shared" si="41"/>
        <v>1.17601943813373</v>
      </c>
      <c r="AF105" s="10">
        <f t="shared" si="44"/>
        <v>1.00820418184712</v>
      </c>
      <c r="AG105" s="10">
        <f>100*(1-AF105)*-1</f>
        <v>0.820418184712168</v>
      </c>
    </row>
    <row r="106" spans="1:33">
      <c r="A106" s="6">
        <v>13669</v>
      </c>
      <c r="B106" s="3" t="str">
        <f t="shared" si="28"/>
        <v>Jun</v>
      </c>
      <c r="C106" s="3">
        <f t="shared" si="29"/>
        <v>3</v>
      </c>
      <c r="D106" s="3" t="str">
        <f t="shared" si="30"/>
        <v>Jun3</v>
      </c>
      <c r="E106">
        <v>16.1</v>
      </c>
      <c r="F106" s="8">
        <f t="shared" si="42"/>
        <v>0.00186683260734295</v>
      </c>
      <c r="G106" s="7">
        <f t="shared" si="31"/>
        <v>0.950974601299469</v>
      </c>
      <c r="H106" s="7"/>
      <c r="I106" s="6">
        <v>28278</v>
      </c>
      <c r="J106" s="3" t="str">
        <f t="shared" si="23"/>
        <v>Jun</v>
      </c>
      <c r="K106" s="3">
        <f t="shared" si="24"/>
        <v>2</v>
      </c>
      <c r="L106" s="3" t="str">
        <f t="shared" si="32"/>
        <v>Jun2</v>
      </c>
      <c r="M106">
        <v>96.739998</v>
      </c>
      <c r="N106" s="8">
        <f t="shared" si="25"/>
        <v>-0.00196019808108952</v>
      </c>
      <c r="O106" s="7">
        <f t="shared" si="33"/>
        <v>0.904112130841121</v>
      </c>
      <c r="P106" s="7"/>
      <c r="Q106" s="6">
        <v>31930</v>
      </c>
      <c r="R106" s="3" t="str">
        <f t="shared" si="34"/>
        <v>Jun</v>
      </c>
      <c r="S106" s="3">
        <f t="shared" si="26"/>
        <v>2</v>
      </c>
      <c r="T106" s="3" t="str">
        <f t="shared" si="27"/>
        <v>Jun2</v>
      </c>
      <c r="U106">
        <v>288.459991</v>
      </c>
      <c r="V106" s="8">
        <f t="shared" si="43"/>
        <v>-0.00472689528844375</v>
      </c>
      <c r="W106" s="7">
        <f t="shared" si="45"/>
        <v>1.1704605173925</v>
      </c>
      <c r="X106" s="7"/>
      <c r="Y106" s="6">
        <v>35583</v>
      </c>
      <c r="Z106" s="3" t="str">
        <f t="shared" si="36"/>
        <v>Jun</v>
      </c>
      <c r="AA106" s="3">
        <f t="shared" si="37"/>
        <v>2</v>
      </c>
      <c r="AB106" s="3" t="str">
        <f t="shared" si="38"/>
        <v>Jun2</v>
      </c>
      <c r="AC106" s="7">
        <f t="shared" si="39"/>
        <v>0.949202598936799</v>
      </c>
      <c r="AD106" s="7">
        <f t="shared" si="40"/>
        <v>0.904112130841121</v>
      </c>
      <c r="AE106" s="7">
        <f t="shared" si="41"/>
        <v>1.1704605173925</v>
      </c>
      <c r="AF106" s="10">
        <f t="shared" si="44"/>
        <v>1.00792508239014</v>
      </c>
      <c r="AG106" s="10">
        <f>100*(1-AF106)*-1</f>
        <v>0.792508239014</v>
      </c>
    </row>
    <row r="107" spans="1:33">
      <c r="A107" s="6">
        <v>13670</v>
      </c>
      <c r="B107" s="3" t="str">
        <f t="shared" si="28"/>
        <v>Jun</v>
      </c>
      <c r="C107" s="3">
        <f t="shared" si="29"/>
        <v>4</v>
      </c>
      <c r="D107" s="3" t="str">
        <f t="shared" si="30"/>
        <v>Jun4</v>
      </c>
      <c r="E107">
        <v>16.280001</v>
      </c>
      <c r="F107" s="8">
        <f t="shared" si="42"/>
        <v>0.0111801863354036</v>
      </c>
      <c r="G107" s="7">
        <f t="shared" si="31"/>
        <v>0.961606674542234</v>
      </c>
      <c r="H107" s="7"/>
      <c r="I107" s="6">
        <v>28279</v>
      </c>
      <c r="J107" s="3" t="str">
        <f t="shared" si="23"/>
        <v>Jun</v>
      </c>
      <c r="K107" s="3">
        <f t="shared" si="24"/>
        <v>3</v>
      </c>
      <c r="L107" s="3" t="str">
        <f t="shared" si="32"/>
        <v>Jun3</v>
      </c>
      <c r="M107">
        <v>97.690002</v>
      </c>
      <c r="N107" s="8">
        <f t="shared" si="25"/>
        <v>0.00982017799917679</v>
      </c>
      <c r="O107" s="7">
        <f t="shared" si="33"/>
        <v>0.912990672897196</v>
      </c>
      <c r="P107" s="7"/>
      <c r="Q107" s="6">
        <v>31931</v>
      </c>
      <c r="R107" s="3" t="str">
        <f t="shared" si="34"/>
        <v>Jun</v>
      </c>
      <c r="S107" s="3">
        <f t="shared" si="26"/>
        <v>3</v>
      </c>
      <c r="T107" s="3" t="str">
        <f t="shared" si="27"/>
        <v>Jun3</v>
      </c>
      <c r="U107">
        <v>293.470001</v>
      </c>
      <c r="V107" s="8">
        <f t="shared" si="43"/>
        <v>0.0173681278385675</v>
      </c>
      <c r="W107" s="7">
        <f t="shared" si="45"/>
        <v>1.19078922528857</v>
      </c>
      <c r="X107" s="7"/>
      <c r="Y107" s="6">
        <v>35584</v>
      </c>
      <c r="Z107" s="3" t="str">
        <f t="shared" si="36"/>
        <v>Jun</v>
      </c>
      <c r="AA107" s="3">
        <f t="shared" si="37"/>
        <v>3</v>
      </c>
      <c r="AB107" s="3" t="str">
        <f t="shared" si="38"/>
        <v>Jun3</v>
      </c>
      <c r="AC107" s="7">
        <f t="shared" si="39"/>
        <v>0.950974601299469</v>
      </c>
      <c r="AD107" s="7">
        <f t="shared" si="40"/>
        <v>0.912990672897196</v>
      </c>
      <c r="AE107" s="7">
        <f t="shared" si="41"/>
        <v>1.19078922528857</v>
      </c>
      <c r="AF107" s="10">
        <f t="shared" si="44"/>
        <v>1.01825149982841</v>
      </c>
      <c r="AG107" s="10">
        <f>100*(1-AF107)*-1</f>
        <v>1.82514998284113</v>
      </c>
    </row>
    <row r="108" hidden="1" spans="1:32">
      <c r="A108" s="6">
        <v>13673</v>
      </c>
      <c r="B108" s="3" t="str">
        <f t="shared" si="28"/>
        <v>Jun</v>
      </c>
      <c r="C108" s="3">
        <f t="shared" si="29"/>
        <v>7</v>
      </c>
      <c r="D108" s="3" t="str">
        <f t="shared" si="30"/>
        <v>Jun7</v>
      </c>
      <c r="E108">
        <v>16.129999</v>
      </c>
      <c r="F108" s="8">
        <f t="shared" si="42"/>
        <v>-0.00921388149791865</v>
      </c>
      <c r="G108" s="7">
        <f t="shared" si="31"/>
        <v>0.952746544595394</v>
      </c>
      <c r="H108" s="7"/>
      <c r="I108" s="6">
        <v>28282</v>
      </c>
      <c r="J108" s="3" t="str">
        <f t="shared" si="23"/>
        <v>Jun</v>
      </c>
      <c r="K108" s="3">
        <f t="shared" si="24"/>
        <v>6</v>
      </c>
      <c r="L108" s="3" t="str">
        <f t="shared" si="32"/>
        <v>Jun6</v>
      </c>
      <c r="M108">
        <v>97.230003</v>
      </c>
      <c r="N108" s="8">
        <f t="shared" si="25"/>
        <v>-0.00470876231530848</v>
      </c>
      <c r="O108" s="7">
        <f t="shared" si="33"/>
        <v>0.908691616822429</v>
      </c>
      <c r="P108" s="7"/>
      <c r="Q108" s="6">
        <v>31932</v>
      </c>
      <c r="R108" s="3" t="str">
        <f t="shared" si="34"/>
        <v>Jun</v>
      </c>
      <c r="S108" s="3">
        <f t="shared" si="26"/>
        <v>4</v>
      </c>
      <c r="T108" s="3" t="str">
        <f t="shared" si="27"/>
        <v>Jun4</v>
      </c>
      <c r="U108">
        <v>295.089996</v>
      </c>
      <c r="V108" s="8">
        <f t="shared" si="43"/>
        <v>0.00552013832582486</v>
      </c>
      <c r="W108" s="7">
        <f t="shared" si="45"/>
        <v>1.19736254652906</v>
      </c>
      <c r="X108" s="7"/>
      <c r="Y108" s="6">
        <v>35585</v>
      </c>
      <c r="Z108" s="3" t="str">
        <f t="shared" si="36"/>
        <v>Jun</v>
      </c>
      <c r="AA108" s="3">
        <f t="shared" si="37"/>
        <v>4</v>
      </c>
      <c r="AB108" s="3" t="str">
        <f t="shared" si="38"/>
        <v>Jun4</v>
      </c>
      <c r="AC108" s="7">
        <f t="shared" si="39"/>
        <v>0.961606674542234</v>
      </c>
      <c r="AD108" s="7" t="e">
        <f t="shared" si="40"/>
        <v>#N/A</v>
      </c>
      <c r="AE108" s="7">
        <f t="shared" si="41"/>
        <v>1.19736254652906</v>
      </c>
      <c r="AF108" s="10" t="e">
        <f t="shared" si="44"/>
        <v>#N/A</v>
      </c>
    </row>
    <row r="109" hidden="1" spans="1:32">
      <c r="A109" s="6">
        <v>13674</v>
      </c>
      <c r="B109" s="3" t="str">
        <f t="shared" si="28"/>
        <v>Jun</v>
      </c>
      <c r="C109" s="3">
        <f t="shared" si="29"/>
        <v>8</v>
      </c>
      <c r="D109" s="3" t="str">
        <f t="shared" si="30"/>
        <v>Jun8</v>
      </c>
      <c r="E109">
        <v>16.18</v>
      </c>
      <c r="F109" s="8">
        <f t="shared" si="42"/>
        <v>0.00309987619962023</v>
      </c>
      <c r="G109" s="7">
        <f t="shared" si="31"/>
        <v>0.955699940933255</v>
      </c>
      <c r="H109" s="7"/>
      <c r="I109" s="6">
        <v>28283</v>
      </c>
      <c r="J109" s="3" t="str">
        <f t="shared" si="23"/>
        <v>Jun</v>
      </c>
      <c r="K109" s="3">
        <f t="shared" si="24"/>
        <v>7</v>
      </c>
      <c r="L109" s="3" t="str">
        <f t="shared" si="32"/>
        <v>Jun7</v>
      </c>
      <c r="M109">
        <v>97.730003</v>
      </c>
      <c r="N109" s="8">
        <f t="shared" si="25"/>
        <v>0.00514244558852888</v>
      </c>
      <c r="O109" s="7">
        <f t="shared" si="33"/>
        <v>0.913364514018691</v>
      </c>
      <c r="P109" s="7"/>
      <c r="Q109" s="6">
        <v>31933</v>
      </c>
      <c r="R109" s="3" t="str">
        <f t="shared" si="34"/>
        <v>Jun</v>
      </c>
      <c r="S109" s="3">
        <f t="shared" si="26"/>
        <v>5</v>
      </c>
      <c r="T109" s="3" t="str">
        <f t="shared" si="27"/>
        <v>Jun5</v>
      </c>
      <c r="U109">
        <v>293.450012</v>
      </c>
      <c r="V109" s="8">
        <f t="shared" si="43"/>
        <v>-0.00555757234142214</v>
      </c>
      <c r="W109" s="7">
        <f t="shared" si="45"/>
        <v>1.19070811755782</v>
      </c>
      <c r="X109" s="7"/>
      <c r="Y109" s="6">
        <v>35586</v>
      </c>
      <c r="Z109" s="3" t="str">
        <f t="shared" si="36"/>
        <v>Jun</v>
      </c>
      <c r="AA109" s="3">
        <f t="shared" si="37"/>
        <v>5</v>
      </c>
      <c r="AB109" s="3" t="str">
        <f t="shared" si="38"/>
        <v>Jun5</v>
      </c>
      <c r="AC109" s="7" t="e">
        <f t="shared" si="39"/>
        <v>#N/A</v>
      </c>
      <c r="AD109" s="7" t="e">
        <f t="shared" si="40"/>
        <v>#N/A</v>
      </c>
      <c r="AE109" s="7">
        <f t="shared" si="41"/>
        <v>1.19070811755782</v>
      </c>
      <c r="AF109" s="10" t="e">
        <f t="shared" si="44"/>
        <v>#N/A</v>
      </c>
    </row>
    <row r="110" spans="1:33">
      <c r="A110" s="6">
        <v>13675</v>
      </c>
      <c r="B110" s="3" t="str">
        <f t="shared" si="28"/>
        <v>Jun</v>
      </c>
      <c r="C110" s="3">
        <f t="shared" si="29"/>
        <v>9</v>
      </c>
      <c r="D110" s="3" t="str">
        <f t="shared" si="30"/>
        <v>Jun9</v>
      </c>
      <c r="E110">
        <v>16.040001</v>
      </c>
      <c r="F110" s="8">
        <f t="shared" si="42"/>
        <v>-0.00865259579728057</v>
      </c>
      <c r="G110" s="7">
        <f t="shared" si="31"/>
        <v>0.947430655640875</v>
      </c>
      <c r="H110" s="7"/>
      <c r="I110" s="6">
        <v>28284</v>
      </c>
      <c r="J110" s="3" t="str">
        <f t="shared" si="23"/>
        <v>Jun</v>
      </c>
      <c r="K110" s="3">
        <f t="shared" si="24"/>
        <v>8</v>
      </c>
      <c r="L110" s="3" t="str">
        <f t="shared" si="32"/>
        <v>Jun8</v>
      </c>
      <c r="M110">
        <v>98.199997</v>
      </c>
      <c r="N110" s="8">
        <f t="shared" si="25"/>
        <v>0.00480910657497882</v>
      </c>
      <c r="O110" s="7">
        <f t="shared" si="33"/>
        <v>0.917756981308411</v>
      </c>
      <c r="P110" s="7"/>
      <c r="Q110" s="6">
        <v>31936</v>
      </c>
      <c r="R110" s="3" t="str">
        <f t="shared" si="34"/>
        <v>Jun</v>
      </c>
      <c r="S110" s="3">
        <f t="shared" si="26"/>
        <v>8</v>
      </c>
      <c r="T110" s="3" t="str">
        <f t="shared" si="27"/>
        <v>Jun8</v>
      </c>
      <c r="U110">
        <v>296.720001</v>
      </c>
      <c r="V110" s="8">
        <f t="shared" si="43"/>
        <v>0.0111432573395158</v>
      </c>
      <c r="W110" s="7">
        <f t="shared" si="45"/>
        <v>1.20397648452802</v>
      </c>
      <c r="X110" s="7"/>
      <c r="Y110" s="6">
        <v>35589</v>
      </c>
      <c r="Z110" s="3" t="str">
        <f t="shared" si="36"/>
        <v>Jun</v>
      </c>
      <c r="AA110" s="3">
        <f t="shared" si="37"/>
        <v>8</v>
      </c>
      <c r="AB110" s="3" t="str">
        <f t="shared" si="38"/>
        <v>Jun8</v>
      </c>
      <c r="AC110" s="7">
        <f t="shared" si="39"/>
        <v>0.955699940933255</v>
      </c>
      <c r="AD110" s="7">
        <f t="shared" si="40"/>
        <v>0.917756981308411</v>
      </c>
      <c r="AE110" s="7">
        <f t="shared" si="41"/>
        <v>1.20397648452802</v>
      </c>
      <c r="AF110" s="10">
        <f t="shared" si="44"/>
        <v>1.02581113558989</v>
      </c>
      <c r="AG110" s="10">
        <f>100*(1-AF110)*-1</f>
        <v>2.5811135589894</v>
      </c>
    </row>
    <row r="111" spans="1:33">
      <c r="A111" s="6">
        <v>13676</v>
      </c>
      <c r="B111" s="3" t="str">
        <f t="shared" si="28"/>
        <v>Jun</v>
      </c>
      <c r="C111" s="3">
        <f t="shared" si="29"/>
        <v>10</v>
      </c>
      <c r="D111" s="3" t="str">
        <f t="shared" si="30"/>
        <v>Jun10</v>
      </c>
      <c r="E111">
        <v>15.94</v>
      </c>
      <c r="F111" s="8">
        <f t="shared" si="42"/>
        <v>-0.00623447592054394</v>
      </c>
      <c r="G111" s="7">
        <f t="shared" si="31"/>
        <v>0.941523922031897</v>
      </c>
      <c r="H111" s="7"/>
      <c r="I111" s="6">
        <v>28285</v>
      </c>
      <c r="J111" s="3" t="str">
        <f t="shared" si="23"/>
        <v>Jun</v>
      </c>
      <c r="K111" s="3">
        <f t="shared" si="24"/>
        <v>9</v>
      </c>
      <c r="L111" s="3" t="str">
        <f t="shared" si="32"/>
        <v>Jun9</v>
      </c>
      <c r="M111">
        <v>98.139999</v>
      </c>
      <c r="N111" s="8">
        <f t="shared" si="25"/>
        <v>-0.000610977615406578</v>
      </c>
      <c r="O111" s="7">
        <f t="shared" si="33"/>
        <v>0.917196252336448</v>
      </c>
      <c r="P111" s="7"/>
      <c r="Q111" s="6">
        <v>31937</v>
      </c>
      <c r="R111" s="3" t="str">
        <f t="shared" si="34"/>
        <v>Jun</v>
      </c>
      <c r="S111" s="3">
        <f t="shared" si="26"/>
        <v>9</v>
      </c>
      <c r="T111" s="3" t="str">
        <f t="shared" si="27"/>
        <v>Jun9</v>
      </c>
      <c r="U111">
        <v>297.279999</v>
      </c>
      <c r="V111" s="8">
        <f t="shared" si="43"/>
        <v>0.00188729441262017</v>
      </c>
      <c r="W111" s="7">
        <f t="shared" si="45"/>
        <v>1.20624874262019</v>
      </c>
      <c r="X111" s="7"/>
      <c r="Y111" s="6">
        <v>35590</v>
      </c>
      <c r="Z111" s="3" t="str">
        <f t="shared" si="36"/>
        <v>Jun</v>
      </c>
      <c r="AA111" s="3">
        <f t="shared" si="37"/>
        <v>9</v>
      </c>
      <c r="AB111" s="3" t="str">
        <f t="shared" si="38"/>
        <v>Jun9</v>
      </c>
      <c r="AC111" s="7">
        <f t="shared" si="39"/>
        <v>0.947430655640875</v>
      </c>
      <c r="AD111" s="7">
        <f t="shared" si="40"/>
        <v>0.917196252336448</v>
      </c>
      <c r="AE111" s="7">
        <f t="shared" si="41"/>
        <v>1.20624874262019</v>
      </c>
      <c r="AF111" s="10">
        <f t="shared" si="44"/>
        <v>1.02362521686584</v>
      </c>
      <c r="AG111" s="10">
        <f>100*(1-AF111)*-1</f>
        <v>2.36252168658384</v>
      </c>
    </row>
    <row r="112" spans="1:33">
      <c r="A112" s="6">
        <v>13677</v>
      </c>
      <c r="B112" s="3" t="str">
        <f t="shared" si="28"/>
        <v>Jun</v>
      </c>
      <c r="C112" s="3">
        <f t="shared" si="29"/>
        <v>11</v>
      </c>
      <c r="D112" s="3" t="str">
        <f t="shared" si="30"/>
        <v>Jun11</v>
      </c>
      <c r="E112">
        <v>15.73</v>
      </c>
      <c r="F112" s="8">
        <f t="shared" si="42"/>
        <v>-0.0131744040150564</v>
      </c>
      <c r="G112" s="7">
        <f t="shared" si="31"/>
        <v>0.929119905493208</v>
      </c>
      <c r="H112" s="7"/>
      <c r="I112" s="6">
        <v>28286</v>
      </c>
      <c r="J112" s="3" t="str">
        <f t="shared" si="23"/>
        <v>Jun</v>
      </c>
      <c r="K112" s="3">
        <f t="shared" si="24"/>
        <v>10</v>
      </c>
      <c r="L112" s="3" t="str">
        <f t="shared" si="32"/>
        <v>Jun10</v>
      </c>
      <c r="M112">
        <v>98.459999</v>
      </c>
      <c r="N112" s="8">
        <f t="shared" si="25"/>
        <v>0.00326064808702508</v>
      </c>
      <c r="O112" s="7">
        <f t="shared" si="33"/>
        <v>0.920186906542055</v>
      </c>
      <c r="P112" s="7"/>
      <c r="Q112" s="6">
        <v>31938</v>
      </c>
      <c r="R112" s="3" t="str">
        <f t="shared" si="34"/>
        <v>Jun</v>
      </c>
      <c r="S112" s="3">
        <f t="shared" si="26"/>
        <v>10</v>
      </c>
      <c r="T112" s="3" t="str">
        <f t="shared" si="27"/>
        <v>Jun10</v>
      </c>
      <c r="U112">
        <v>297.470001</v>
      </c>
      <c r="V112" s="8">
        <f t="shared" si="43"/>
        <v>0.000639134824539775</v>
      </c>
      <c r="W112" s="7">
        <f t="shared" si="45"/>
        <v>1.20701969819866</v>
      </c>
      <c r="X112" s="7"/>
      <c r="Y112" s="6">
        <v>35591</v>
      </c>
      <c r="Z112" s="3" t="str">
        <f t="shared" si="36"/>
        <v>Jun</v>
      </c>
      <c r="AA112" s="3">
        <f t="shared" si="37"/>
        <v>10</v>
      </c>
      <c r="AB112" s="3" t="str">
        <f t="shared" si="38"/>
        <v>Jun10</v>
      </c>
      <c r="AC112" s="7">
        <f t="shared" si="39"/>
        <v>0.941523922031897</v>
      </c>
      <c r="AD112" s="7">
        <f t="shared" si="40"/>
        <v>0.920186906542055</v>
      </c>
      <c r="AE112" s="7">
        <f t="shared" si="41"/>
        <v>1.20701969819866</v>
      </c>
      <c r="AF112" s="10">
        <f t="shared" si="44"/>
        <v>1.02291017559087</v>
      </c>
      <c r="AG112" s="10">
        <f>100*(1-AF112)*-1</f>
        <v>2.29101755908701</v>
      </c>
    </row>
    <row r="113" hidden="1" spans="1:32">
      <c r="A113" s="6">
        <v>13680</v>
      </c>
      <c r="B113" s="3" t="str">
        <f t="shared" si="28"/>
        <v>Jun</v>
      </c>
      <c r="C113" s="3">
        <f t="shared" si="29"/>
        <v>14</v>
      </c>
      <c r="D113" s="3" t="str">
        <f t="shared" si="30"/>
        <v>Jun14</v>
      </c>
      <c r="E113">
        <v>15.2</v>
      </c>
      <c r="F113" s="8">
        <f t="shared" si="42"/>
        <v>-0.0336935791481247</v>
      </c>
      <c r="G113" s="7">
        <f t="shared" si="31"/>
        <v>0.897814530419375</v>
      </c>
      <c r="H113" s="7"/>
      <c r="I113" s="6">
        <v>28289</v>
      </c>
      <c r="J113" s="3" t="str">
        <f t="shared" si="23"/>
        <v>Jun</v>
      </c>
      <c r="K113" s="3">
        <f t="shared" si="24"/>
        <v>13</v>
      </c>
      <c r="L113" s="3" t="str">
        <f t="shared" si="32"/>
        <v>Jun13</v>
      </c>
      <c r="M113">
        <v>98.739998</v>
      </c>
      <c r="N113" s="8">
        <f t="shared" si="25"/>
        <v>0.00284378430676201</v>
      </c>
      <c r="O113" s="7">
        <f t="shared" si="33"/>
        <v>0.922803719626167</v>
      </c>
      <c r="P113" s="7"/>
      <c r="Q113" s="6">
        <v>31939</v>
      </c>
      <c r="R113" s="3" t="str">
        <f t="shared" si="34"/>
        <v>Jun</v>
      </c>
      <c r="S113" s="3">
        <f t="shared" si="26"/>
        <v>11</v>
      </c>
      <c r="T113" s="3" t="str">
        <f t="shared" si="27"/>
        <v>Jun11</v>
      </c>
      <c r="U113">
        <v>298.730011</v>
      </c>
      <c r="V113" s="8">
        <f t="shared" si="43"/>
        <v>0.00423575485179753</v>
      </c>
      <c r="W113" s="7">
        <f t="shared" si="45"/>
        <v>1.21213233774152</v>
      </c>
      <c r="X113" s="7"/>
      <c r="Y113" s="6">
        <v>35592</v>
      </c>
      <c r="Z113" s="3" t="str">
        <f t="shared" si="36"/>
        <v>Jun</v>
      </c>
      <c r="AA113" s="3">
        <f t="shared" si="37"/>
        <v>11</v>
      </c>
      <c r="AB113" s="3" t="str">
        <f t="shared" si="38"/>
        <v>Jun11</v>
      </c>
      <c r="AC113" s="7">
        <f t="shared" si="39"/>
        <v>0.929119905493208</v>
      </c>
      <c r="AD113" s="7" t="e">
        <f t="shared" si="40"/>
        <v>#N/A</v>
      </c>
      <c r="AE113" s="7">
        <f t="shared" si="41"/>
        <v>1.21213233774152</v>
      </c>
      <c r="AF113" s="10" t="e">
        <f t="shared" si="44"/>
        <v>#N/A</v>
      </c>
    </row>
    <row r="114" hidden="1" spans="1:32">
      <c r="A114" s="6">
        <v>13681</v>
      </c>
      <c r="B114" s="3" t="str">
        <f t="shared" si="28"/>
        <v>Jun</v>
      </c>
      <c r="C114" s="3">
        <f t="shared" si="29"/>
        <v>15</v>
      </c>
      <c r="D114" s="3" t="str">
        <f t="shared" si="30"/>
        <v>Jun15</v>
      </c>
      <c r="E114">
        <v>15.34</v>
      </c>
      <c r="F114" s="8">
        <f t="shared" si="42"/>
        <v>0.00921052631578951</v>
      </c>
      <c r="G114" s="7">
        <f t="shared" si="31"/>
        <v>0.9060838747785</v>
      </c>
      <c r="H114" s="7"/>
      <c r="I114" s="6">
        <v>28290</v>
      </c>
      <c r="J114" s="3" t="str">
        <f t="shared" si="23"/>
        <v>Jun</v>
      </c>
      <c r="K114" s="3">
        <f t="shared" si="24"/>
        <v>14</v>
      </c>
      <c r="L114" s="3" t="str">
        <f t="shared" si="32"/>
        <v>Jun14</v>
      </c>
      <c r="M114">
        <v>99.860001</v>
      </c>
      <c r="N114" s="8">
        <f t="shared" si="25"/>
        <v>0.011342951414684</v>
      </c>
      <c r="O114" s="7">
        <f t="shared" si="33"/>
        <v>0.933271037383177</v>
      </c>
      <c r="P114" s="7"/>
      <c r="Q114" s="6">
        <v>31940</v>
      </c>
      <c r="R114" s="3" t="str">
        <f t="shared" si="34"/>
        <v>Jun</v>
      </c>
      <c r="S114" s="3">
        <f t="shared" si="26"/>
        <v>12</v>
      </c>
      <c r="T114" s="3" t="str">
        <f t="shared" si="27"/>
        <v>Jun12</v>
      </c>
      <c r="U114">
        <v>301.619995</v>
      </c>
      <c r="V114" s="8">
        <f t="shared" si="43"/>
        <v>0.00967423390213053</v>
      </c>
      <c r="W114" s="7">
        <f t="shared" si="45"/>
        <v>1.22385878949717</v>
      </c>
      <c r="X114" s="7"/>
      <c r="Y114" s="6">
        <v>35593</v>
      </c>
      <c r="Z114" s="3" t="str">
        <f t="shared" si="36"/>
        <v>Jun</v>
      </c>
      <c r="AA114" s="3">
        <f t="shared" si="37"/>
        <v>12</v>
      </c>
      <c r="AB114" s="3" t="str">
        <f t="shared" si="38"/>
        <v>Jun12</v>
      </c>
      <c r="AC114" s="7" t="e">
        <f t="shared" si="39"/>
        <v>#N/A</v>
      </c>
      <c r="AD114" s="7" t="e">
        <f t="shared" si="40"/>
        <v>#N/A</v>
      </c>
      <c r="AE114" s="7">
        <f t="shared" si="41"/>
        <v>1.22385878949717</v>
      </c>
      <c r="AF114" s="10" t="e">
        <f t="shared" si="44"/>
        <v>#N/A</v>
      </c>
    </row>
    <row r="115" spans="1:33">
      <c r="A115" s="6">
        <v>13682</v>
      </c>
      <c r="B115" s="3" t="str">
        <f t="shared" si="28"/>
        <v>Jun</v>
      </c>
      <c r="C115" s="3">
        <f t="shared" si="29"/>
        <v>16</v>
      </c>
      <c r="D115" s="3" t="str">
        <f t="shared" si="30"/>
        <v>Jun16</v>
      </c>
      <c r="E115">
        <v>15.18</v>
      </c>
      <c r="F115" s="8">
        <f t="shared" si="42"/>
        <v>-0.0104302477183833</v>
      </c>
      <c r="G115" s="7">
        <f t="shared" si="31"/>
        <v>0.896633195510928</v>
      </c>
      <c r="H115" s="7"/>
      <c r="I115" s="6">
        <v>28291</v>
      </c>
      <c r="J115" s="3" t="str">
        <f t="shared" si="23"/>
        <v>Jun</v>
      </c>
      <c r="K115" s="3">
        <f t="shared" si="24"/>
        <v>15</v>
      </c>
      <c r="L115" s="3" t="str">
        <f t="shared" si="32"/>
        <v>Jun15</v>
      </c>
      <c r="M115">
        <v>99.610001</v>
      </c>
      <c r="N115" s="8">
        <f t="shared" si="25"/>
        <v>-0.00250350488179947</v>
      </c>
      <c r="O115" s="7">
        <f t="shared" si="33"/>
        <v>0.930934588785046</v>
      </c>
      <c r="P115" s="7"/>
      <c r="Q115" s="6">
        <v>31943</v>
      </c>
      <c r="R115" s="3" t="str">
        <f t="shared" si="34"/>
        <v>Jun</v>
      </c>
      <c r="S115" s="3">
        <f t="shared" si="26"/>
        <v>15</v>
      </c>
      <c r="T115" s="3" t="str">
        <f t="shared" si="27"/>
        <v>Jun15</v>
      </c>
      <c r="U115">
        <v>303.140015</v>
      </c>
      <c r="V115" s="8">
        <f t="shared" si="43"/>
        <v>0.00503952000927521</v>
      </c>
      <c r="W115" s="7">
        <f t="shared" si="45"/>
        <v>1.23002645035536</v>
      </c>
      <c r="X115" s="7"/>
      <c r="Y115" s="6">
        <v>35596</v>
      </c>
      <c r="Z115" s="3" t="str">
        <f t="shared" si="36"/>
        <v>Jun</v>
      </c>
      <c r="AA115" s="3">
        <f t="shared" si="37"/>
        <v>15</v>
      </c>
      <c r="AB115" s="3" t="str">
        <f t="shared" si="38"/>
        <v>Jun15</v>
      </c>
      <c r="AC115" s="7">
        <f t="shared" si="39"/>
        <v>0.9060838747785</v>
      </c>
      <c r="AD115" s="7">
        <f t="shared" si="40"/>
        <v>0.930934588785046</v>
      </c>
      <c r="AE115" s="7">
        <f t="shared" si="41"/>
        <v>1.23002645035536</v>
      </c>
      <c r="AF115" s="10">
        <f t="shared" si="44"/>
        <v>1.02234830463964</v>
      </c>
      <c r="AG115" s="10">
        <f>100*(1-AF115)*-1</f>
        <v>2.23483046396369</v>
      </c>
    </row>
    <row r="116" spans="1:33">
      <c r="A116" s="6">
        <v>13683</v>
      </c>
      <c r="B116" s="3" t="str">
        <f t="shared" si="28"/>
        <v>Jun</v>
      </c>
      <c r="C116" s="3">
        <f t="shared" si="29"/>
        <v>17</v>
      </c>
      <c r="D116" s="3" t="str">
        <f t="shared" si="30"/>
        <v>Jun17</v>
      </c>
      <c r="E116">
        <v>15.39</v>
      </c>
      <c r="F116" s="8">
        <f t="shared" si="42"/>
        <v>0.0138339920948617</v>
      </c>
      <c r="G116" s="7">
        <f t="shared" si="31"/>
        <v>0.909037212049617</v>
      </c>
      <c r="H116" s="7"/>
      <c r="I116" s="6">
        <v>28292</v>
      </c>
      <c r="J116" s="3" t="str">
        <f t="shared" si="23"/>
        <v>Jun</v>
      </c>
      <c r="K116" s="3">
        <f t="shared" si="24"/>
        <v>16</v>
      </c>
      <c r="L116" s="3" t="str">
        <f t="shared" si="32"/>
        <v>Jun16</v>
      </c>
      <c r="M116">
        <v>99.849998</v>
      </c>
      <c r="N116" s="8">
        <f t="shared" si="25"/>
        <v>0.00240936650527694</v>
      </c>
      <c r="O116" s="7">
        <f t="shared" si="33"/>
        <v>0.933177551401868</v>
      </c>
      <c r="P116" s="7"/>
      <c r="Q116" s="6">
        <v>31944</v>
      </c>
      <c r="R116" s="3" t="str">
        <f t="shared" si="34"/>
        <v>Jun</v>
      </c>
      <c r="S116" s="3">
        <f t="shared" si="26"/>
        <v>16</v>
      </c>
      <c r="T116" s="3" t="str">
        <f t="shared" si="27"/>
        <v>Jun16</v>
      </c>
      <c r="U116">
        <v>304.76001</v>
      </c>
      <c r="V116" s="8">
        <f t="shared" si="43"/>
        <v>0.00534404868984392</v>
      </c>
      <c r="W116" s="7">
        <f t="shared" si="45"/>
        <v>1.23659977159586</v>
      </c>
      <c r="X116" s="7"/>
      <c r="Y116" s="6">
        <v>35597</v>
      </c>
      <c r="Z116" s="3" t="str">
        <f t="shared" si="36"/>
        <v>Jun</v>
      </c>
      <c r="AA116" s="3">
        <f t="shared" si="37"/>
        <v>16</v>
      </c>
      <c r="AB116" s="3" t="str">
        <f t="shared" si="38"/>
        <v>Jun16</v>
      </c>
      <c r="AC116" s="7">
        <f t="shared" si="39"/>
        <v>0.896633195510928</v>
      </c>
      <c r="AD116" s="7">
        <f t="shared" si="40"/>
        <v>0.933177551401868</v>
      </c>
      <c r="AE116" s="7">
        <f t="shared" si="41"/>
        <v>1.23659977159586</v>
      </c>
      <c r="AF116" s="10">
        <f t="shared" si="44"/>
        <v>1.02213683950288</v>
      </c>
      <c r="AG116" s="10">
        <f>100*(1-AF116)*-1</f>
        <v>2.21368395028849</v>
      </c>
    </row>
    <row r="117" spans="1:33">
      <c r="A117" s="6">
        <v>13684</v>
      </c>
      <c r="B117" s="3" t="str">
        <f t="shared" si="28"/>
        <v>Jun</v>
      </c>
      <c r="C117" s="3">
        <f t="shared" si="29"/>
        <v>18</v>
      </c>
      <c r="D117" s="3" t="str">
        <f t="shared" si="30"/>
        <v>Jun18</v>
      </c>
      <c r="E117">
        <v>15.51</v>
      </c>
      <c r="F117" s="8">
        <f t="shared" si="42"/>
        <v>0.00779727095516564</v>
      </c>
      <c r="G117" s="7">
        <f t="shared" si="31"/>
        <v>0.916125221500296</v>
      </c>
      <c r="H117" s="7"/>
      <c r="I117" s="6">
        <v>28293</v>
      </c>
      <c r="J117" s="3" t="str">
        <f t="shared" si="23"/>
        <v>Jun</v>
      </c>
      <c r="K117" s="3">
        <f t="shared" si="24"/>
        <v>17</v>
      </c>
      <c r="L117" s="3" t="str">
        <f t="shared" si="32"/>
        <v>Jun17</v>
      </c>
      <c r="M117">
        <v>99.970001</v>
      </c>
      <c r="N117" s="8">
        <f t="shared" si="25"/>
        <v>0.00120183277319642</v>
      </c>
      <c r="O117" s="7">
        <f t="shared" si="33"/>
        <v>0.934299074766354</v>
      </c>
      <c r="P117" s="7"/>
      <c r="Q117" s="6">
        <v>31945</v>
      </c>
      <c r="R117" s="3" t="str">
        <f t="shared" si="34"/>
        <v>Jun</v>
      </c>
      <c r="S117" s="3">
        <f t="shared" si="26"/>
        <v>17</v>
      </c>
      <c r="T117" s="3" t="str">
        <f t="shared" si="27"/>
        <v>Jun17</v>
      </c>
      <c r="U117">
        <v>304.809998</v>
      </c>
      <c r="V117" s="8">
        <f t="shared" si="43"/>
        <v>0.000164024144768813</v>
      </c>
      <c r="W117" s="7">
        <f t="shared" si="45"/>
        <v>1.23680260381582</v>
      </c>
      <c r="X117" s="7"/>
      <c r="Y117" s="6">
        <v>35598</v>
      </c>
      <c r="Z117" s="3" t="str">
        <f t="shared" si="36"/>
        <v>Jun</v>
      </c>
      <c r="AA117" s="3">
        <f t="shared" si="37"/>
        <v>17</v>
      </c>
      <c r="AB117" s="3" t="str">
        <f t="shared" si="38"/>
        <v>Jun17</v>
      </c>
      <c r="AC117" s="7">
        <f t="shared" si="39"/>
        <v>0.909037212049617</v>
      </c>
      <c r="AD117" s="7">
        <f t="shared" si="40"/>
        <v>0.934299074766354</v>
      </c>
      <c r="AE117" s="7">
        <f t="shared" si="41"/>
        <v>1.23680260381582</v>
      </c>
      <c r="AF117" s="10">
        <f t="shared" si="44"/>
        <v>1.02671296354393</v>
      </c>
      <c r="AG117" s="10">
        <f>100*(1-AF117)*-1</f>
        <v>2.67129635439292</v>
      </c>
    </row>
    <row r="118" hidden="1" spans="1:32">
      <c r="A118" s="6">
        <v>13687</v>
      </c>
      <c r="B118" s="3" t="str">
        <f t="shared" si="28"/>
        <v>Jun</v>
      </c>
      <c r="C118" s="3">
        <f t="shared" si="29"/>
        <v>21</v>
      </c>
      <c r="D118" s="3" t="str">
        <f t="shared" si="30"/>
        <v>Jun21</v>
      </c>
      <c r="E118">
        <v>15.35</v>
      </c>
      <c r="F118" s="8">
        <f t="shared" si="42"/>
        <v>-0.0103159252095422</v>
      </c>
      <c r="G118" s="7">
        <f t="shared" si="31"/>
        <v>0.906674542232724</v>
      </c>
      <c r="H118" s="7"/>
      <c r="I118" s="6">
        <v>28296</v>
      </c>
      <c r="J118" s="3" t="str">
        <f t="shared" si="23"/>
        <v>Jun</v>
      </c>
      <c r="K118" s="3">
        <f t="shared" si="24"/>
        <v>20</v>
      </c>
      <c r="L118" s="3" t="str">
        <f t="shared" si="32"/>
        <v>Jun20</v>
      </c>
      <c r="M118">
        <v>100.419998</v>
      </c>
      <c r="N118" s="8">
        <f t="shared" si="25"/>
        <v>0.00450132035109223</v>
      </c>
      <c r="O118" s="7">
        <f t="shared" si="33"/>
        <v>0.938504654205607</v>
      </c>
      <c r="P118" s="7"/>
      <c r="Q118" s="6">
        <v>31946</v>
      </c>
      <c r="R118" s="3" t="str">
        <f t="shared" si="34"/>
        <v>Jun</v>
      </c>
      <c r="S118" s="3">
        <f t="shared" si="26"/>
        <v>18</v>
      </c>
      <c r="T118" s="3" t="str">
        <f t="shared" si="27"/>
        <v>Jun18</v>
      </c>
      <c r="U118">
        <v>305.690002</v>
      </c>
      <c r="V118" s="8">
        <f t="shared" si="43"/>
        <v>0.00288705753017979</v>
      </c>
      <c r="W118" s="7">
        <f t="shared" si="45"/>
        <v>1.24037332408651</v>
      </c>
      <c r="X118" s="7"/>
      <c r="Y118" s="6">
        <v>35599</v>
      </c>
      <c r="Z118" s="3" t="str">
        <f t="shared" si="36"/>
        <v>Jun</v>
      </c>
      <c r="AA118" s="3">
        <f t="shared" si="37"/>
        <v>18</v>
      </c>
      <c r="AB118" s="3" t="str">
        <f t="shared" si="38"/>
        <v>Jun18</v>
      </c>
      <c r="AC118" s="7">
        <f t="shared" si="39"/>
        <v>0.916125221500296</v>
      </c>
      <c r="AD118" s="7" t="e">
        <f t="shared" si="40"/>
        <v>#N/A</v>
      </c>
      <c r="AE118" s="7">
        <f t="shared" si="41"/>
        <v>1.24037332408651</v>
      </c>
      <c r="AF118" s="10" t="e">
        <f t="shared" si="44"/>
        <v>#N/A</v>
      </c>
    </row>
    <row r="119" hidden="1" spans="1:32">
      <c r="A119" s="6">
        <v>13688</v>
      </c>
      <c r="B119" s="3" t="str">
        <f t="shared" si="28"/>
        <v>Jun</v>
      </c>
      <c r="C119" s="3">
        <f t="shared" si="29"/>
        <v>22</v>
      </c>
      <c r="D119" s="3" t="str">
        <f t="shared" si="30"/>
        <v>Jun22</v>
      </c>
      <c r="E119">
        <v>15.38</v>
      </c>
      <c r="F119" s="8">
        <f t="shared" si="42"/>
        <v>0.00195439739413688</v>
      </c>
      <c r="G119" s="7">
        <f t="shared" si="31"/>
        <v>0.908446544595394</v>
      </c>
      <c r="H119" s="7"/>
      <c r="I119" s="6">
        <v>28297</v>
      </c>
      <c r="J119" s="3" t="str">
        <f t="shared" si="23"/>
        <v>Jun</v>
      </c>
      <c r="K119" s="3">
        <f t="shared" si="24"/>
        <v>21</v>
      </c>
      <c r="L119" s="3" t="str">
        <f t="shared" si="32"/>
        <v>Jun21</v>
      </c>
      <c r="M119">
        <v>100.739998</v>
      </c>
      <c r="N119" s="8">
        <f t="shared" si="25"/>
        <v>0.00318661627537568</v>
      </c>
      <c r="O119" s="7">
        <f t="shared" si="33"/>
        <v>0.941495308411214</v>
      </c>
      <c r="P119" s="7"/>
      <c r="Q119" s="6">
        <v>31947</v>
      </c>
      <c r="R119" s="3" t="str">
        <f t="shared" si="34"/>
        <v>Jun</v>
      </c>
      <c r="S119" s="3">
        <f t="shared" si="26"/>
        <v>19</v>
      </c>
      <c r="T119" s="3" t="str">
        <f t="shared" si="27"/>
        <v>Jun19</v>
      </c>
      <c r="U119">
        <v>306.970001</v>
      </c>
      <c r="V119" s="8">
        <f t="shared" si="43"/>
        <v>0.00418724522105905</v>
      </c>
      <c r="W119" s="7">
        <f t="shared" si="45"/>
        <v>1.24556707136012</v>
      </c>
      <c r="X119" s="7"/>
      <c r="Y119" s="6">
        <v>35600</v>
      </c>
      <c r="Z119" s="3" t="str">
        <f t="shared" si="36"/>
        <v>Jun</v>
      </c>
      <c r="AA119" s="3">
        <f t="shared" si="37"/>
        <v>19</v>
      </c>
      <c r="AB119" s="3" t="str">
        <f t="shared" si="38"/>
        <v>Jun19</v>
      </c>
      <c r="AC119" s="7" t="e">
        <f t="shared" si="39"/>
        <v>#N/A</v>
      </c>
      <c r="AD119" s="7" t="e">
        <f t="shared" si="40"/>
        <v>#N/A</v>
      </c>
      <c r="AE119" s="7">
        <f t="shared" si="41"/>
        <v>1.24556707136012</v>
      </c>
      <c r="AF119" s="10" t="e">
        <f t="shared" si="44"/>
        <v>#N/A</v>
      </c>
    </row>
    <row r="120" spans="1:33">
      <c r="A120" s="6">
        <v>13689</v>
      </c>
      <c r="B120" s="3" t="str">
        <f t="shared" si="28"/>
        <v>Jun</v>
      </c>
      <c r="C120" s="3">
        <f t="shared" si="29"/>
        <v>23</v>
      </c>
      <c r="D120" s="3" t="str">
        <f t="shared" si="30"/>
        <v>Jun23</v>
      </c>
      <c r="E120">
        <v>15.51</v>
      </c>
      <c r="F120" s="8">
        <f t="shared" si="42"/>
        <v>0.00845253576072815</v>
      </c>
      <c r="G120" s="7">
        <f t="shared" si="31"/>
        <v>0.916125221500296</v>
      </c>
      <c r="H120" s="7"/>
      <c r="I120" s="6">
        <v>28298</v>
      </c>
      <c r="J120" s="3" t="str">
        <f t="shared" si="23"/>
        <v>Jun</v>
      </c>
      <c r="K120" s="3">
        <f t="shared" si="24"/>
        <v>22</v>
      </c>
      <c r="L120" s="3" t="str">
        <f t="shared" si="32"/>
        <v>Jun22</v>
      </c>
      <c r="M120">
        <v>100.459999</v>
      </c>
      <c r="N120" s="8">
        <f t="shared" si="25"/>
        <v>-0.00277942233034394</v>
      </c>
      <c r="O120" s="7">
        <f t="shared" si="33"/>
        <v>0.938878495327102</v>
      </c>
      <c r="P120" s="7"/>
      <c r="Q120" s="6">
        <v>31950</v>
      </c>
      <c r="R120" s="3" t="str">
        <f t="shared" si="34"/>
        <v>Jun</v>
      </c>
      <c r="S120" s="3">
        <f t="shared" si="26"/>
        <v>22</v>
      </c>
      <c r="T120" s="3" t="str">
        <f t="shared" si="27"/>
        <v>Jun22</v>
      </c>
      <c r="U120">
        <v>309.649994</v>
      </c>
      <c r="V120" s="8">
        <f t="shared" si="43"/>
        <v>0.00873047200465679</v>
      </c>
      <c r="W120" s="7">
        <f t="shared" si="45"/>
        <v>1.25644145980655</v>
      </c>
      <c r="X120" s="7"/>
      <c r="Y120" s="6">
        <v>35603</v>
      </c>
      <c r="Z120" s="3" t="str">
        <f t="shared" si="36"/>
        <v>Jun</v>
      </c>
      <c r="AA120" s="3">
        <f t="shared" si="37"/>
        <v>22</v>
      </c>
      <c r="AB120" s="3" t="str">
        <f t="shared" si="38"/>
        <v>Jun22</v>
      </c>
      <c r="AC120" s="7">
        <f t="shared" si="39"/>
        <v>0.908446544595394</v>
      </c>
      <c r="AD120" s="7">
        <f t="shared" si="40"/>
        <v>0.938878495327102</v>
      </c>
      <c r="AE120" s="7">
        <f t="shared" si="41"/>
        <v>1.25644145980655</v>
      </c>
      <c r="AF120" s="10">
        <f t="shared" si="44"/>
        <v>1.03458883324302</v>
      </c>
      <c r="AG120" s="10">
        <f>100*(1-AF120)*-1</f>
        <v>3.45888332430155</v>
      </c>
    </row>
    <row r="121" spans="1:33">
      <c r="A121" s="6">
        <v>13690</v>
      </c>
      <c r="B121" s="3" t="str">
        <f t="shared" si="28"/>
        <v>Jun</v>
      </c>
      <c r="C121" s="3">
        <f t="shared" si="29"/>
        <v>24</v>
      </c>
      <c r="D121" s="3" t="str">
        <f t="shared" si="30"/>
        <v>Jun24</v>
      </c>
      <c r="E121">
        <v>15.62</v>
      </c>
      <c r="F121" s="8">
        <f t="shared" si="42"/>
        <v>0.00709219858156025</v>
      </c>
      <c r="G121" s="7">
        <f t="shared" si="31"/>
        <v>0.922622563496752</v>
      </c>
      <c r="H121" s="7"/>
      <c r="I121" s="6">
        <v>28299</v>
      </c>
      <c r="J121" s="3" t="str">
        <f t="shared" si="23"/>
        <v>Jun</v>
      </c>
      <c r="K121" s="3">
        <f t="shared" si="24"/>
        <v>23</v>
      </c>
      <c r="L121" s="3" t="str">
        <f t="shared" si="32"/>
        <v>Jun23</v>
      </c>
      <c r="M121">
        <v>100.620003</v>
      </c>
      <c r="N121" s="8">
        <f t="shared" si="25"/>
        <v>0.00159271353367225</v>
      </c>
      <c r="O121" s="7">
        <f t="shared" si="33"/>
        <v>0.940373859813083</v>
      </c>
      <c r="P121" s="7"/>
      <c r="Q121" s="6">
        <v>31951</v>
      </c>
      <c r="R121" s="3" t="str">
        <f t="shared" si="34"/>
        <v>Jun</v>
      </c>
      <c r="S121" s="3">
        <f t="shared" si="26"/>
        <v>23</v>
      </c>
      <c r="T121" s="3" t="str">
        <f t="shared" si="27"/>
        <v>Jun23</v>
      </c>
      <c r="U121">
        <v>308.429993</v>
      </c>
      <c r="V121" s="8">
        <f t="shared" si="43"/>
        <v>-0.00393993548729075</v>
      </c>
      <c r="W121" s="7">
        <f t="shared" si="45"/>
        <v>1.25149116151136</v>
      </c>
      <c r="X121" s="7"/>
      <c r="Y121" s="6">
        <v>35604</v>
      </c>
      <c r="Z121" s="3" t="str">
        <f t="shared" si="36"/>
        <v>Jun</v>
      </c>
      <c r="AA121" s="3">
        <f t="shared" si="37"/>
        <v>23</v>
      </c>
      <c r="AB121" s="3" t="str">
        <f t="shared" si="38"/>
        <v>Jun23</v>
      </c>
      <c r="AC121" s="7">
        <f t="shared" si="39"/>
        <v>0.916125221500296</v>
      </c>
      <c r="AD121" s="7">
        <f t="shared" si="40"/>
        <v>0.940373859813083</v>
      </c>
      <c r="AE121" s="7">
        <f t="shared" si="41"/>
        <v>1.25149116151136</v>
      </c>
      <c r="AF121" s="10">
        <f t="shared" si="44"/>
        <v>1.03599674760825</v>
      </c>
      <c r="AG121" s="10">
        <f>100*(1-AF121)*-1</f>
        <v>3.59967476082452</v>
      </c>
    </row>
    <row r="122" spans="1:33">
      <c r="A122" s="6">
        <v>13691</v>
      </c>
      <c r="B122" s="3" t="str">
        <f t="shared" si="28"/>
        <v>Jun</v>
      </c>
      <c r="C122" s="3">
        <f t="shared" si="29"/>
        <v>25</v>
      </c>
      <c r="D122" s="3" t="str">
        <f t="shared" si="30"/>
        <v>Jun25</v>
      </c>
      <c r="E122">
        <v>15.52</v>
      </c>
      <c r="F122" s="8">
        <f t="shared" si="42"/>
        <v>-0.00640204865556976</v>
      </c>
      <c r="G122" s="7">
        <f t="shared" si="31"/>
        <v>0.916715888954519</v>
      </c>
      <c r="H122" s="7"/>
      <c r="I122" s="6">
        <v>28300</v>
      </c>
      <c r="J122" s="3" t="str">
        <f t="shared" si="23"/>
        <v>Jun</v>
      </c>
      <c r="K122" s="3">
        <f t="shared" si="24"/>
        <v>24</v>
      </c>
      <c r="L122" s="3" t="str">
        <f t="shared" si="32"/>
        <v>Jun24</v>
      </c>
      <c r="M122">
        <v>101.190002</v>
      </c>
      <c r="N122" s="8">
        <f t="shared" si="25"/>
        <v>0.00566486765062022</v>
      </c>
      <c r="O122" s="7">
        <f t="shared" si="33"/>
        <v>0.945700953271027</v>
      </c>
      <c r="P122" s="7"/>
      <c r="Q122" s="6">
        <v>31952</v>
      </c>
      <c r="R122" s="3" t="str">
        <f t="shared" si="34"/>
        <v>Jun</v>
      </c>
      <c r="S122" s="3">
        <f t="shared" si="26"/>
        <v>24</v>
      </c>
      <c r="T122" s="3" t="str">
        <f t="shared" si="27"/>
        <v>Jun24</v>
      </c>
      <c r="U122">
        <v>306.859985</v>
      </c>
      <c r="V122" s="8">
        <f t="shared" si="43"/>
        <v>-0.00509032206864535</v>
      </c>
      <c r="W122" s="7">
        <f t="shared" si="45"/>
        <v>1.2451206684332</v>
      </c>
      <c r="X122" s="7"/>
      <c r="Y122" s="6">
        <v>35605</v>
      </c>
      <c r="Z122" s="3" t="str">
        <f t="shared" si="36"/>
        <v>Jun</v>
      </c>
      <c r="AA122" s="3">
        <f t="shared" si="37"/>
        <v>24</v>
      </c>
      <c r="AB122" s="3" t="str">
        <f t="shared" si="38"/>
        <v>Jun24</v>
      </c>
      <c r="AC122" s="7">
        <f t="shared" si="39"/>
        <v>0.922622563496752</v>
      </c>
      <c r="AD122" s="7">
        <f t="shared" si="40"/>
        <v>0.945700953271027</v>
      </c>
      <c r="AE122" s="7">
        <f t="shared" si="41"/>
        <v>1.2451206684332</v>
      </c>
      <c r="AF122" s="10">
        <f t="shared" si="44"/>
        <v>1.03781472840033</v>
      </c>
      <c r="AG122" s="10">
        <f>100*(1-AF122)*-1</f>
        <v>3.78147284003265</v>
      </c>
    </row>
    <row r="123" hidden="1" spans="1:32">
      <c r="A123" s="6">
        <v>13694</v>
      </c>
      <c r="B123" s="3" t="str">
        <f t="shared" si="28"/>
        <v>Jun</v>
      </c>
      <c r="C123" s="3">
        <f t="shared" si="29"/>
        <v>28</v>
      </c>
      <c r="D123" s="3" t="str">
        <f t="shared" si="30"/>
        <v>Jun28</v>
      </c>
      <c r="E123">
        <v>15.12</v>
      </c>
      <c r="F123" s="8">
        <f t="shared" si="42"/>
        <v>-0.0257731958762887</v>
      </c>
      <c r="G123" s="7">
        <f t="shared" si="31"/>
        <v>0.893089190785588</v>
      </c>
      <c r="H123" s="7"/>
      <c r="I123" s="6">
        <v>28303</v>
      </c>
      <c r="J123" s="3" t="str">
        <f t="shared" si="23"/>
        <v>Jun</v>
      </c>
      <c r="K123" s="3">
        <f t="shared" si="24"/>
        <v>27</v>
      </c>
      <c r="L123" s="3" t="str">
        <f t="shared" si="32"/>
        <v>Jun27</v>
      </c>
      <c r="M123">
        <v>100.980003</v>
      </c>
      <c r="N123" s="8">
        <f t="shared" si="25"/>
        <v>-0.00207529396036587</v>
      </c>
      <c r="O123" s="7">
        <f t="shared" si="33"/>
        <v>0.943738345794392</v>
      </c>
      <c r="P123" s="7"/>
      <c r="Q123" s="6">
        <v>31953</v>
      </c>
      <c r="R123" s="3" t="str">
        <f t="shared" si="34"/>
        <v>Jun</v>
      </c>
      <c r="S123" s="3">
        <f t="shared" si="26"/>
        <v>25</v>
      </c>
      <c r="T123" s="3" t="str">
        <f t="shared" si="27"/>
        <v>Jun25</v>
      </c>
      <c r="U123">
        <v>308.959991</v>
      </c>
      <c r="V123" s="8">
        <f t="shared" si="43"/>
        <v>0.00684353158656385</v>
      </c>
      <c r="W123" s="7">
        <f t="shared" si="45"/>
        <v>1.25364169105671</v>
      </c>
      <c r="X123" s="7"/>
      <c r="Y123" s="6">
        <v>35606</v>
      </c>
      <c r="Z123" s="3" t="str">
        <f t="shared" si="36"/>
        <v>Jun</v>
      </c>
      <c r="AA123" s="3">
        <f t="shared" si="37"/>
        <v>25</v>
      </c>
      <c r="AB123" s="3" t="str">
        <f t="shared" si="38"/>
        <v>Jun25</v>
      </c>
      <c r="AC123" s="7">
        <f t="shared" si="39"/>
        <v>0.916715888954519</v>
      </c>
      <c r="AD123" s="7" t="e">
        <f t="shared" si="40"/>
        <v>#N/A</v>
      </c>
      <c r="AE123" s="7">
        <f t="shared" si="41"/>
        <v>1.25364169105671</v>
      </c>
      <c r="AF123" s="10" t="e">
        <f t="shared" si="44"/>
        <v>#N/A</v>
      </c>
    </row>
    <row r="124" hidden="1" spans="1:32">
      <c r="A124" s="6">
        <v>13695</v>
      </c>
      <c r="B124" s="3" t="str">
        <f t="shared" si="28"/>
        <v>Jun</v>
      </c>
      <c r="C124" s="3">
        <f t="shared" si="29"/>
        <v>29</v>
      </c>
      <c r="D124" s="3" t="str">
        <f t="shared" si="30"/>
        <v>Jun29</v>
      </c>
      <c r="E124">
        <v>15.14</v>
      </c>
      <c r="F124" s="8">
        <f t="shared" si="42"/>
        <v>0.00132275132275141</v>
      </c>
      <c r="G124" s="7">
        <f t="shared" si="31"/>
        <v>0.894270525694035</v>
      </c>
      <c r="H124" s="7"/>
      <c r="I124" s="6">
        <v>28304</v>
      </c>
      <c r="J124" s="3" t="str">
        <f t="shared" si="23"/>
        <v>Jun</v>
      </c>
      <c r="K124" s="3">
        <f t="shared" si="24"/>
        <v>28</v>
      </c>
      <c r="L124" s="3" t="str">
        <f t="shared" si="32"/>
        <v>Jun28</v>
      </c>
      <c r="M124">
        <v>100.139999</v>
      </c>
      <c r="N124" s="8">
        <f t="shared" si="25"/>
        <v>-0.00831851827138481</v>
      </c>
      <c r="O124" s="7">
        <f t="shared" si="33"/>
        <v>0.935887841121494</v>
      </c>
      <c r="P124" s="7"/>
      <c r="Q124" s="6">
        <v>31954</v>
      </c>
      <c r="R124" s="3" t="str">
        <f t="shared" si="34"/>
        <v>Jun</v>
      </c>
      <c r="S124" s="3">
        <f t="shared" si="26"/>
        <v>26</v>
      </c>
      <c r="T124" s="3" t="str">
        <f t="shared" si="27"/>
        <v>Jun26</v>
      </c>
      <c r="U124">
        <v>307.160004</v>
      </c>
      <c r="V124" s="8">
        <f t="shared" si="43"/>
        <v>-0.00582595498586737</v>
      </c>
      <c r="W124" s="7">
        <f t="shared" si="45"/>
        <v>1.2463380309962</v>
      </c>
      <c r="X124" s="7"/>
      <c r="Y124" s="6">
        <v>35607</v>
      </c>
      <c r="Z124" s="3" t="str">
        <f t="shared" si="36"/>
        <v>Jun</v>
      </c>
      <c r="AA124" s="3">
        <f t="shared" si="37"/>
        <v>26</v>
      </c>
      <c r="AB124" s="3" t="str">
        <f t="shared" si="38"/>
        <v>Jun26</v>
      </c>
      <c r="AC124" s="7" t="e">
        <f t="shared" si="39"/>
        <v>#N/A</v>
      </c>
      <c r="AD124" s="7" t="e">
        <f t="shared" si="40"/>
        <v>#N/A</v>
      </c>
      <c r="AE124" s="7">
        <f t="shared" si="41"/>
        <v>1.2463380309962</v>
      </c>
      <c r="AF124" s="10" t="e">
        <f t="shared" si="44"/>
        <v>#N/A</v>
      </c>
    </row>
    <row r="125" spans="1:33">
      <c r="A125" s="6">
        <v>13696</v>
      </c>
      <c r="B125" s="3" t="str">
        <f t="shared" si="28"/>
        <v>Jun</v>
      </c>
      <c r="C125" s="3">
        <f t="shared" si="29"/>
        <v>30</v>
      </c>
      <c r="D125" s="3" t="str">
        <f t="shared" si="30"/>
        <v>Jun30</v>
      </c>
      <c r="E125">
        <v>15.4</v>
      </c>
      <c r="F125" s="8">
        <f t="shared" si="42"/>
        <v>0.0171730515191545</v>
      </c>
      <c r="G125" s="7">
        <f t="shared" si="31"/>
        <v>0.90962787950384</v>
      </c>
      <c r="H125" s="7"/>
      <c r="I125" s="6">
        <v>28305</v>
      </c>
      <c r="J125" s="3" t="str">
        <f t="shared" si="23"/>
        <v>Jun</v>
      </c>
      <c r="K125" s="3">
        <f t="shared" si="24"/>
        <v>29</v>
      </c>
      <c r="L125" s="3" t="str">
        <f t="shared" si="32"/>
        <v>Jun29</v>
      </c>
      <c r="M125">
        <v>100.110001</v>
      </c>
      <c r="N125" s="8">
        <f t="shared" si="25"/>
        <v>-0.000299560618130286</v>
      </c>
      <c r="O125" s="7">
        <f t="shared" si="33"/>
        <v>0.935607485981307</v>
      </c>
      <c r="P125" s="7"/>
      <c r="Q125" s="6">
        <v>31957</v>
      </c>
      <c r="R125" s="3" t="str">
        <f t="shared" si="34"/>
        <v>Jun</v>
      </c>
      <c r="S125" s="3">
        <f t="shared" si="26"/>
        <v>29</v>
      </c>
      <c r="T125" s="3" t="str">
        <f t="shared" si="27"/>
        <v>Jun29</v>
      </c>
      <c r="U125">
        <v>307.899994</v>
      </c>
      <c r="V125" s="8">
        <f t="shared" si="43"/>
        <v>0.00240913527270294</v>
      </c>
      <c r="W125" s="7">
        <f t="shared" si="45"/>
        <v>1.24934062790839</v>
      </c>
      <c r="X125" s="7"/>
      <c r="Y125" s="6">
        <v>35610</v>
      </c>
      <c r="Z125" s="3" t="str">
        <f t="shared" si="36"/>
        <v>Jun</v>
      </c>
      <c r="AA125" s="3">
        <f t="shared" si="37"/>
        <v>29</v>
      </c>
      <c r="AB125" s="3" t="str">
        <f t="shared" si="38"/>
        <v>Jun29</v>
      </c>
      <c r="AC125" s="7">
        <f t="shared" si="39"/>
        <v>0.894270525694035</v>
      </c>
      <c r="AD125" s="7">
        <f t="shared" si="40"/>
        <v>0.935607485981307</v>
      </c>
      <c r="AE125" s="7">
        <f t="shared" si="41"/>
        <v>1.24934062790839</v>
      </c>
      <c r="AF125" s="10">
        <f t="shared" si="44"/>
        <v>1.02640621319458</v>
      </c>
      <c r="AG125" s="10">
        <f>100*(1-AF125)*-1</f>
        <v>2.64062131945766</v>
      </c>
    </row>
    <row r="126" spans="1:33">
      <c r="A126" s="6">
        <v>13697</v>
      </c>
      <c r="B126" s="3" t="str">
        <f t="shared" si="28"/>
        <v>Jul</v>
      </c>
      <c r="C126" s="3">
        <f t="shared" si="29"/>
        <v>1</v>
      </c>
      <c r="D126" s="3" t="str">
        <f t="shared" si="30"/>
        <v>Jul1</v>
      </c>
      <c r="E126">
        <v>15.47</v>
      </c>
      <c r="F126" s="8">
        <f t="shared" si="42"/>
        <v>0.00454545454545456</v>
      </c>
      <c r="G126" s="7">
        <f t="shared" si="31"/>
        <v>0.913762551683403</v>
      </c>
      <c r="H126" s="7"/>
      <c r="I126" s="6">
        <v>28306</v>
      </c>
      <c r="J126" s="3" t="str">
        <f t="shared" si="23"/>
        <v>Jun</v>
      </c>
      <c r="K126" s="3">
        <f t="shared" si="24"/>
        <v>30</v>
      </c>
      <c r="L126" s="3" t="str">
        <f t="shared" si="32"/>
        <v>Jun30</v>
      </c>
      <c r="M126">
        <v>100.480003</v>
      </c>
      <c r="N126" s="8">
        <f t="shared" si="25"/>
        <v>0.00369595441318595</v>
      </c>
      <c r="O126" s="7">
        <f t="shared" si="33"/>
        <v>0.93906544859813</v>
      </c>
      <c r="P126" s="7"/>
      <c r="Q126" s="6">
        <v>31958</v>
      </c>
      <c r="R126" s="3" t="str">
        <f t="shared" si="34"/>
        <v>Jun</v>
      </c>
      <c r="S126" s="3">
        <f t="shared" si="26"/>
        <v>30</v>
      </c>
      <c r="T126" s="3" t="str">
        <f t="shared" si="27"/>
        <v>Jun30</v>
      </c>
      <c r="U126">
        <v>304</v>
      </c>
      <c r="V126" s="8">
        <f t="shared" si="43"/>
        <v>-0.0126664309061337</v>
      </c>
      <c r="W126" s="7">
        <f t="shared" si="45"/>
        <v>1.23351594116676</v>
      </c>
      <c r="X126" s="7"/>
      <c r="Y126" s="6">
        <v>35611</v>
      </c>
      <c r="Z126" s="3" t="str">
        <f t="shared" si="36"/>
        <v>Jun</v>
      </c>
      <c r="AA126" s="3">
        <f t="shared" si="37"/>
        <v>30</v>
      </c>
      <c r="AB126" s="3" t="str">
        <f t="shared" si="38"/>
        <v>Jun30</v>
      </c>
      <c r="AC126" s="7">
        <f t="shared" si="39"/>
        <v>0.90962787950384</v>
      </c>
      <c r="AD126" s="7">
        <f t="shared" si="40"/>
        <v>0.93906544859813</v>
      </c>
      <c r="AE126" s="7">
        <f t="shared" si="41"/>
        <v>1.23351594116676</v>
      </c>
      <c r="AF126" s="10">
        <f t="shared" si="44"/>
        <v>1.02740308975624</v>
      </c>
      <c r="AG126" s="10">
        <f>100*(1-AF126)*-1</f>
        <v>2.74030897562432</v>
      </c>
    </row>
    <row r="127" spans="1:33">
      <c r="A127" s="6">
        <v>13698</v>
      </c>
      <c r="B127" s="3" t="str">
        <f t="shared" si="28"/>
        <v>Jul</v>
      </c>
      <c r="C127" s="3">
        <f t="shared" si="29"/>
        <v>2</v>
      </c>
      <c r="D127" s="3" t="str">
        <f t="shared" si="30"/>
        <v>Jul2</v>
      </c>
      <c r="E127">
        <v>15.7</v>
      </c>
      <c r="F127" s="8">
        <f t="shared" si="42"/>
        <v>0.0148674854557207</v>
      </c>
      <c r="G127" s="7">
        <f t="shared" si="31"/>
        <v>0.927347903130538</v>
      </c>
      <c r="H127" s="7"/>
      <c r="I127" s="6">
        <v>28307</v>
      </c>
      <c r="J127" s="3" t="str">
        <f t="shared" si="23"/>
        <v>Jul</v>
      </c>
      <c r="K127" s="3">
        <f t="shared" si="24"/>
        <v>1</v>
      </c>
      <c r="L127" s="3" t="str">
        <f t="shared" si="32"/>
        <v>Jul1</v>
      </c>
      <c r="M127">
        <v>100.099998</v>
      </c>
      <c r="N127" s="8">
        <f t="shared" si="25"/>
        <v>-0.00378189678198952</v>
      </c>
      <c r="O127" s="7">
        <f t="shared" si="33"/>
        <v>0.935513999999999</v>
      </c>
      <c r="P127" s="7"/>
      <c r="Q127" s="6">
        <v>31959</v>
      </c>
      <c r="R127" s="3" t="str">
        <f t="shared" si="34"/>
        <v>Jul</v>
      </c>
      <c r="S127" s="3">
        <f t="shared" si="26"/>
        <v>1</v>
      </c>
      <c r="T127" s="3" t="str">
        <f t="shared" si="27"/>
        <v>Jul1</v>
      </c>
      <c r="U127">
        <v>302.940002</v>
      </c>
      <c r="V127" s="8">
        <f t="shared" si="43"/>
        <v>-0.00348683552631581</v>
      </c>
      <c r="W127" s="7">
        <f t="shared" si="45"/>
        <v>1.22921487396082</v>
      </c>
      <c r="X127" s="7"/>
      <c r="Y127" s="6">
        <v>35612</v>
      </c>
      <c r="Z127" s="3" t="str">
        <f t="shared" si="36"/>
        <v>Jul</v>
      </c>
      <c r="AA127" s="3">
        <f t="shared" si="37"/>
        <v>1</v>
      </c>
      <c r="AB127" s="3" t="str">
        <f t="shared" si="38"/>
        <v>Jul1</v>
      </c>
      <c r="AC127" s="7">
        <f t="shared" si="39"/>
        <v>0.913762551683403</v>
      </c>
      <c r="AD127" s="7">
        <f t="shared" si="40"/>
        <v>0.935513999999999</v>
      </c>
      <c r="AE127" s="7">
        <f t="shared" si="41"/>
        <v>1.22921487396082</v>
      </c>
      <c r="AF127" s="10">
        <f t="shared" si="44"/>
        <v>1.02616380854807</v>
      </c>
      <c r="AG127" s="10">
        <f>100*(1-AF127)*-1</f>
        <v>2.61638085480749</v>
      </c>
    </row>
    <row r="128" hidden="1" spans="1:32">
      <c r="A128" s="6">
        <v>13702</v>
      </c>
      <c r="B128" s="3" t="str">
        <f t="shared" si="28"/>
        <v>Jul</v>
      </c>
      <c r="C128" s="3">
        <f t="shared" si="29"/>
        <v>6</v>
      </c>
      <c r="D128" s="3" t="str">
        <f t="shared" si="30"/>
        <v>Jul6</v>
      </c>
      <c r="E128">
        <v>16.25</v>
      </c>
      <c r="F128" s="8">
        <f t="shared" si="42"/>
        <v>0.035031847133758</v>
      </c>
      <c r="G128" s="7">
        <f t="shared" si="31"/>
        <v>0.959834613112818</v>
      </c>
      <c r="H128" s="7"/>
      <c r="I128" s="6">
        <v>28311</v>
      </c>
      <c r="J128" s="3" t="str">
        <f t="shared" si="23"/>
        <v>Jul</v>
      </c>
      <c r="K128" s="3">
        <f t="shared" si="24"/>
        <v>5</v>
      </c>
      <c r="L128" s="3" t="str">
        <f t="shared" si="32"/>
        <v>Jul5</v>
      </c>
      <c r="M128">
        <v>100.089996</v>
      </c>
      <c r="N128" s="8">
        <f t="shared" si="25"/>
        <v>-9.99200819164858e-5</v>
      </c>
      <c r="O128" s="7">
        <f t="shared" si="33"/>
        <v>0.935420523364485</v>
      </c>
      <c r="P128" s="7"/>
      <c r="Q128" s="6">
        <v>31960</v>
      </c>
      <c r="R128" s="3" t="str">
        <f t="shared" si="34"/>
        <v>Jul</v>
      </c>
      <c r="S128" s="3">
        <f t="shared" si="26"/>
        <v>2</v>
      </c>
      <c r="T128" s="3" t="str">
        <f t="shared" si="27"/>
        <v>Jul2</v>
      </c>
      <c r="U128">
        <v>305.630005</v>
      </c>
      <c r="V128" s="8">
        <f t="shared" si="43"/>
        <v>0.00887965597887594</v>
      </c>
      <c r="W128" s="7">
        <f t="shared" si="45"/>
        <v>1.24012987916571</v>
      </c>
      <c r="X128" s="7"/>
      <c r="Y128" s="6">
        <v>35613</v>
      </c>
      <c r="Z128" s="3" t="str">
        <f t="shared" si="36"/>
        <v>Jul</v>
      </c>
      <c r="AA128" s="3">
        <f t="shared" si="37"/>
        <v>2</v>
      </c>
      <c r="AB128" s="3" t="str">
        <f t="shared" si="38"/>
        <v>Jul2</v>
      </c>
      <c r="AC128" s="7">
        <f t="shared" si="39"/>
        <v>0.927347903130538</v>
      </c>
      <c r="AD128" s="7" t="e">
        <f t="shared" si="40"/>
        <v>#N/A</v>
      </c>
      <c r="AE128" s="7">
        <f t="shared" si="41"/>
        <v>1.24012987916571</v>
      </c>
      <c r="AF128" s="10" t="e">
        <f t="shared" si="44"/>
        <v>#N/A</v>
      </c>
    </row>
    <row r="129" spans="1:33">
      <c r="A129" s="6">
        <v>13703</v>
      </c>
      <c r="B129" s="3" t="str">
        <f t="shared" si="28"/>
        <v>Jul</v>
      </c>
      <c r="C129" s="3">
        <f t="shared" si="29"/>
        <v>7</v>
      </c>
      <c r="D129" s="3" t="str">
        <f t="shared" si="30"/>
        <v>Jul7</v>
      </c>
      <c r="E129">
        <v>16.370001</v>
      </c>
      <c r="F129" s="8">
        <f t="shared" si="42"/>
        <v>0.00738467692307683</v>
      </c>
      <c r="G129" s="7">
        <f t="shared" si="31"/>
        <v>0.966922681630243</v>
      </c>
      <c r="H129" s="7"/>
      <c r="I129" s="6">
        <v>28312</v>
      </c>
      <c r="J129" s="3" t="str">
        <f t="shared" si="23"/>
        <v>Jul</v>
      </c>
      <c r="K129" s="3">
        <f t="shared" si="24"/>
        <v>6</v>
      </c>
      <c r="L129" s="3" t="str">
        <f t="shared" si="32"/>
        <v>Jul6</v>
      </c>
      <c r="M129">
        <v>99.580002</v>
      </c>
      <c r="N129" s="8">
        <f t="shared" si="25"/>
        <v>-0.00509535438486786</v>
      </c>
      <c r="O129" s="7">
        <f t="shared" si="33"/>
        <v>0.930654224299065</v>
      </c>
      <c r="P129" s="7"/>
      <c r="Q129" s="6">
        <v>31964</v>
      </c>
      <c r="R129" s="3" t="str">
        <f t="shared" si="34"/>
        <v>Jul</v>
      </c>
      <c r="S129" s="3">
        <f t="shared" si="26"/>
        <v>6</v>
      </c>
      <c r="T129" s="3" t="str">
        <f t="shared" si="27"/>
        <v>Jul6</v>
      </c>
      <c r="U129">
        <v>304.920013</v>
      </c>
      <c r="V129" s="8">
        <f t="shared" si="43"/>
        <v>-0.00232304416577162</v>
      </c>
      <c r="W129" s="7">
        <f t="shared" si="45"/>
        <v>1.23724900268512</v>
      </c>
      <c r="X129" s="7"/>
      <c r="Y129" s="6">
        <v>35617</v>
      </c>
      <c r="Z129" s="3" t="str">
        <f t="shared" si="36"/>
        <v>Jul</v>
      </c>
      <c r="AA129" s="3">
        <f t="shared" si="37"/>
        <v>6</v>
      </c>
      <c r="AB129" s="3" t="str">
        <f t="shared" si="38"/>
        <v>Jul6</v>
      </c>
      <c r="AC129" s="7">
        <f t="shared" si="39"/>
        <v>0.959834613112818</v>
      </c>
      <c r="AD129" s="7">
        <f t="shared" si="40"/>
        <v>0.930654224299065</v>
      </c>
      <c r="AE129" s="7">
        <f t="shared" si="41"/>
        <v>1.23724900268512</v>
      </c>
      <c r="AF129" s="10">
        <f t="shared" si="44"/>
        <v>1.04257928003233</v>
      </c>
      <c r="AG129" s="10">
        <f>100*(1-AF129)*-1</f>
        <v>4.25792800323332</v>
      </c>
    </row>
    <row r="130" spans="1:33">
      <c r="A130" s="6">
        <v>13704</v>
      </c>
      <c r="B130" s="3" t="str">
        <f t="shared" si="28"/>
        <v>Jul</v>
      </c>
      <c r="C130" s="3">
        <f t="shared" si="29"/>
        <v>8</v>
      </c>
      <c r="D130" s="3" t="str">
        <f t="shared" si="30"/>
        <v>Jul8</v>
      </c>
      <c r="E130">
        <v>16.4</v>
      </c>
      <c r="F130" s="8">
        <f t="shared" si="42"/>
        <v>0.00183255944822484</v>
      </c>
      <c r="G130" s="7">
        <f t="shared" si="31"/>
        <v>0.968694624926167</v>
      </c>
      <c r="H130" s="7"/>
      <c r="I130" s="6">
        <v>28313</v>
      </c>
      <c r="J130" s="3" t="str">
        <f t="shared" ref="J130:J193" si="46">TEXT(I130,"mmm")</f>
        <v>Jul</v>
      </c>
      <c r="K130" s="3">
        <f t="shared" ref="K130:K193" si="47">DAY(I130)</f>
        <v>7</v>
      </c>
      <c r="L130" s="3" t="str">
        <f t="shared" si="32"/>
        <v>Jul7</v>
      </c>
      <c r="M130">
        <v>99.93</v>
      </c>
      <c r="N130" s="8">
        <f t="shared" ref="N130:N193" si="48">(M130-M129)/M129</f>
        <v>0.00351474184545622</v>
      </c>
      <c r="O130" s="7">
        <f t="shared" si="33"/>
        <v>0.933925233644859</v>
      </c>
      <c r="P130" s="7"/>
      <c r="Q130" s="6">
        <v>31965</v>
      </c>
      <c r="R130" s="3" t="str">
        <f t="shared" si="34"/>
        <v>Jul</v>
      </c>
      <c r="S130" s="3">
        <f t="shared" ref="S130:S193" si="49">DAY(Q130)</f>
        <v>7</v>
      </c>
      <c r="T130" s="3" t="str">
        <f t="shared" ref="T130:T193" si="50">CONCATENATE(R130,S130)</f>
        <v>Jul7</v>
      </c>
      <c r="U130">
        <v>307.399994</v>
      </c>
      <c r="V130" s="8">
        <f t="shared" si="43"/>
        <v>0.00813321820237496</v>
      </c>
      <c r="W130" s="7">
        <f t="shared" si="45"/>
        <v>1.24731181879463</v>
      </c>
      <c r="X130" s="7"/>
      <c r="Y130" s="6">
        <v>35618</v>
      </c>
      <c r="Z130" s="3" t="str">
        <f t="shared" si="36"/>
        <v>Jul</v>
      </c>
      <c r="AA130" s="3">
        <f t="shared" si="37"/>
        <v>7</v>
      </c>
      <c r="AB130" s="3" t="str">
        <f t="shared" si="38"/>
        <v>Jul7</v>
      </c>
      <c r="AC130" s="7">
        <f t="shared" si="39"/>
        <v>0.966922681630243</v>
      </c>
      <c r="AD130" s="7">
        <f t="shared" si="40"/>
        <v>0.933925233644859</v>
      </c>
      <c r="AE130" s="7">
        <f t="shared" si="41"/>
        <v>1.24731181879463</v>
      </c>
      <c r="AF130" s="10">
        <f t="shared" si="44"/>
        <v>1.04938657802324</v>
      </c>
      <c r="AG130" s="10">
        <f>100*(1-AF130)*-1</f>
        <v>4.93865780232428</v>
      </c>
    </row>
    <row r="131" spans="1:33">
      <c r="A131" s="6">
        <v>13705</v>
      </c>
      <c r="B131" s="3" t="str">
        <f t="shared" ref="B131:B194" si="51">TEXT(A131,"mmm")</f>
        <v>Jul</v>
      </c>
      <c r="C131" s="3">
        <f t="shared" ref="C131:C194" si="52">DAY(A131)</f>
        <v>9</v>
      </c>
      <c r="D131" s="3" t="str">
        <f t="shared" ref="D131:D194" si="53">CONCATENATE(B131,C131)</f>
        <v>Jul9</v>
      </c>
      <c r="E131">
        <v>16.32</v>
      </c>
      <c r="F131" s="8">
        <f t="shared" si="42"/>
        <v>-0.0048780487804877</v>
      </c>
      <c r="G131" s="7">
        <f t="shared" ref="G131:G194" si="54">G130*(1+F131)</f>
        <v>0.963969285292381</v>
      </c>
      <c r="H131" s="7"/>
      <c r="I131" s="6">
        <v>28314</v>
      </c>
      <c r="J131" s="3" t="str">
        <f t="shared" si="46"/>
        <v>Jul</v>
      </c>
      <c r="K131" s="3">
        <f t="shared" si="47"/>
        <v>8</v>
      </c>
      <c r="L131" s="3" t="str">
        <f t="shared" ref="L131:L194" si="55">CONCATENATE(J131,K131)</f>
        <v>Jul8</v>
      </c>
      <c r="M131">
        <v>99.790001</v>
      </c>
      <c r="N131" s="8">
        <f t="shared" si="48"/>
        <v>-0.00140097067947566</v>
      </c>
      <c r="O131" s="7">
        <f t="shared" ref="O131:O194" si="56">O130*(1+N131)</f>
        <v>0.9326168317757</v>
      </c>
      <c r="P131" s="7"/>
      <c r="Q131" s="6">
        <v>31966</v>
      </c>
      <c r="R131" s="3" t="str">
        <f t="shared" ref="R131:R194" si="57">TEXT(Q131,"mmm")</f>
        <v>Jul</v>
      </c>
      <c r="S131" s="3">
        <f t="shared" si="49"/>
        <v>8</v>
      </c>
      <c r="T131" s="3" t="str">
        <f t="shared" si="50"/>
        <v>Jul8</v>
      </c>
      <c r="U131">
        <v>308.290009</v>
      </c>
      <c r="V131" s="8">
        <f t="shared" si="43"/>
        <v>0.00289529934083215</v>
      </c>
      <c r="W131" s="7">
        <f t="shared" ref="W131:W159" si="58">W130*(1+V131)</f>
        <v>1.25092315988139</v>
      </c>
      <c r="X131" s="7"/>
      <c r="Y131" s="6">
        <v>35619</v>
      </c>
      <c r="Z131" s="3" t="str">
        <f t="shared" ref="Z131:Z194" si="59">TEXT(Y131,"mmm")</f>
        <v>Jul</v>
      </c>
      <c r="AA131" s="3">
        <f t="shared" ref="AA131:AA194" si="60">DAY(Y131)</f>
        <v>8</v>
      </c>
      <c r="AB131" s="3" t="str">
        <f t="shared" ref="AB131:AB194" si="61">CONCATENATE(Z131,AA131)</f>
        <v>Jul8</v>
      </c>
      <c r="AC131" s="7">
        <f t="shared" ref="AC131:AC194" si="62">VLOOKUP(AB131,$D$2:$G$251,4,0)</f>
        <v>0.968694624926167</v>
      </c>
      <c r="AD131" s="7">
        <f t="shared" ref="AD131:AD194" si="63">VLOOKUP($AB131,$L$2:$O$252,4,0)</f>
        <v>0.9326168317757</v>
      </c>
      <c r="AE131" s="7">
        <f t="shared" ref="AE131:AE194" si="64">VLOOKUP($AB131,$T$2:$W$254,4,0)</f>
        <v>1.25092315988139</v>
      </c>
      <c r="AF131" s="10">
        <f t="shared" si="44"/>
        <v>1.05074487219442</v>
      </c>
      <c r="AG131" s="10">
        <f>100*(1-AF131)*-1</f>
        <v>5.07448721944206</v>
      </c>
    </row>
    <row r="132" hidden="1" spans="1:32">
      <c r="A132" s="6">
        <v>13708</v>
      </c>
      <c r="B132" s="3" t="str">
        <f t="shared" si="51"/>
        <v>Jul</v>
      </c>
      <c r="C132" s="3">
        <f t="shared" si="52"/>
        <v>12</v>
      </c>
      <c r="D132" s="3" t="str">
        <f t="shared" si="53"/>
        <v>Jul12</v>
      </c>
      <c r="E132">
        <v>16.540001</v>
      </c>
      <c r="F132" s="8">
        <f t="shared" ref="F132:F195" si="65">(E132-E131)/E131</f>
        <v>0.0134804534313725</v>
      </c>
      <c r="G132" s="7">
        <f t="shared" si="54"/>
        <v>0.976964028352039</v>
      </c>
      <c r="H132" s="7"/>
      <c r="I132" s="6">
        <v>28317</v>
      </c>
      <c r="J132" s="3" t="str">
        <f t="shared" si="46"/>
        <v>Jul</v>
      </c>
      <c r="K132" s="3">
        <f t="shared" si="47"/>
        <v>11</v>
      </c>
      <c r="L132" s="3" t="str">
        <f t="shared" si="55"/>
        <v>Jul11</v>
      </c>
      <c r="M132">
        <v>99.550003</v>
      </c>
      <c r="N132" s="8">
        <f t="shared" si="48"/>
        <v>-0.00240503054008387</v>
      </c>
      <c r="O132" s="7">
        <f t="shared" si="56"/>
        <v>0.930373859813083</v>
      </c>
      <c r="P132" s="7"/>
      <c r="Q132" s="6">
        <v>31967</v>
      </c>
      <c r="R132" s="3" t="str">
        <f t="shared" si="57"/>
        <v>Jul</v>
      </c>
      <c r="S132" s="3">
        <f t="shared" si="49"/>
        <v>9</v>
      </c>
      <c r="T132" s="3" t="str">
        <f t="shared" si="50"/>
        <v>Jul9</v>
      </c>
      <c r="U132">
        <v>307.519989</v>
      </c>
      <c r="V132" s="8">
        <f t="shared" ref="V132:V195" si="66">(U132-U131)/U131</f>
        <v>-0.00249771311920779</v>
      </c>
      <c r="W132" s="7">
        <f t="shared" si="58"/>
        <v>1.24779871269384</v>
      </c>
      <c r="X132" s="7"/>
      <c r="Y132" s="6">
        <v>35620</v>
      </c>
      <c r="Z132" s="3" t="str">
        <f t="shared" si="59"/>
        <v>Jul</v>
      </c>
      <c r="AA132" s="3">
        <f t="shared" si="60"/>
        <v>9</v>
      </c>
      <c r="AB132" s="3" t="str">
        <f t="shared" si="61"/>
        <v>Jul9</v>
      </c>
      <c r="AC132" s="7">
        <f t="shared" si="62"/>
        <v>0.963969285292381</v>
      </c>
      <c r="AD132" s="7" t="e">
        <f t="shared" si="63"/>
        <v>#N/A</v>
      </c>
      <c r="AE132" s="7">
        <f t="shared" si="64"/>
        <v>1.24779871269384</v>
      </c>
      <c r="AF132" s="10" t="e">
        <f t="shared" si="44"/>
        <v>#N/A</v>
      </c>
    </row>
    <row r="133" hidden="1" spans="1:32">
      <c r="A133" s="6">
        <v>13709</v>
      </c>
      <c r="B133" s="3" t="str">
        <f t="shared" si="51"/>
        <v>Jul</v>
      </c>
      <c r="C133" s="3">
        <f t="shared" si="52"/>
        <v>13</v>
      </c>
      <c r="D133" s="3" t="str">
        <f t="shared" si="53"/>
        <v>Jul13</v>
      </c>
      <c r="E133">
        <v>16.4</v>
      </c>
      <c r="F133" s="8">
        <f t="shared" si="65"/>
        <v>-0.00846438884737683</v>
      </c>
      <c r="G133" s="7">
        <f t="shared" si="54"/>
        <v>0.968694624926168</v>
      </c>
      <c r="H133" s="7"/>
      <c r="I133" s="6">
        <v>28318</v>
      </c>
      <c r="J133" s="3" t="str">
        <f t="shared" si="46"/>
        <v>Jul</v>
      </c>
      <c r="K133" s="3">
        <f t="shared" si="47"/>
        <v>12</v>
      </c>
      <c r="L133" s="3" t="str">
        <f t="shared" si="55"/>
        <v>Jul12</v>
      </c>
      <c r="M133">
        <v>99.449997</v>
      </c>
      <c r="N133" s="8">
        <f t="shared" si="48"/>
        <v>-0.00100458058248384</v>
      </c>
      <c r="O133" s="7">
        <f t="shared" si="56"/>
        <v>0.929439224299064</v>
      </c>
      <c r="P133" s="7"/>
      <c r="Q133" s="6">
        <v>31968</v>
      </c>
      <c r="R133" s="3" t="str">
        <f t="shared" si="57"/>
        <v>Jul</v>
      </c>
      <c r="S133" s="3">
        <f t="shared" si="49"/>
        <v>10</v>
      </c>
      <c r="T133" s="3" t="str">
        <f t="shared" si="50"/>
        <v>Jul10</v>
      </c>
      <c r="U133">
        <v>308.369995</v>
      </c>
      <c r="V133" s="8">
        <f t="shared" si="66"/>
        <v>0.00276406747660233</v>
      </c>
      <c r="W133" s="7">
        <f t="shared" si="58"/>
        <v>1.25124771253294</v>
      </c>
      <c r="X133" s="7"/>
      <c r="Y133" s="6">
        <v>35621</v>
      </c>
      <c r="Z133" s="3" t="str">
        <f t="shared" si="59"/>
        <v>Jul</v>
      </c>
      <c r="AA133" s="3">
        <f t="shared" si="60"/>
        <v>10</v>
      </c>
      <c r="AB133" s="3" t="str">
        <f t="shared" si="61"/>
        <v>Jul10</v>
      </c>
      <c r="AC133" s="7" t="e">
        <f t="shared" si="62"/>
        <v>#N/A</v>
      </c>
      <c r="AD133" s="7" t="e">
        <f t="shared" si="63"/>
        <v>#N/A</v>
      </c>
      <c r="AE133" s="7">
        <f t="shared" si="64"/>
        <v>1.25124771253294</v>
      </c>
      <c r="AF133" s="10" t="e">
        <f t="shared" si="44"/>
        <v>#N/A</v>
      </c>
    </row>
    <row r="134" spans="1:33">
      <c r="A134" s="6">
        <v>13710</v>
      </c>
      <c r="B134" s="3" t="str">
        <f t="shared" si="51"/>
        <v>Jul</v>
      </c>
      <c r="C134" s="3">
        <f t="shared" si="52"/>
        <v>14</v>
      </c>
      <c r="D134" s="3" t="str">
        <f t="shared" si="53"/>
        <v>Jul14</v>
      </c>
      <c r="E134">
        <v>16.379999</v>
      </c>
      <c r="F134" s="8">
        <f t="shared" si="65"/>
        <v>-0.00121957317073153</v>
      </c>
      <c r="G134" s="7">
        <f t="shared" si="54"/>
        <v>0.967513230950976</v>
      </c>
      <c r="H134" s="7"/>
      <c r="I134" s="6">
        <v>28319</v>
      </c>
      <c r="J134" s="3" t="str">
        <f t="shared" si="46"/>
        <v>Jul</v>
      </c>
      <c r="K134" s="3">
        <f t="shared" si="47"/>
        <v>13</v>
      </c>
      <c r="L134" s="3" t="str">
        <f t="shared" si="55"/>
        <v>Jul13</v>
      </c>
      <c r="M134">
        <v>99.589996</v>
      </c>
      <c r="N134" s="8">
        <f t="shared" si="48"/>
        <v>0.00140773257137457</v>
      </c>
      <c r="O134" s="7">
        <f t="shared" si="56"/>
        <v>0.930747626168223</v>
      </c>
      <c r="P134" s="7"/>
      <c r="Q134" s="6">
        <v>31971</v>
      </c>
      <c r="R134" s="3" t="str">
        <f t="shared" si="57"/>
        <v>Jul</v>
      </c>
      <c r="S134" s="3">
        <f t="shared" si="49"/>
        <v>13</v>
      </c>
      <c r="T134" s="3" t="str">
        <f t="shared" si="50"/>
        <v>Jul13</v>
      </c>
      <c r="U134">
        <v>307.630005</v>
      </c>
      <c r="V134" s="8">
        <f t="shared" si="66"/>
        <v>-0.00239968223886385</v>
      </c>
      <c r="W134" s="7">
        <f t="shared" si="58"/>
        <v>1.24824511562076</v>
      </c>
      <c r="X134" s="7"/>
      <c r="Y134" s="6">
        <v>35624</v>
      </c>
      <c r="Z134" s="3" t="str">
        <f t="shared" si="59"/>
        <v>Jul</v>
      </c>
      <c r="AA134" s="3">
        <f t="shared" si="60"/>
        <v>13</v>
      </c>
      <c r="AB134" s="3" t="str">
        <f t="shared" si="61"/>
        <v>Jul13</v>
      </c>
      <c r="AC134" s="7">
        <f t="shared" si="62"/>
        <v>0.968694624926168</v>
      </c>
      <c r="AD134" s="7">
        <f t="shared" si="63"/>
        <v>0.930747626168223</v>
      </c>
      <c r="AE134" s="7">
        <f t="shared" si="64"/>
        <v>1.24824511562076</v>
      </c>
      <c r="AF134" s="10">
        <f t="shared" ref="AF134:AF197" si="67">AVERAGE(AC134:AE134)</f>
        <v>1.04922912223838</v>
      </c>
      <c r="AG134" s="10">
        <f>100*(1-AF134)*-1</f>
        <v>4.92291222383825</v>
      </c>
    </row>
    <row r="135" hidden="1" spans="1:32">
      <c r="A135" s="6">
        <v>13711</v>
      </c>
      <c r="B135" s="3" t="str">
        <f t="shared" si="51"/>
        <v>Jul</v>
      </c>
      <c r="C135" s="3">
        <f t="shared" si="52"/>
        <v>15</v>
      </c>
      <c r="D135" s="3" t="str">
        <f t="shared" si="53"/>
        <v>Jul15</v>
      </c>
      <c r="E135">
        <v>16.459999</v>
      </c>
      <c r="F135" s="8">
        <f t="shared" si="65"/>
        <v>0.00488400518217359</v>
      </c>
      <c r="G135" s="7">
        <f t="shared" si="54"/>
        <v>0.972238570584762</v>
      </c>
      <c r="H135" s="7"/>
      <c r="I135" s="6">
        <v>28321</v>
      </c>
      <c r="J135" s="3" t="str">
        <f t="shared" si="46"/>
        <v>Jul</v>
      </c>
      <c r="K135" s="3">
        <f t="shared" si="47"/>
        <v>15</v>
      </c>
      <c r="L135" s="3" t="str">
        <f t="shared" si="55"/>
        <v>Jul15</v>
      </c>
      <c r="M135">
        <v>100.18</v>
      </c>
      <c r="N135" s="8">
        <f t="shared" si="48"/>
        <v>0.005924329989932</v>
      </c>
      <c r="O135" s="7">
        <f t="shared" si="56"/>
        <v>0.93626168224299</v>
      </c>
      <c r="P135" s="7"/>
      <c r="Q135" s="6">
        <v>31972</v>
      </c>
      <c r="R135" s="3" t="str">
        <f t="shared" si="57"/>
        <v>Jul</v>
      </c>
      <c r="S135" s="3">
        <f t="shared" si="49"/>
        <v>14</v>
      </c>
      <c r="T135" s="3" t="str">
        <f t="shared" si="50"/>
        <v>Jul14</v>
      </c>
      <c r="U135">
        <v>310.679993</v>
      </c>
      <c r="V135" s="8">
        <f t="shared" si="66"/>
        <v>0.00991446851876507</v>
      </c>
      <c r="W135" s="7">
        <f t="shared" si="58"/>
        <v>1.26062080252328</v>
      </c>
      <c r="X135" s="7"/>
      <c r="Y135" s="6">
        <v>35625</v>
      </c>
      <c r="Z135" s="3" t="str">
        <f t="shared" si="59"/>
        <v>Jul</v>
      </c>
      <c r="AA135" s="3">
        <f t="shared" si="60"/>
        <v>14</v>
      </c>
      <c r="AB135" s="3" t="str">
        <f t="shared" si="61"/>
        <v>Jul14</v>
      </c>
      <c r="AC135" s="7">
        <f t="shared" si="62"/>
        <v>0.967513230950976</v>
      </c>
      <c r="AD135" s="7" t="e">
        <f t="shared" si="63"/>
        <v>#N/A</v>
      </c>
      <c r="AE135" s="7">
        <f t="shared" si="64"/>
        <v>1.26062080252328</v>
      </c>
      <c r="AF135" s="10" t="e">
        <f t="shared" si="67"/>
        <v>#N/A</v>
      </c>
    </row>
    <row r="136" spans="1:33">
      <c r="A136" s="6">
        <v>13712</v>
      </c>
      <c r="B136" s="3" t="str">
        <f t="shared" si="51"/>
        <v>Jul</v>
      </c>
      <c r="C136" s="3">
        <f t="shared" si="52"/>
        <v>16</v>
      </c>
      <c r="D136" s="3" t="str">
        <f t="shared" si="53"/>
        <v>Jul16</v>
      </c>
      <c r="E136">
        <v>16.42</v>
      </c>
      <c r="F136" s="8">
        <f t="shared" si="65"/>
        <v>-0.00243007305164466</v>
      </c>
      <c r="G136" s="7">
        <f t="shared" si="54"/>
        <v>0.969875959834614</v>
      </c>
      <c r="H136" s="7"/>
      <c r="I136" s="6">
        <v>28324</v>
      </c>
      <c r="J136" s="3" t="str">
        <f t="shared" si="46"/>
        <v>Jul</v>
      </c>
      <c r="K136" s="3">
        <f t="shared" si="47"/>
        <v>18</v>
      </c>
      <c r="L136" s="3" t="str">
        <f t="shared" si="55"/>
        <v>Jul18</v>
      </c>
      <c r="M136">
        <v>100.949997</v>
      </c>
      <c r="N136" s="8">
        <f t="shared" si="48"/>
        <v>0.00768613495707715</v>
      </c>
      <c r="O136" s="7">
        <f t="shared" si="56"/>
        <v>0.94345791588785</v>
      </c>
      <c r="P136" s="7"/>
      <c r="Q136" s="6">
        <v>31973</v>
      </c>
      <c r="R136" s="3" t="str">
        <f t="shared" si="57"/>
        <v>Jul</v>
      </c>
      <c r="S136" s="3">
        <f t="shared" si="49"/>
        <v>15</v>
      </c>
      <c r="T136" s="3" t="str">
        <f t="shared" si="50"/>
        <v>Jul15</v>
      </c>
      <c r="U136">
        <v>310.420013</v>
      </c>
      <c r="V136" s="8">
        <f t="shared" si="66"/>
        <v>-0.000836809597842502</v>
      </c>
      <c r="W136" s="7">
        <f t="shared" si="58"/>
        <v>1.25956590293649</v>
      </c>
      <c r="X136" s="7"/>
      <c r="Y136" s="6">
        <v>35626</v>
      </c>
      <c r="Z136" s="3" t="str">
        <f t="shared" si="59"/>
        <v>Jul</v>
      </c>
      <c r="AA136" s="3">
        <f t="shared" si="60"/>
        <v>15</v>
      </c>
      <c r="AB136" s="3" t="str">
        <f t="shared" si="61"/>
        <v>Jul15</v>
      </c>
      <c r="AC136" s="7">
        <f t="shared" si="62"/>
        <v>0.972238570584762</v>
      </c>
      <c r="AD136" s="7">
        <f t="shared" si="63"/>
        <v>0.93626168224299</v>
      </c>
      <c r="AE136" s="7">
        <f t="shared" si="64"/>
        <v>1.25956590293649</v>
      </c>
      <c r="AF136" s="10">
        <f t="shared" si="67"/>
        <v>1.05602205192141</v>
      </c>
      <c r="AG136" s="10">
        <f>100*(1-AF136)*-1</f>
        <v>5.60220519214136</v>
      </c>
    </row>
    <row r="137" hidden="1" spans="1:32">
      <c r="A137" s="6">
        <v>13715</v>
      </c>
      <c r="B137" s="3" t="str">
        <f t="shared" si="51"/>
        <v>Jul</v>
      </c>
      <c r="C137" s="3">
        <f t="shared" si="52"/>
        <v>19</v>
      </c>
      <c r="D137" s="3" t="str">
        <f t="shared" si="53"/>
        <v>Jul19</v>
      </c>
      <c r="E137">
        <v>16.74</v>
      </c>
      <c r="F137" s="8">
        <f t="shared" si="65"/>
        <v>0.0194884287454322</v>
      </c>
      <c r="G137" s="7">
        <f t="shared" si="54"/>
        <v>0.988777318369759</v>
      </c>
      <c r="H137" s="7"/>
      <c r="I137" s="6">
        <v>28325</v>
      </c>
      <c r="J137" s="3" t="str">
        <f t="shared" si="46"/>
        <v>Jul</v>
      </c>
      <c r="K137" s="3">
        <f t="shared" si="47"/>
        <v>19</v>
      </c>
      <c r="L137" s="3" t="str">
        <f t="shared" si="55"/>
        <v>Jul19</v>
      </c>
      <c r="M137">
        <v>101.790001</v>
      </c>
      <c r="N137" s="8">
        <f t="shared" si="48"/>
        <v>0.00832099083668133</v>
      </c>
      <c r="O137" s="7">
        <f t="shared" si="56"/>
        <v>0.951308420560747</v>
      </c>
      <c r="P137" s="7"/>
      <c r="Q137" s="6">
        <v>31974</v>
      </c>
      <c r="R137" s="3" t="str">
        <f t="shared" si="57"/>
        <v>Jul</v>
      </c>
      <c r="S137" s="3">
        <f t="shared" si="49"/>
        <v>16</v>
      </c>
      <c r="T137" s="3" t="str">
        <f t="shared" si="50"/>
        <v>Jul16</v>
      </c>
      <c r="U137">
        <v>312.700012</v>
      </c>
      <c r="V137" s="8">
        <f t="shared" si="66"/>
        <v>0.00734488404264074</v>
      </c>
      <c r="W137" s="7">
        <f t="shared" si="58"/>
        <v>1.26881726843762</v>
      </c>
      <c r="X137" s="7"/>
      <c r="Y137" s="6">
        <v>35627</v>
      </c>
      <c r="Z137" s="3" t="str">
        <f t="shared" si="59"/>
        <v>Jul</v>
      </c>
      <c r="AA137" s="3">
        <f t="shared" si="60"/>
        <v>16</v>
      </c>
      <c r="AB137" s="3" t="str">
        <f t="shared" si="61"/>
        <v>Jul16</v>
      </c>
      <c r="AC137" s="7">
        <f t="shared" si="62"/>
        <v>0.969875959834614</v>
      </c>
      <c r="AD137" s="7" t="e">
        <f t="shared" si="63"/>
        <v>#N/A</v>
      </c>
      <c r="AE137" s="7">
        <f t="shared" si="64"/>
        <v>1.26881726843762</v>
      </c>
      <c r="AF137" s="10" t="e">
        <f t="shared" si="67"/>
        <v>#N/A</v>
      </c>
    </row>
    <row r="138" hidden="1" spans="1:32">
      <c r="A138" s="6">
        <v>13716</v>
      </c>
      <c r="B138" s="3" t="str">
        <f t="shared" si="51"/>
        <v>Jul</v>
      </c>
      <c r="C138" s="3">
        <f t="shared" si="52"/>
        <v>20</v>
      </c>
      <c r="D138" s="3" t="str">
        <f t="shared" si="53"/>
        <v>Jul20</v>
      </c>
      <c r="E138">
        <v>16.940001</v>
      </c>
      <c r="F138" s="8">
        <f t="shared" si="65"/>
        <v>0.0119474910394265</v>
      </c>
      <c r="G138" s="7">
        <f t="shared" si="54"/>
        <v>1.00059072652097</v>
      </c>
      <c r="H138" s="7"/>
      <c r="I138" s="6">
        <v>28326</v>
      </c>
      <c r="J138" s="3" t="str">
        <f t="shared" si="46"/>
        <v>Jul</v>
      </c>
      <c r="K138" s="3">
        <f t="shared" si="47"/>
        <v>20</v>
      </c>
      <c r="L138" s="3" t="str">
        <f t="shared" si="55"/>
        <v>Jul20</v>
      </c>
      <c r="M138">
        <v>101.730003</v>
      </c>
      <c r="N138" s="8">
        <f t="shared" si="48"/>
        <v>-0.000589429211224856</v>
      </c>
      <c r="O138" s="7">
        <f t="shared" si="56"/>
        <v>0.950747691588784</v>
      </c>
      <c r="P138" s="7"/>
      <c r="Q138" s="6">
        <v>31975</v>
      </c>
      <c r="R138" s="3" t="str">
        <f t="shared" si="57"/>
        <v>Jul</v>
      </c>
      <c r="S138" s="3">
        <f t="shared" si="49"/>
        <v>17</v>
      </c>
      <c r="T138" s="3" t="str">
        <f t="shared" si="50"/>
        <v>Jul17</v>
      </c>
      <c r="U138">
        <v>314.589996</v>
      </c>
      <c r="V138" s="8">
        <f t="shared" si="66"/>
        <v>0.00604408035647907</v>
      </c>
      <c r="W138" s="7">
        <f t="shared" si="58"/>
        <v>1.27648610196575</v>
      </c>
      <c r="X138" s="7"/>
      <c r="Y138" s="6">
        <v>35628</v>
      </c>
      <c r="Z138" s="3" t="str">
        <f t="shared" si="59"/>
        <v>Jul</v>
      </c>
      <c r="AA138" s="3">
        <f t="shared" si="60"/>
        <v>17</v>
      </c>
      <c r="AB138" s="3" t="str">
        <f t="shared" si="61"/>
        <v>Jul17</v>
      </c>
      <c r="AC138" s="7" t="e">
        <f t="shared" si="62"/>
        <v>#N/A</v>
      </c>
      <c r="AD138" s="7" t="e">
        <f t="shared" si="63"/>
        <v>#N/A</v>
      </c>
      <c r="AE138" s="7">
        <f t="shared" si="64"/>
        <v>1.27648610196575</v>
      </c>
      <c r="AF138" s="10" t="e">
        <f t="shared" si="67"/>
        <v>#N/A</v>
      </c>
    </row>
    <row r="139" spans="1:33">
      <c r="A139" s="6">
        <v>13717</v>
      </c>
      <c r="B139" s="3" t="str">
        <f t="shared" si="51"/>
        <v>Jul</v>
      </c>
      <c r="C139" s="3">
        <f t="shared" si="52"/>
        <v>21</v>
      </c>
      <c r="D139" s="3" t="str">
        <f t="shared" si="53"/>
        <v>Jul21</v>
      </c>
      <c r="E139">
        <v>16.82</v>
      </c>
      <c r="F139" s="8">
        <f t="shared" si="65"/>
        <v>-0.00708388387934561</v>
      </c>
      <c r="G139" s="7">
        <f t="shared" si="54"/>
        <v>0.993502658003545</v>
      </c>
      <c r="H139" s="7"/>
      <c r="I139" s="6">
        <v>28327</v>
      </c>
      <c r="J139" s="3" t="str">
        <f t="shared" si="46"/>
        <v>Jul</v>
      </c>
      <c r="K139" s="3">
        <f t="shared" si="47"/>
        <v>21</v>
      </c>
      <c r="L139" s="3" t="str">
        <f t="shared" si="55"/>
        <v>Jul21</v>
      </c>
      <c r="M139">
        <v>101.589996</v>
      </c>
      <c r="N139" s="8">
        <f t="shared" si="48"/>
        <v>-0.00137626064947621</v>
      </c>
      <c r="O139" s="7">
        <f t="shared" si="56"/>
        <v>0.94943921495327</v>
      </c>
      <c r="P139" s="7"/>
      <c r="Q139" s="6">
        <v>31978</v>
      </c>
      <c r="R139" s="3" t="str">
        <f t="shared" si="57"/>
        <v>Jul</v>
      </c>
      <c r="S139" s="3">
        <f t="shared" si="49"/>
        <v>20</v>
      </c>
      <c r="T139" s="3" t="str">
        <f t="shared" si="50"/>
        <v>Jul20</v>
      </c>
      <c r="U139">
        <v>311.390015</v>
      </c>
      <c r="V139" s="8">
        <f t="shared" si="66"/>
        <v>-0.0101719095988036</v>
      </c>
      <c r="W139" s="7">
        <f t="shared" si="58"/>
        <v>1.26350180073242</v>
      </c>
      <c r="X139" s="7"/>
      <c r="Y139" s="6">
        <v>35631</v>
      </c>
      <c r="Z139" s="3" t="str">
        <f t="shared" si="59"/>
        <v>Jul</v>
      </c>
      <c r="AA139" s="3">
        <f t="shared" si="60"/>
        <v>20</v>
      </c>
      <c r="AB139" s="3" t="str">
        <f t="shared" si="61"/>
        <v>Jul20</v>
      </c>
      <c r="AC139" s="7">
        <f t="shared" si="62"/>
        <v>1.00059072652097</v>
      </c>
      <c r="AD139" s="7">
        <f t="shared" si="63"/>
        <v>0.950747691588784</v>
      </c>
      <c r="AE139" s="7">
        <f t="shared" si="64"/>
        <v>1.26350180073242</v>
      </c>
      <c r="AF139" s="10">
        <f t="shared" si="67"/>
        <v>1.07161340628073</v>
      </c>
      <c r="AG139" s="10">
        <f>100*(1-AF139)*-1</f>
        <v>7.16134062807254</v>
      </c>
    </row>
    <row r="140" spans="1:33">
      <c r="A140" s="6">
        <v>13718</v>
      </c>
      <c r="B140" s="3" t="str">
        <f t="shared" si="51"/>
        <v>Jul</v>
      </c>
      <c r="C140" s="3">
        <f t="shared" si="52"/>
        <v>22</v>
      </c>
      <c r="D140" s="3" t="str">
        <f t="shared" si="53"/>
        <v>Jul22</v>
      </c>
      <c r="E140">
        <v>16.870001</v>
      </c>
      <c r="F140" s="8">
        <f t="shared" si="65"/>
        <v>0.00297271105826386</v>
      </c>
      <c r="G140" s="7">
        <f t="shared" si="54"/>
        <v>0.996456054341407</v>
      </c>
      <c r="H140" s="7"/>
      <c r="I140" s="6">
        <v>28328</v>
      </c>
      <c r="J140" s="3" t="str">
        <f t="shared" si="46"/>
        <v>Jul</v>
      </c>
      <c r="K140" s="3">
        <f t="shared" si="47"/>
        <v>22</v>
      </c>
      <c r="L140" s="3" t="str">
        <f t="shared" si="55"/>
        <v>Jul22</v>
      </c>
      <c r="M140">
        <v>101.669998</v>
      </c>
      <c r="N140" s="8">
        <f t="shared" si="48"/>
        <v>0.000787498800570948</v>
      </c>
      <c r="O140" s="7">
        <f t="shared" si="56"/>
        <v>0.950186897196261</v>
      </c>
      <c r="P140" s="7"/>
      <c r="Q140" s="6">
        <v>31979</v>
      </c>
      <c r="R140" s="3" t="str">
        <f t="shared" si="57"/>
        <v>Jul</v>
      </c>
      <c r="S140" s="3">
        <f t="shared" si="49"/>
        <v>21</v>
      </c>
      <c r="T140" s="3" t="str">
        <f t="shared" si="50"/>
        <v>Jul21</v>
      </c>
      <c r="U140">
        <v>308.549988</v>
      </c>
      <c r="V140" s="8">
        <f t="shared" si="66"/>
        <v>-0.00912048191397537</v>
      </c>
      <c r="W140" s="7">
        <f t="shared" si="58"/>
        <v>1.25197805541057</v>
      </c>
      <c r="X140" s="7"/>
      <c r="Y140" s="6">
        <v>35632</v>
      </c>
      <c r="Z140" s="3" t="str">
        <f t="shared" si="59"/>
        <v>Jul</v>
      </c>
      <c r="AA140" s="3">
        <f t="shared" si="60"/>
        <v>21</v>
      </c>
      <c r="AB140" s="3" t="str">
        <f t="shared" si="61"/>
        <v>Jul21</v>
      </c>
      <c r="AC140" s="7">
        <f t="shared" si="62"/>
        <v>0.993502658003545</v>
      </c>
      <c r="AD140" s="7">
        <f t="shared" si="63"/>
        <v>0.94943921495327</v>
      </c>
      <c r="AE140" s="7">
        <f t="shared" si="64"/>
        <v>1.25197805541057</v>
      </c>
      <c r="AF140" s="10">
        <f t="shared" si="67"/>
        <v>1.06497330945579</v>
      </c>
      <c r="AG140" s="10">
        <f>100*(1-AF140)*-1</f>
        <v>6.49733094557943</v>
      </c>
    </row>
    <row r="141" spans="1:33">
      <c r="A141" s="6">
        <v>13719</v>
      </c>
      <c r="B141" s="3" t="str">
        <f t="shared" si="51"/>
        <v>Jul</v>
      </c>
      <c r="C141" s="3">
        <f t="shared" si="52"/>
        <v>23</v>
      </c>
      <c r="D141" s="3" t="str">
        <f t="shared" si="53"/>
        <v>Jul23</v>
      </c>
      <c r="E141">
        <v>16.940001</v>
      </c>
      <c r="F141" s="8">
        <f t="shared" si="65"/>
        <v>0.00414937734739911</v>
      </c>
      <c r="G141" s="7">
        <f t="shared" si="54"/>
        <v>1.00059072652097</v>
      </c>
      <c r="H141" s="7"/>
      <c r="I141" s="6">
        <v>28331</v>
      </c>
      <c r="J141" s="3" t="str">
        <f t="shared" si="46"/>
        <v>Jul</v>
      </c>
      <c r="K141" s="3">
        <f t="shared" si="47"/>
        <v>25</v>
      </c>
      <c r="L141" s="3" t="str">
        <f t="shared" si="55"/>
        <v>Jul25</v>
      </c>
      <c r="M141">
        <v>100.849998</v>
      </c>
      <c r="N141" s="8">
        <f t="shared" si="48"/>
        <v>-0.00806530949277689</v>
      </c>
      <c r="O141" s="7">
        <f t="shared" si="56"/>
        <v>0.942523345794392</v>
      </c>
      <c r="P141" s="7"/>
      <c r="Q141" s="6">
        <v>31980</v>
      </c>
      <c r="R141" s="3" t="str">
        <f t="shared" si="57"/>
        <v>Jul</v>
      </c>
      <c r="S141" s="3">
        <f t="shared" si="49"/>
        <v>22</v>
      </c>
      <c r="T141" s="3" t="str">
        <f t="shared" si="50"/>
        <v>Jul22</v>
      </c>
      <c r="U141">
        <v>308.470001</v>
      </c>
      <c r="V141" s="8">
        <f t="shared" si="66"/>
        <v>-0.000259235142151294</v>
      </c>
      <c r="W141" s="7">
        <f t="shared" si="58"/>
        <v>1.2516534987014</v>
      </c>
      <c r="X141" s="7"/>
      <c r="Y141" s="6">
        <v>35633</v>
      </c>
      <c r="Z141" s="3" t="str">
        <f t="shared" si="59"/>
        <v>Jul</v>
      </c>
      <c r="AA141" s="3">
        <f t="shared" si="60"/>
        <v>22</v>
      </c>
      <c r="AB141" s="3" t="str">
        <f t="shared" si="61"/>
        <v>Jul22</v>
      </c>
      <c r="AC141" s="7">
        <f t="shared" si="62"/>
        <v>0.996456054341407</v>
      </c>
      <c r="AD141" s="7">
        <f t="shared" si="63"/>
        <v>0.950186897196261</v>
      </c>
      <c r="AE141" s="7">
        <f t="shared" si="64"/>
        <v>1.2516534987014</v>
      </c>
      <c r="AF141" s="10">
        <f t="shared" si="67"/>
        <v>1.06609881674636</v>
      </c>
      <c r="AG141" s="10">
        <f>100*(1-AF141)*-1</f>
        <v>6.60988167463568</v>
      </c>
    </row>
    <row r="142" hidden="1" spans="1:32">
      <c r="A142" s="6">
        <v>13722</v>
      </c>
      <c r="B142" s="3" t="str">
        <f t="shared" si="51"/>
        <v>Jul</v>
      </c>
      <c r="C142" s="3">
        <f t="shared" si="52"/>
        <v>26</v>
      </c>
      <c r="D142" s="3" t="str">
        <f t="shared" si="53"/>
        <v>Jul26</v>
      </c>
      <c r="E142">
        <v>17.059999</v>
      </c>
      <c r="F142" s="8">
        <f t="shared" si="65"/>
        <v>0.00708370678372466</v>
      </c>
      <c r="G142" s="7">
        <f t="shared" si="54"/>
        <v>1.00767861783816</v>
      </c>
      <c r="H142" s="7"/>
      <c r="I142" s="6">
        <v>28332</v>
      </c>
      <c r="J142" s="3" t="str">
        <f t="shared" si="46"/>
        <v>Jul</v>
      </c>
      <c r="K142" s="3">
        <f t="shared" si="47"/>
        <v>26</v>
      </c>
      <c r="L142" s="3" t="str">
        <f t="shared" si="55"/>
        <v>Jul26</v>
      </c>
      <c r="M142">
        <v>100.269997</v>
      </c>
      <c r="N142" s="8">
        <f t="shared" si="48"/>
        <v>-0.00575112554786561</v>
      </c>
      <c r="O142" s="7">
        <f t="shared" si="56"/>
        <v>0.937102775700934</v>
      </c>
      <c r="P142" s="7"/>
      <c r="Q142" s="6">
        <v>31981</v>
      </c>
      <c r="R142" s="3" t="str">
        <f t="shared" si="57"/>
        <v>Jul</v>
      </c>
      <c r="S142" s="3">
        <f t="shared" si="49"/>
        <v>23</v>
      </c>
      <c r="T142" s="3" t="str">
        <f t="shared" si="50"/>
        <v>Jul23</v>
      </c>
      <c r="U142">
        <v>307.809998</v>
      </c>
      <c r="V142" s="8">
        <f t="shared" si="66"/>
        <v>-0.00213960189924601</v>
      </c>
      <c r="W142" s="7">
        <f t="shared" si="58"/>
        <v>1.24897545849838</v>
      </c>
      <c r="X142" s="7"/>
      <c r="Y142" s="6">
        <v>35634</v>
      </c>
      <c r="Z142" s="3" t="str">
        <f t="shared" si="59"/>
        <v>Jul</v>
      </c>
      <c r="AA142" s="3">
        <f t="shared" si="60"/>
        <v>23</v>
      </c>
      <c r="AB142" s="3" t="str">
        <f t="shared" si="61"/>
        <v>Jul23</v>
      </c>
      <c r="AC142" s="7">
        <f t="shared" si="62"/>
        <v>1.00059072652097</v>
      </c>
      <c r="AD142" s="7" t="e">
        <f t="shared" si="63"/>
        <v>#N/A</v>
      </c>
      <c r="AE142" s="7">
        <f t="shared" si="64"/>
        <v>1.24897545849838</v>
      </c>
      <c r="AF142" s="10" t="e">
        <f t="shared" si="67"/>
        <v>#N/A</v>
      </c>
    </row>
    <row r="143" hidden="1" spans="1:32">
      <c r="A143" s="6">
        <v>13723</v>
      </c>
      <c r="B143" s="3" t="str">
        <f t="shared" si="51"/>
        <v>Jul</v>
      </c>
      <c r="C143" s="3">
        <f t="shared" si="52"/>
        <v>27</v>
      </c>
      <c r="D143" s="3" t="str">
        <f t="shared" si="53"/>
        <v>Jul27</v>
      </c>
      <c r="E143">
        <v>17.040001</v>
      </c>
      <c r="F143" s="8">
        <f t="shared" si="65"/>
        <v>-0.00117221577797285</v>
      </c>
      <c r="G143" s="7">
        <f t="shared" si="54"/>
        <v>1.0064974010632</v>
      </c>
      <c r="H143" s="7"/>
      <c r="I143" s="6">
        <v>28333</v>
      </c>
      <c r="J143" s="3" t="str">
        <f t="shared" si="46"/>
        <v>Jul</v>
      </c>
      <c r="K143" s="3">
        <f t="shared" si="47"/>
        <v>27</v>
      </c>
      <c r="L143" s="3" t="str">
        <f t="shared" si="55"/>
        <v>Jul27</v>
      </c>
      <c r="M143">
        <v>98.639999</v>
      </c>
      <c r="N143" s="8">
        <f t="shared" si="48"/>
        <v>-0.0162560890472551</v>
      </c>
      <c r="O143" s="7">
        <f t="shared" si="56"/>
        <v>0.921869149532709</v>
      </c>
      <c r="P143" s="7"/>
      <c r="Q143" s="6">
        <v>31982</v>
      </c>
      <c r="R143" s="3" t="str">
        <f t="shared" si="57"/>
        <v>Jul</v>
      </c>
      <c r="S143" s="3">
        <f t="shared" si="49"/>
        <v>24</v>
      </c>
      <c r="T143" s="3" t="str">
        <f t="shared" si="50"/>
        <v>Jul24</v>
      </c>
      <c r="U143">
        <v>309.269989</v>
      </c>
      <c r="V143" s="8">
        <f t="shared" si="66"/>
        <v>0.0047431565234603</v>
      </c>
      <c r="W143" s="7">
        <f t="shared" si="58"/>
        <v>1.254899544592</v>
      </c>
      <c r="X143" s="7"/>
      <c r="Y143" s="6">
        <v>35635</v>
      </c>
      <c r="Z143" s="3" t="str">
        <f t="shared" si="59"/>
        <v>Jul</v>
      </c>
      <c r="AA143" s="3">
        <f t="shared" si="60"/>
        <v>24</v>
      </c>
      <c r="AB143" s="3" t="str">
        <f t="shared" si="61"/>
        <v>Jul24</v>
      </c>
      <c r="AC143" s="7" t="e">
        <f t="shared" si="62"/>
        <v>#N/A</v>
      </c>
      <c r="AD143" s="7" t="e">
        <f t="shared" si="63"/>
        <v>#N/A</v>
      </c>
      <c r="AE143" s="7">
        <f t="shared" si="64"/>
        <v>1.254899544592</v>
      </c>
      <c r="AF143" s="10" t="e">
        <f t="shared" si="67"/>
        <v>#N/A</v>
      </c>
    </row>
    <row r="144" spans="1:33">
      <c r="A144" s="6">
        <v>13724</v>
      </c>
      <c r="B144" s="3" t="str">
        <f t="shared" si="51"/>
        <v>Jul</v>
      </c>
      <c r="C144" s="3">
        <f t="shared" si="52"/>
        <v>28</v>
      </c>
      <c r="D144" s="3" t="str">
        <f t="shared" si="53"/>
        <v>Jul28</v>
      </c>
      <c r="E144">
        <v>16.780001</v>
      </c>
      <c r="F144" s="8">
        <f t="shared" si="65"/>
        <v>-0.0152582150670062</v>
      </c>
      <c r="G144" s="7">
        <f t="shared" si="54"/>
        <v>0.991140047253397</v>
      </c>
      <c r="H144" s="7"/>
      <c r="I144" s="6">
        <v>28334</v>
      </c>
      <c r="J144" s="3" t="str">
        <f t="shared" si="46"/>
        <v>Jul</v>
      </c>
      <c r="K144" s="3">
        <f t="shared" si="47"/>
        <v>28</v>
      </c>
      <c r="L144" s="3" t="str">
        <f t="shared" si="55"/>
        <v>Jul28</v>
      </c>
      <c r="M144">
        <v>98.790001</v>
      </c>
      <c r="N144" s="8">
        <f t="shared" si="48"/>
        <v>0.0015207015563737</v>
      </c>
      <c r="O144" s="7">
        <f t="shared" si="56"/>
        <v>0.923271037383177</v>
      </c>
      <c r="P144" s="7"/>
      <c r="Q144" s="6">
        <v>31985</v>
      </c>
      <c r="R144" s="3" t="str">
        <f t="shared" si="57"/>
        <v>Jul</v>
      </c>
      <c r="S144" s="3">
        <f t="shared" si="49"/>
        <v>27</v>
      </c>
      <c r="T144" s="3" t="str">
        <f t="shared" si="50"/>
        <v>Jul27</v>
      </c>
      <c r="U144">
        <v>310.649994</v>
      </c>
      <c r="V144" s="8">
        <f t="shared" si="66"/>
        <v>0.00446213680306363</v>
      </c>
      <c r="W144" s="7">
        <f t="shared" si="58"/>
        <v>1.26049907803407</v>
      </c>
      <c r="X144" s="7"/>
      <c r="Y144" s="6">
        <v>35638</v>
      </c>
      <c r="Z144" s="3" t="str">
        <f t="shared" si="59"/>
        <v>Jul</v>
      </c>
      <c r="AA144" s="3">
        <f t="shared" si="60"/>
        <v>27</v>
      </c>
      <c r="AB144" s="3" t="str">
        <f t="shared" si="61"/>
        <v>Jul27</v>
      </c>
      <c r="AC144" s="7">
        <f t="shared" si="62"/>
        <v>1.0064974010632</v>
      </c>
      <c r="AD144" s="7">
        <f t="shared" si="63"/>
        <v>0.921869149532709</v>
      </c>
      <c r="AE144" s="7">
        <f t="shared" si="64"/>
        <v>1.26049907803407</v>
      </c>
      <c r="AF144" s="10">
        <f t="shared" si="67"/>
        <v>1.06295520954333</v>
      </c>
      <c r="AG144" s="10">
        <f>100*(1-AF144)*-1</f>
        <v>6.29552095433283</v>
      </c>
    </row>
    <row r="145" spans="1:33">
      <c r="A145" s="6">
        <v>13725</v>
      </c>
      <c r="B145" s="3" t="str">
        <f t="shared" si="51"/>
        <v>Jul</v>
      </c>
      <c r="C145" s="3">
        <f t="shared" si="52"/>
        <v>29</v>
      </c>
      <c r="D145" s="3" t="str">
        <f t="shared" si="53"/>
        <v>Jul29</v>
      </c>
      <c r="E145">
        <v>16.719999</v>
      </c>
      <c r="F145" s="8">
        <f t="shared" si="65"/>
        <v>-0.00357580431610208</v>
      </c>
      <c r="G145" s="7">
        <f t="shared" si="54"/>
        <v>0.987595924394567</v>
      </c>
      <c r="H145" s="7"/>
      <c r="I145" s="6">
        <v>28335</v>
      </c>
      <c r="J145" s="3" t="str">
        <f t="shared" si="46"/>
        <v>Jul</v>
      </c>
      <c r="K145" s="3">
        <f t="shared" si="47"/>
        <v>29</v>
      </c>
      <c r="L145" s="3" t="str">
        <f t="shared" si="55"/>
        <v>Jul29</v>
      </c>
      <c r="M145">
        <v>98.849998</v>
      </c>
      <c r="N145" s="8">
        <f t="shared" si="48"/>
        <v>0.00060731854836195</v>
      </c>
      <c r="O145" s="7">
        <f t="shared" si="56"/>
        <v>0.923831757009345</v>
      </c>
      <c r="P145" s="7"/>
      <c r="Q145" s="6">
        <v>31986</v>
      </c>
      <c r="R145" s="3" t="str">
        <f t="shared" si="57"/>
        <v>Jul</v>
      </c>
      <c r="S145" s="3">
        <f t="shared" si="49"/>
        <v>28</v>
      </c>
      <c r="T145" s="3" t="str">
        <f t="shared" si="50"/>
        <v>Jul28</v>
      </c>
      <c r="U145">
        <v>312.329987</v>
      </c>
      <c r="V145" s="8">
        <f t="shared" si="66"/>
        <v>0.0054079930225269</v>
      </c>
      <c r="W145" s="7">
        <f t="shared" si="58"/>
        <v>1.26731584825298</v>
      </c>
      <c r="X145" s="7"/>
      <c r="Y145" s="6">
        <v>35639</v>
      </c>
      <c r="Z145" s="3" t="str">
        <f t="shared" si="59"/>
        <v>Jul</v>
      </c>
      <c r="AA145" s="3">
        <f t="shared" si="60"/>
        <v>28</v>
      </c>
      <c r="AB145" s="3" t="str">
        <f t="shared" si="61"/>
        <v>Jul28</v>
      </c>
      <c r="AC145" s="7">
        <f t="shared" si="62"/>
        <v>0.991140047253397</v>
      </c>
      <c r="AD145" s="7">
        <f t="shared" si="63"/>
        <v>0.923271037383177</v>
      </c>
      <c r="AE145" s="7">
        <f t="shared" si="64"/>
        <v>1.26731584825298</v>
      </c>
      <c r="AF145" s="10">
        <f t="shared" si="67"/>
        <v>1.06057564429652</v>
      </c>
      <c r="AG145" s="10">
        <f>100*(1-AF145)*-1</f>
        <v>6.05756442965191</v>
      </c>
    </row>
    <row r="146" spans="1:33">
      <c r="A146" s="6">
        <v>13726</v>
      </c>
      <c r="B146" s="3" t="str">
        <f t="shared" si="51"/>
        <v>Jul</v>
      </c>
      <c r="C146" s="3">
        <f t="shared" si="52"/>
        <v>30</v>
      </c>
      <c r="D146" s="3" t="str">
        <f t="shared" si="53"/>
        <v>Jul30</v>
      </c>
      <c r="E146">
        <v>16.77</v>
      </c>
      <c r="F146" s="8">
        <f t="shared" si="65"/>
        <v>0.00299049060947899</v>
      </c>
      <c r="G146" s="7">
        <f t="shared" si="54"/>
        <v>0.990549320732429</v>
      </c>
      <c r="H146" s="7"/>
      <c r="I146" s="6">
        <v>28338</v>
      </c>
      <c r="J146" s="3" t="str">
        <f t="shared" si="46"/>
        <v>Aug</v>
      </c>
      <c r="K146" s="3">
        <f t="shared" si="47"/>
        <v>1</v>
      </c>
      <c r="L146" s="3" t="str">
        <f t="shared" si="55"/>
        <v>Aug1</v>
      </c>
      <c r="M146">
        <v>99.120003</v>
      </c>
      <c r="N146" s="8">
        <f t="shared" si="48"/>
        <v>0.00273146186608924</v>
      </c>
      <c r="O146" s="7">
        <f t="shared" si="56"/>
        <v>0.926355168224298</v>
      </c>
      <c r="P146" s="7"/>
      <c r="Q146" s="6">
        <v>31987</v>
      </c>
      <c r="R146" s="3" t="str">
        <f t="shared" si="57"/>
        <v>Jul</v>
      </c>
      <c r="S146" s="3">
        <f t="shared" si="49"/>
        <v>29</v>
      </c>
      <c r="T146" s="3" t="str">
        <f t="shared" si="50"/>
        <v>Jul29</v>
      </c>
      <c r="U146">
        <v>315.649994</v>
      </c>
      <c r="V146" s="8">
        <f t="shared" si="66"/>
        <v>0.0106298054563681</v>
      </c>
      <c r="W146" s="7">
        <f t="shared" si="58"/>
        <v>1.28078716917168</v>
      </c>
      <c r="X146" s="7"/>
      <c r="Y146" s="6">
        <v>35640</v>
      </c>
      <c r="Z146" s="3" t="str">
        <f t="shared" si="59"/>
        <v>Jul</v>
      </c>
      <c r="AA146" s="3">
        <f t="shared" si="60"/>
        <v>29</v>
      </c>
      <c r="AB146" s="3" t="str">
        <f t="shared" si="61"/>
        <v>Jul29</v>
      </c>
      <c r="AC146" s="7">
        <f t="shared" si="62"/>
        <v>0.987595924394567</v>
      </c>
      <c r="AD146" s="7">
        <f t="shared" si="63"/>
        <v>0.923831757009345</v>
      </c>
      <c r="AE146" s="7">
        <f t="shared" si="64"/>
        <v>1.28078716917168</v>
      </c>
      <c r="AF146" s="10">
        <f t="shared" si="67"/>
        <v>1.06407161685853</v>
      </c>
      <c r="AG146" s="10">
        <f>100*(1-AF146)*-1</f>
        <v>6.40716168585322</v>
      </c>
    </row>
    <row r="147" hidden="1" spans="1:32">
      <c r="A147" s="6">
        <v>13729</v>
      </c>
      <c r="B147" s="3" t="str">
        <f t="shared" si="51"/>
        <v>Aug</v>
      </c>
      <c r="C147" s="3">
        <f t="shared" si="52"/>
        <v>2</v>
      </c>
      <c r="D147" s="3" t="str">
        <f t="shared" si="53"/>
        <v>Aug2</v>
      </c>
      <c r="E147">
        <v>17.07</v>
      </c>
      <c r="F147" s="8">
        <f t="shared" si="65"/>
        <v>0.0178890876565296</v>
      </c>
      <c r="G147" s="7">
        <f t="shared" si="54"/>
        <v>1.00826934435913</v>
      </c>
      <c r="H147" s="7"/>
      <c r="I147" s="6">
        <v>28339</v>
      </c>
      <c r="J147" s="3" t="str">
        <f t="shared" si="46"/>
        <v>Aug</v>
      </c>
      <c r="K147" s="3">
        <f t="shared" si="47"/>
        <v>2</v>
      </c>
      <c r="L147" s="3" t="str">
        <f t="shared" si="55"/>
        <v>Aug2</v>
      </c>
      <c r="M147">
        <v>98.5</v>
      </c>
      <c r="N147" s="8">
        <f t="shared" si="48"/>
        <v>-0.00625507446766317</v>
      </c>
      <c r="O147" s="7">
        <f t="shared" si="56"/>
        <v>0.920560747663551</v>
      </c>
      <c r="P147" s="7"/>
      <c r="Q147" s="6">
        <v>31988</v>
      </c>
      <c r="R147" s="3" t="str">
        <f t="shared" si="57"/>
        <v>Jul</v>
      </c>
      <c r="S147" s="3">
        <f t="shared" si="49"/>
        <v>30</v>
      </c>
      <c r="T147" s="3" t="str">
        <f t="shared" si="50"/>
        <v>Jul30</v>
      </c>
      <c r="U147">
        <v>318.049988</v>
      </c>
      <c r="V147" s="8">
        <f t="shared" si="66"/>
        <v>0.0076033392859814</v>
      </c>
      <c r="W147" s="7">
        <f t="shared" si="58"/>
        <v>1.29052542857203</v>
      </c>
      <c r="X147" s="7"/>
      <c r="Y147" s="6">
        <v>35641</v>
      </c>
      <c r="Z147" s="3" t="str">
        <f t="shared" si="59"/>
        <v>Jul</v>
      </c>
      <c r="AA147" s="3">
        <f t="shared" si="60"/>
        <v>30</v>
      </c>
      <c r="AB147" s="3" t="str">
        <f t="shared" si="61"/>
        <v>Jul30</v>
      </c>
      <c r="AC147" s="7">
        <f t="shared" si="62"/>
        <v>0.990549320732429</v>
      </c>
      <c r="AD147" s="7" t="e">
        <f t="shared" si="63"/>
        <v>#N/A</v>
      </c>
      <c r="AE147" s="7">
        <f t="shared" si="64"/>
        <v>1.29052542857203</v>
      </c>
      <c r="AF147" s="10" t="e">
        <f t="shared" si="67"/>
        <v>#N/A</v>
      </c>
    </row>
    <row r="148" hidden="1" spans="1:32">
      <c r="A148" s="6">
        <v>13730</v>
      </c>
      <c r="B148" s="3" t="str">
        <f t="shared" si="51"/>
        <v>Aug</v>
      </c>
      <c r="C148" s="3">
        <f t="shared" si="52"/>
        <v>3</v>
      </c>
      <c r="D148" s="3" t="str">
        <f t="shared" si="53"/>
        <v>Aug3</v>
      </c>
      <c r="E148">
        <v>16.93</v>
      </c>
      <c r="F148" s="8">
        <f t="shared" si="65"/>
        <v>-0.00820152314001175</v>
      </c>
      <c r="G148" s="7">
        <f t="shared" si="54"/>
        <v>1</v>
      </c>
      <c r="H148" s="7"/>
      <c r="I148" s="6">
        <v>28340</v>
      </c>
      <c r="J148" s="3" t="str">
        <f t="shared" si="46"/>
        <v>Aug</v>
      </c>
      <c r="K148" s="3">
        <f t="shared" si="47"/>
        <v>3</v>
      </c>
      <c r="L148" s="3" t="str">
        <f t="shared" si="55"/>
        <v>Aug3</v>
      </c>
      <c r="M148">
        <v>98.370003</v>
      </c>
      <c r="N148" s="8">
        <f t="shared" si="48"/>
        <v>-0.00131976649746196</v>
      </c>
      <c r="O148" s="7">
        <f t="shared" si="56"/>
        <v>0.919345822429906</v>
      </c>
      <c r="P148" s="7"/>
      <c r="Q148" s="6">
        <v>31989</v>
      </c>
      <c r="R148" s="3" t="str">
        <f t="shared" si="57"/>
        <v>Jul</v>
      </c>
      <c r="S148" s="3">
        <f t="shared" si="49"/>
        <v>31</v>
      </c>
      <c r="T148" s="3" t="str">
        <f t="shared" si="50"/>
        <v>Jul31</v>
      </c>
      <c r="U148">
        <v>318.660004</v>
      </c>
      <c r="V148" s="8">
        <f t="shared" si="66"/>
        <v>0.00191798781014269</v>
      </c>
      <c r="W148" s="7">
        <f t="shared" si="58"/>
        <v>1.29300064061271</v>
      </c>
      <c r="X148" s="7"/>
      <c r="Y148" s="6">
        <v>35642</v>
      </c>
      <c r="Z148" s="3" t="str">
        <f t="shared" si="59"/>
        <v>Jul</v>
      </c>
      <c r="AA148" s="3">
        <f t="shared" si="60"/>
        <v>31</v>
      </c>
      <c r="AB148" s="3" t="str">
        <f t="shared" si="61"/>
        <v>Jul31</v>
      </c>
      <c r="AC148" s="7" t="e">
        <f t="shared" si="62"/>
        <v>#N/A</v>
      </c>
      <c r="AD148" s="7" t="e">
        <f t="shared" si="63"/>
        <v>#N/A</v>
      </c>
      <c r="AE148" s="7">
        <f t="shared" si="64"/>
        <v>1.29300064061271</v>
      </c>
      <c r="AF148" s="10" t="e">
        <f t="shared" si="67"/>
        <v>#N/A</v>
      </c>
    </row>
    <row r="149" spans="1:33">
      <c r="A149" s="6">
        <v>13731</v>
      </c>
      <c r="B149" s="3" t="str">
        <f t="shared" si="51"/>
        <v>Aug</v>
      </c>
      <c r="C149" s="3">
        <f t="shared" si="52"/>
        <v>4</v>
      </c>
      <c r="D149" s="3" t="str">
        <f t="shared" si="53"/>
        <v>Aug4</v>
      </c>
      <c r="E149">
        <v>17.02</v>
      </c>
      <c r="F149" s="8">
        <f t="shared" si="65"/>
        <v>0.00531600708800944</v>
      </c>
      <c r="G149" s="7">
        <f t="shared" si="54"/>
        <v>1.00531600708801</v>
      </c>
      <c r="H149" s="7"/>
      <c r="I149" s="6">
        <v>28341</v>
      </c>
      <c r="J149" s="3" t="str">
        <f t="shared" si="46"/>
        <v>Aug</v>
      </c>
      <c r="K149" s="3">
        <f t="shared" si="47"/>
        <v>4</v>
      </c>
      <c r="L149" s="3" t="str">
        <f t="shared" si="55"/>
        <v>Aug4</v>
      </c>
      <c r="M149">
        <v>98.739998</v>
      </c>
      <c r="N149" s="8">
        <f t="shared" si="48"/>
        <v>0.00376125839906707</v>
      </c>
      <c r="O149" s="7">
        <f t="shared" si="56"/>
        <v>0.922803719626167</v>
      </c>
      <c r="P149" s="7"/>
      <c r="Q149" s="6">
        <v>31992</v>
      </c>
      <c r="R149" s="3" t="str">
        <f t="shared" si="57"/>
        <v>Aug</v>
      </c>
      <c r="S149" s="3">
        <f t="shared" si="49"/>
        <v>3</v>
      </c>
      <c r="T149" s="3" t="str">
        <f t="shared" si="50"/>
        <v>Aug3</v>
      </c>
      <c r="U149">
        <v>317.570007</v>
      </c>
      <c r="V149" s="8">
        <f t="shared" si="66"/>
        <v>-0.00342056419480883</v>
      </c>
      <c r="W149" s="7">
        <f t="shared" si="58"/>
        <v>1.28857784891756</v>
      </c>
      <c r="X149" s="7"/>
      <c r="Y149" s="6">
        <v>35645</v>
      </c>
      <c r="Z149" s="3" t="str">
        <f t="shared" si="59"/>
        <v>Aug</v>
      </c>
      <c r="AA149" s="3">
        <f t="shared" si="60"/>
        <v>3</v>
      </c>
      <c r="AB149" s="3" t="str">
        <f t="shared" si="61"/>
        <v>Aug3</v>
      </c>
      <c r="AC149" s="7">
        <f t="shared" si="62"/>
        <v>1</v>
      </c>
      <c r="AD149" s="7">
        <f t="shared" si="63"/>
        <v>0.919345822429906</v>
      </c>
      <c r="AE149" s="7">
        <f t="shared" si="64"/>
        <v>1.28857784891756</v>
      </c>
      <c r="AF149" s="10">
        <f t="shared" si="67"/>
        <v>1.06930789044916</v>
      </c>
      <c r="AG149" s="10">
        <f>100*(1-AF149)*-1</f>
        <v>6.93078904491569</v>
      </c>
    </row>
    <row r="150" spans="1:33">
      <c r="A150" s="6">
        <v>13732</v>
      </c>
      <c r="B150" s="3" t="str">
        <f t="shared" si="51"/>
        <v>Aug</v>
      </c>
      <c r="C150" s="3">
        <f t="shared" si="52"/>
        <v>5</v>
      </c>
      <c r="D150" s="3" t="str">
        <f t="shared" si="53"/>
        <v>Aug5</v>
      </c>
      <c r="E150">
        <v>16.91</v>
      </c>
      <c r="F150" s="8">
        <f t="shared" si="65"/>
        <v>-0.00646298472385426</v>
      </c>
      <c r="G150" s="7">
        <f t="shared" si="54"/>
        <v>0.998818665091555</v>
      </c>
      <c r="H150" s="7"/>
      <c r="I150" s="6">
        <v>28342</v>
      </c>
      <c r="J150" s="3" t="str">
        <f t="shared" si="46"/>
        <v>Aug</v>
      </c>
      <c r="K150" s="3">
        <f t="shared" si="47"/>
        <v>5</v>
      </c>
      <c r="L150" s="3" t="str">
        <f t="shared" si="55"/>
        <v>Aug5</v>
      </c>
      <c r="M150">
        <v>98.760002</v>
      </c>
      <c r="N150" s="8">
        <f t="shared" si="48"/>
        <v>0.00020259267171547</v>
      </c>
      <c r="O150" s="7">
        <f t="shared" si="56"/>
        <v>0.922990672897196</v>
      </c>
      <c r="P150" s="7"/>
      <c r="Q150" s="6">
        <v>31993</v>
      </c>
      <c r="R150" s="3" t="str">
        <f t="shared" si="57"/>
        <v>Aug</v>
      </c>
      <c r="S150" s="3">
        <f t="shared" si="49"/>
        <v>4</v>
      </c>
      <c r="T150" s="3" t="str">
        <f t="shared" si="50"/>
        <v>Aug4</v>
      </c>
      <c r="U150">
        <v>316.230011</v>
      </c>
      <c r="V150" s="8">
        <f t="shared" si="66"/>
        <v>-0.00421952945953106</v>
      </c>
      <c r="W150" s="7">
        <f t="shared" si="58"/>
        <v>1.28314065672316</v>
      </c>
      <c r="X150" s="7"/>
      <c r="Y150" s="6">
        <v>35646</v>
      </c>
      <c r="Z150" s="3" t="str">
        <f t="shared" si="59"/>
        <v>Aug</v>
      </c>
      <c r="AA150" s="3">
        <f t="shared" si="60"/>
        <v>4</v>
      </c>
      <c r="AB150" s="3" t="str">
        <f t="shared" si="61"/>
        <v>Aug4</v>
      </c>
      <c r="AC150" s="7">
        <f t="shared" si="62"/>
        <v>1.00531600708801</v>
      </c>
      <c r="AD150" s="7">
        <f t="shared" si="63"/>
        <v>0.922803719626167</v>
      </c>
      <c r="AE150" s="7">
        <f t="shared" si="64"/>
        <v>1.28314065672316</v>
      </c>
      <c r="AF150" s="10">
        <f t="shared" si="67"/>
        <v>1.07042012781244</v>
      </c>
      <c r="AG150" s="10">
        <f>100*(1-AF150)*-1</f>
        <v>7.0420127812445</v>
      </c>
    </row>
    <row r="151" spans="1:33">
      <c r="A151" s="6">
        <v>13733</v>
      </c>
      <c r="B151" s="3" t="str">
        <f t="shared" si="51"/>
        <v>Aug</v>
      </c>
      <c r="C151" s="3">
        <f t="shared" si="52"/>
        <v>6</v>
      </c>
      <c r="D151" s="3" t="str">
        <f t="shared" si="53"/>
        <v>Aug6</v>
      </c>
      <c r="E151">
        <v>16.85</v>
      </c>
      <c r="F151" s="8">
        <f t="shared" si="65"/>
        <v>-0.00354819633353038</v>
      </c>
      <c r="G151" s="7">
        <f t="shared" si="54"/>
        <v>0.995274660366215</v>
      </c>
      <c r="H151" s="7"/>
      <c r="I151" s="6">
        <v>28345</v>
      </c>
      <c r="J151" s="3" t="str">
        <f t="shared" si="46"/>
        <v>Aug</v>
      </c>
      <c r="K151" s="3">
        <f t="shared" si="47"/>
        <v>8</v>
      </c>
      <c r="L151" s="3" t="str">
        <f t="shared" si="55"/>
        <v>Aug8</v>
      </c>
      <c r="M151">
        <v>97.989998</v>
      </c>
      <c r="N151" s="8">
        <f t="shared" si="48"/>
        <v>-0.00779671916167033</v>
      </c>
      <c r="O151" s="7">
        <f t="shared" si="56"/>
        <v>0.915794373831775</v>
      </c>
      <c r="P151" s="7"/>
      <c r="Q151" s="6">
        <v>31994</v>
      </c>
      <c r="R151" s="3" t="str">
        <f t="shared" si="57"/>
        <v>Aug</v>
      </c>
      <c r="S151" s="3">
        <f t="shared" si="49"/>
        <v>5</v>
      </c>
      <c r="T151" s="3" t="str">
        <f t="shared" si="50"/>
        <v>Aug5</v>
      </c>
      <c r="U151">
        <v>318.450012</v>
      </c>
      <c r="V151" s="8">
        <f t="shared" si="66"/>
        <v>0.00702020972955671</v>
      </c>
      <c r="W151" s="7">
        <f t="shared" si="58"/>
        <v>1.29214857324587</v>
      </c>
      <c r="X151" s="7"/>
      <c r="Y151" s="6">
        <v>35647</v>
      </c>
      <c r="Z151" s="3" t="str">
        <f t="shared" si="59"/>
        <v>Aug</v>
      </c>
      <c r="AA151" s="3">
        <f t="shared" si="60"/>
        <v>5</v>
      </c>
      <c r="AB151" s="3" t="str">
        <f t="shared" si="61"/>
        <v>Aug5</v>
      </c>
      <c r="AC151" s="7">
        <f t="shared" si="62"/>
        <v>0.998818665091555</v>
      </c>
      <c r="AD151" s="7">
        <f t="shared" si="63"/>
        <v>0.922990672897196</v>
      </c>
      <c r="AE151" s="7">
        <f t="shared" si="64"/>
        <v>1.29214857324587</v>
      </c>
      <c r="AF151" s="10">
        <f t="shared" si="67"/>
        <v>1.07131930374488</v>
      </c>
      <c r="AG151" s="10">
        <f>100*(1-AF151)*-1</f>
        <v>7.13193037448752</v>
      </c>
    </row>
    <row r="152" hidden="1" spans="1:32">
      <c r="A152" s="6">
        <v>13736</v>
      </c>
      <c r="B152" s="3" t="str">
        <f t="shared" si="51"/>
        <v>Aug</v>
      </c>
      <c r="C152" s="3">
        <f t="shared" si="52"/>
        <v>9</v>
      </c>
      <c r="D152" s="3" t="str">
        <f t="shared" si="53"/>
        <v>Aug9</v>
      </c>
      <c r="E152">
        <v>17.07</v>
      </c>
      <c r="F152" s="8">
        <f t="shared" si="65"/>
        <v>0.0130563798219584</v>
      </c>
      <c r="G152" s="7">
        <f t="shared" si="54"/>
        <v>1.00826934435913</v>
      </c>
      <c r="H152" s="7"/>
      <c r="I152" s="6">
        <v>28346</v>
      </c>
      <c r="J152" s="3" t="str">
        <f t="shared" si="46"/>
        <v>Aug</v>
      </c>
      <c r="K152" s="3">
        <f t="shared" si="47"/>
        <v>9</v>
      </c>
      <c r="L152" s="3" t="str">
        <f t="shared" si="55"/>
        <v>Aug9</v>
      </c>
      <c r="M152">
        <v>98.050003</v>
      </c>
      <c r="N152" s="8">
        <f t="shared" si="48"/>
        <v>0.000612358416417193</v>
      </c>
      <c r="O152" s="7">
        <f t="shared" si="56"/>
        <v>0.916355168224298</v>
      </c>
      <c r="P152" s="7"/>
      <c r="Q152" s="6">
        <v>31995</v>
      </c>
      <c r="R152" s="3" t="str">
        <f t="shared" si="57"/>
        <v>Aug</v>
      </c>
      <c r="S152" s="3">
        <f t="shared" si="49"/>
        <v>6</v>
      </c>
      <c r="T152" s="3" t="str">
        <f t="shared" si="50"/>
        <v>Aug6</v>
      </c>
      <c r="U152">
        <v>322.089996</v>
      </c>
      <c r="V152" s="8">
        <f t="shared" si="66"/>
        <v>0.0114303151604214</v>
      </c>
      <c r="W152" s="7">
        <f t="shared" si="58"/>
        <v>1.30691823867216</v>
      </c>
      <c r="X152" s="7"/>
      <c r="Y152" s="6">
        <v>35648</v>
      </c>
      <c r="Z152" s="3" t="str">
        <f t="shared" si="59"/>
        <v>Aug</v>
      </c>
      <c r="AA152" s="3">
        <f t="shared" si="60"/>
        <v>6</v>
      </c>
      <c r="AB152" s="3" t="str">
        <f t="shared" si="61"/>
        <v>Aug6</v>
      </c>
      <c r="AC152" s="7">
        <f t="shared" si="62"/>
        <v>0.995274660366215</v>
      </c>
      <c r="AD152" s="7" t="e">
        <f t="shared" si="63"/>
        <v>#N/A</v>
      </c>
      <c r="AE152" s="7">
        <f t="shared" si="64"/>
        <v>1.30691823867216</v>
      </c>
      <c r="AF152" s="10" t="e">
        <f t="shared" si="67"/>
        <v>#N/A</v>
      </c>
    </row>
    <row r="153" hidden="1" spans="1:32">
      <c r="A153" s="6">
        <v>13737</v>
      </c>
      <c r="B153" s="3" t="str">
        <f t="shared" si="51"/>
        <v>Aug</v>
      </c>
      <c r="C153" s="3">
        <f t="shared" si="52"/>
        <v>10</v>
      </c>
      <c r="D153" s="3" t="str">
        <f t="shared" si="53"/>
        <v>Aug10</v>
      </c>
      <c r="E153">
        <v>17.040001</v>
      </c>
      <c r="F153" s="8">
        <f t="shared" si="65"/>
        <v>-0.00175741066198009</v>
      </c>
      <c r="G153" s="7">
        <f t="shared" si="54"/>
        <v>1.0064974010632</v>
      </c>
      <c r="H153" s="7"/>
      <c r="I153" s="6">
        <v>28347</v>
      </c>
      <c r="J153" s="3" t="str">
        <f t="shared" si="46"/>
        <v>Aug</v>
      </c>
      <c r="K153" s="3">
        <f t="shared" si="47"/>
        <v>10</v>
      </c>
      <c r="L153" s="3" t="str">
        <f t="shared" si="55"/>
        <v>Aug10</v>
      </c>
      <c r="M153">
        <v>98.919998</v>
      </c>
      <c r="N153" s="8">
        <f t="shared" si="48"/>
        <v>0.0088729727014899</v>
      </c>
      <c r="O153" s="7">
        <f t="shared" si="56"/>
        <v>0.924485962616822</v>
      </c>
      <c r="P153" s="7"/>
      <c r="Q153" s="6">
        <v>31996</v>
      </c>
      <c r="R153" s="3" t="str">
        <f t="shared" si="57"/>
        <v>Aug</v>
      </c>
      <c r="S153" s="3">
        <f t="shared" si="49"/>
        <v>7</v>
      </c>
      <c r="T153" s="3" t="str">
        <f t="shared" si="50"/>
        <v>Aug7</v>
      </c>
      <c r="U153">
        <v>323</v>
      </c>
      <c r="V153" s="8">
        <f t="shared" si="66"/>
        <v>0.00282530973113494</v>
      </c>
      <c r="W153" s="7">
        <f t="shared" si="58"/>
        <v>1.31061068748968</v>
      </c>
      <c r="X153" s="7"/>
      <c r="Y153" s="6">
        <v>35649</v>
      </c>
      <c r="Z153" s="3" t="str">
        <f t="shared" si="59"/>
        <v>Aug</v>
      </c>
      <c r="AA153" s="3">
        <f t="shared" si="60"/>
        <v>7</v>
      </c>
      <c r="AB153" s="3" t="str">
        <f t="shared" si="61"/>
        <v>Aug7</v>
      </c>
      <c r="AC153" s="7" t="e">
        <f t="shared" si="62"/>
        <v>#N/A</v>
      </c>
      <c r="AD153" s="7" t="e">
        <f t="shared" si="63"/>
        <v>#N/A</v>
      </c>
      <c r="AE153" s="7">
        <f t="shared" si="64"/>
        <v>1.31061068748968</v>
      </c>
      <c r="AF153" s="10" t="e">
        <f t="shared" si="67"/>
        <v>#N/A</v>
      </c>
    </row>
    <row r="154" spans="1:33">
      <c r="A154" s="6">
        <v>13738</v>
      </c>
      <c r="B154" s="3" t="str">
        <f t="shared" si="51"/>
        <v>Aug</v>
      </c>
      <c r="C154" s="3">
        <f t="shared" si="52"/>
        <v>11</v>
      </c>
      <c r="D154" s="3" t="str">
        <f t="shared" si="53"/>
        <v>Aug11</v>
      </c>
      <c r="E154">
        <v>17.01</v>
      </c>
      <c r="F154" s="8">
        <f t="shared" si="65"/>
        <v>-0.00176062196240473</v>
      </c>
      <c r="G154" s="7">
        <f t="shared" si="54"/>
        <v>1.00472533963379</v>
      </c>
      <c r="H154" s="7"/>
      <c r="I154" s="6">
        <v>28348</v>
      </c>
      <c r="J154" s="3" t="str">
        <f t="shared" si="46"/>
        <v>Aug</v>
      </c>
      <c r="K154" s="3">
        <f t="shared" si="47"/>
        <v>11</v>
      </c>
      <c r="L154" s="3" t="str">
        <f t="shared" si="55"/>
        <v>Aug11</v>
      </c>
      <c r="M154">
        <v>98.160004</v>
      </c>
      <c r="N154" s="8">
        <f t="shared" si="48"/>
        <v>-0.00768291564259844</v>
      </c>
      <c r="O154" s="7">
        <f t="shared" si="56"/>
        <v>0.91738321495327</v>
      </c>
      <c r="P154" s="7"/>
      <c r="Q154" s="6">
        <v>31999</v>
      </c>
      <c r="R154" s="3" t="str">
        <f t="shared" si="57"/>
        <v>Aug</v>
      </c>
      <c r="S154" s="3">
        <f t="shared" si="49"/>
        <v>10</v>
      </c>
      <c r="T154" s="3" t="str">
        <f t="shared" si="50"/>
        <v>Aug10</v>
      </c>
      <c r="U154">
        <v>328</v>
      </c>
      <c r="V154" s="8">
        <f t="shared" si="66"/>
        <v>0.0154798761609907</v>
      </c>
      <c r="W154" s="7">
        <f t="shared" si="58"/>
        <v>1.33089877862729</v>
      </c>
      <c r="X154" s="7"/>
      <c r="Y154" s="6">
        <v>35652</v>
      </c>
      <c r="Z154" s="3" t="str">
        <f t="shared" si="59"/>
        <v>Aug</v>
      </c>
      <c r="AA154" s="3">
        <f t="shared" si="60"/>
        <v>10</v>
      </c>
      <c r="AB154" s="3" t="str">
        <f t="shared" si="61"/>
        <v>Aug10</v>
      </c>
      <c r="AC154" s="7">
        <f t="shared" si="62"/>
        <v>1.0064974010632</v>
      </c>
      <c r="AD154" s="7">
        <f t="shared" si="63"/>
        <v>0.924485962616822</v>
      </c>
      <c r="AE154" s="7">
        <f t="shared" si="64"/>
        <v>1.33089877862729</v>
      </c>
      <c r="AF154" s="10">
        <f t="shared" si="67"/>
        <v>1.08729404743577</v>
      </c>
      <c r="AG154" s="10">
        <f>100*(1-AF154)*-1</f>
        <v>8.72940474357726</v>
      </c>
    </row>
    <row r="155" spans="1:33">
      <c r="A155" s="6">
        <v>13739</v>
      </c>
      <c r="B155" s="3" t="str">
        <f t="shared" si="51"/>
        <v>Aug</v>
      </c>
      <c r="C155" s="3">
        <f t="shared" si="52"/>
        <v>12</v>
      </c>
      <c r="D155" s="3" t="str">
        <f t="shared" si="53"/>
        <v>Aug12</v>
      </c>
      <c r="E155">
        <v>17.1</v>
      </c>
      <c r="F155" s="8">
        <f t="shared" si="65"/>
        <v>0.00529100529100528</v>
      </c>
      <c r="G155" s="7">
        <f t="shared" si="54"/>
        <v>1.0100413467218</v>
      </c>
      <c r="H155" s="7"/>
      <c r="I155" s="6">
        <v>28349</v>
      </c>
      <c r="J155" s="3" t="str">
        <f t="shared" si="46"/>
        <v>Aug</v>
      </c>
      <c r="K155" s="3">
        <f t="shared" si="47"/>
        <v>12</v>
      </c>
      <c r="L155" s="3" t="str">
        <f t="shared" si="55"/>
        <v>Aug12</v>
      </c>
      <c r="M155">
        <v>97.879997</v>
      </c>
      <c r="N155" s="8">
        <f t="shared" si="48"/>
        <v>-0.00285255693347361</v>
      </c>
      <c r="O155" s="7">
        <f t="shared" si="56"/>
        <v>0.914766327102803</v>
      </c>
      <c r="P155" s="7"/>
      <c r="Q155" s="6">
        <v>32000</v>
      </c>
      <c r="R155" s="3" t="str">
        <f t="shared" si="57"/>
        <v>Aug</v>
      </c>
      <c r="S155" s="3">
        <f t="shared" si="49"/>
        <v>11</v>
      </c>
      <c r="T155" s="3" t="str">
        <f t="shared" si="50"/>
        <v>Aug11</v>
      </c>
      <c r="U155">
        <v>333.329987</v>
      </c>
      <c r="V155" s="8">
        <f t="shared" si="66"/>
        <v>0.0162499603658537</v>
      </c>
      <c r="W155" s="7">
        <f t="shared" si="58"/>
        <v>1.35252583103095</v>
      </c>
      <c r="X155" s="7"/>
      <c r="Y155" s="6">
        <v>35653</v>
      </c>
      <c r="Z155" s="3" t="str">
        <f t="shared" si="59"/>
        <v>Aug</v>
      </c>
      <c r="AA155" s="3">
        <f t="shared" si="60"/>
        <v>11</v>
      </c>
      <c r="AB155" s="3" t="str">
        <f t="shared" si="61"/>
        <v>Aug11</v>
      </c>
      <c r="AC155" s="7">
        <f t="shared" si="62"/>
        <v>1.00472533963379</v>
      </c>
      <c r="AD155" s="7">
        <f t="shared" si="63"/>
        <v>0.91738321495327</v>
      </c>
      <c r="AE155" s="7">
        <f t="shared" si="64"/>
        <v>1.35252583103095</v>
      </c>
      <c r="AF155" s="10">
        <f t="shared" si="67"/>
        <v>1.091544795206</v>
      </c>
      <c r="AG155" s="10">
        <f>100*(1-AF155)*-1</f>
        <v>9.15447952060024</v>
      </c>
    </row>
    <row r="156" spans="1:33">
      <c r="A156" s="6">
        <v>13740</v>
      </c>
      <c r="B156" s="3" t="str">
        <f t="shared" si="51"/>
        <v>Aug</v>
      </c>
      <c r="C156" s="3">
        <f t="shared" si="52"/>
        <v>13</v>
      </c>
      <c r="D156" s="3" t="str">
        <f t="shared" si="53"/>
        <v>Aug13</v>
      </c>
      <c r="E156">
        <v>17.27</v>
      </c>
      <c r="F156" s="8">
        <f t="shared" si="65"/>
        <v>0.00994152046783615</v>
      </c>
      <c r="G156" s="7">
        <f t="shared" si="54"/>
        <v>1.02008269344359</v>
      </c>
      <c r="H156" s="7"/>
      <c r="I156" s="6">
        <v>28352</v>
      </c>
      <c r="J156" s="3" t="str">
        <f t="shared" si="46"/>
        <v>Aug</v>
      </c>
      <c r="K156" s="3">
        <f t="shared" si="47"/>
        <v>15</v>
      </c>
      <c r="L156" s="3" t="str">
        <f t="shared" si="55"/>
        <v>Aug15</v>
      </c>
      <c r="M156">
        <v>98.18</v>
      </c>
      <c r="N156" s="8">
        <f t="shared" si="48"/>
        <v>0.00306500826721525</v>
      </c>
      <c r="O156" s="7">
        <f t="shared" si="56"/>
        <v>0.917570093457943</v>
      </c>
      <c r="P156" s="7"/>
      <c r="Q156" s="6">
        <v>32001</v>
      </c>
      <c r="R156" s="3" t="str">
        <f t="shared" si="57"/>
        <v>Aug</v>
      </c>
      <c r="S156" s="3">
        <f t="shared" si="49"/>
        <v>12</v>
      </c>
      <c r="T156" s="3" t="str">
        <f t="shared" si="50"/>
        <v>Aug12</v>
      </c>
      <c r="U156">
        <v>332.390015</v>
      </c>
      <c r="V156" s="8">
        <f t="shared" si="66"/>
        <v>-0.00281994430942096</v>
      </c>
      <c r="W156" s="7">
        <f t="shared" si="58"/>
        <v>1.34871178351039</v>
      </c>
      <c r="X156" s="7"/>
      <c r="Y156" s="6">
        <v>35654</v>
      </c>
      <c r="Z156" s="3" t="str">
        <f t="shared" si="59"/>
        <v>Aug</v>
      </c>
      <c r="AA156" s="3">
        <f t="shared" si="60"/>
        <v>12</v>
      </c>
      <c r="AB156" s="3" t="str">
        <f t="shared" si="61"/>
        <v>Aug12</v>
      </c>
      <c r="AC156" s="7">
        <f t="shared" si="62"/>
        <v>1.0100413467218</v>
      </c>
      <c r="AD156" s="7">
        <f t="shared" si="63"/>
        <v>0.914766327102803</v>
      </c>
      <c r="AE156" s="7">
        <f t="shared" si="64"/>
        <v>1.34871178351039</v>
      </c>
      <c r="AF156" s="10">
        <f t="shared" si="67"/>
        <v>1.091173152445</v>
      </c>
      <c r="AG156" s="10">
        <f>100*(1-AF156)*-1</f>
        <v>9.11731524449964</v>
      </c>
    </row>
    <row r="157" hidden="1" spans="1:32">
      <c r="A157" s="6">
        <v>13743</v>
      </c>
      <c r="B157" s="3" t="str">
        <f t="shared" si="51"/>
        <v>Aug</v>
      </c>
      <c r="C157" s="3">
        <f t="shared" si="52"/>
        <v>16</v>
      </c>
      <c r="D157" s="3" t="str">
        <f t="shared" si="53"/>
        <v>Aug16</v>
      </c>
      <c r="E157">
        <v>17.17</v>
      </c>
      <c r="F157" s="8">
        <f t="shared" si="65"/>
        <v>-0.00579038795599293</v>
      </c>
      <c r="G157" s="7">
        <f t="shared" si="54"/>
        <v>1.01417601890136</v>
      </c>
      <c r="H157" s="7"/>
      <c r="I157" s="6">
        <v>28353</v>
      </c>
      <c r="J157" s="3" t="str">
        <f t="shared" si="46"/>
        <v>Aug</v>
      </c>
      <c r="K157" s="3">
        <f t="shared" si="47"/>
        <v>16</v>
      </c>
      <c r="L157" s="3" t="str">
        <f t="shared" si="55"/>
        <v>Aug16</v>
      </c>
      <c r="M157">
        <v>97.730003</v>
      </c>
      <c r="N157" s="8">
        <f t="shared" si="48"/>
        <v>-0.00458338765532706</v>
      </c>
      <c r="O157" s="7">
        <f t="shared" si="56"/>
        <v>0.913364514018691</v>
      </c>
      <c r="P157" s="7"/>
      <c r="Q157" s="6">
        <v>32002</v>
      </c>
      <c r="R157" s="3" t="str">
        <f t="shared" si="57"/>
        <v>Aug</v>
      </c>
      <c r="S157" s="3">
        <f t="shared" si="49"/>
        <v>13</v>
      </c>
      <c r="T157" s="3" t="str">
        <f t="shared" si="50"/>
        <v>Aug13</v>
      </c>
      <c r="U157">
        <v>334.649994</v>
      </c>
      <c r="V157" s="8">
        <f t="shared" si="66"/>
        <v>0.0067991783688207</v>
      </c>
      <c r="W157" s="7">
        <f t="shared" si="58"/>
        <v>1.35788191549461</v>
      </c>
      <c r="X157" s="7"/>
      <c r="Y157" s="6">
        <v>35655</v>
      </c>
      <c r="Z157" s="3" t="str">
        <f t="shared" si="59"/>
        <v>Aug</v>
      </c>
      <c r="AA157" s="3">
        <f t="shared" si="60"/>
        <v>13</v>
      </c>
      <c r="AB157" s="3" t="str">
        <f t="shared" si="61"/>
        <v>Aug13</v>
      </c>
      <c r="AC157" s="7">
        <f t="shared" si="62"/>
        <v>1.02008269344359</v>
      </c>
      <c r="AD157" s="7" t="e">
        <f t="shared" si="63"/>
        <v>#N/A</v>
      </c>
      <c r="AE157" s="7">
        <f t="shared" si="64"/>
        <v>1.35788191549461</v>
      </c>
      <c r="AF157" s="10" t="e">
        <f t="shared" si="67"/>
        <v>#N/A</v>
      </c>
    </row>
    <row r="158" hidden="1" spans="1:32">
      <c r="A158" s="6">
        <v>13744</v>
      </c>
      <c r="B158" s="3" t="str">
        <f t="shared" si="51"/>
        <v>Aug</v>
      </c>
      <c r="C158" s="3">
        <f t="shared" si="52"/>
        <v>17</v>
      </c>
      <c r="D158" s="3" t="str">
        <f t="shared" si="53"/>
        <v>Aug17</v>
      </c>
      <c r="E158">
        <v>17.07</v>
      </c>
      <c r="F158" s="8">
        <f t="shared" si="65"/>
        <v>-0.00582411182294708</v>
      </c>
      <c r="G158" s="7">
        <f t="shared" si="54"/>
        <v>1.00826934435913</v>
      </c>
      <c r="H158" s="7"/>
      <c r="I158" s="6">
        <v>28354</v>
      </c>
      <c r="J158" s="3" t="str">
        <f t="shared" si="46"/>
        <v>Aug</v>
      </c>
      <c r="K158" s="3">
        <f t="shared" si="47"/>
        <v>17</v>
      </c>
      <c r="L158" s="3" t="str">
        <f t="shared" si="55"/>
        <v>Aug17</v>
      </c>
      <c r="M158">
        <v>97.739998</v>
      </c>
      <c r="N158" s="8">
        <f t="shared" si="48"/>
        <v>0.000102271561375103</v>
      </c>
      <c r="O158" s="7">
        <f t="shared" si="56"/>
        <v>0.913457925233644</v>
      </c>
      <c r="P158" s="7"/>
      <c r="Q158" s="6">
        <v>32003</v>
      </c>
      <c r="R158" s="3" t="str">
        <f t="shared" si="57"/>
        <v>Aug</v>
      </c>
      <c r="S158" s="3">
        <f t="shared" si="49"/>
        <v>14</v>
      </c>
      <c r="T158" s="3" t="str">
        <f t="shared" si="50"/>
        <v>Aug14</v>
      </c>
      <c r="U158">
        <v>333.98999</v>
      </c>
      <c r="V158" s="8">
        <f t="shared" si="66"/>
        <v>-0.00197222175954981</v>
      </c>
      <c r="W158" s="7">
        <f t="shared" si="58"/>
        <v>1.35520387123397</v>
      </c>
      <c r="X158" s="7"/>
      <c r="Y158" s="6">
        <v>35656</v>
      </c>
      <c r="Z158" s="3" t="str">
        <f t="shared" si="59"/>
        <v>Aug</v>
      </c>
      <c r="AA158" s="3">
        <f t="shared" si="60"/>
        <v>14</v>
      </c>
      <c r="AB158" s="3" t="str">
        <f t="shared" si="61"/>
        <v>Aug14</v>
      </c>
      <c r="AC158" s="7" t="e">
        <f t="shared" si="62"/>
        <v>#N/A</v>
      </c>
      <c r="AD158" s="7" t="e">
        <f t="shared" si="63"/>
        <v>#N/A</v>
      </c>
      <c r="AE158" s="7">
        <f t="shared" si="64"/>
        <v>1.35520387123397</v>
      </c>
      <c r="AF158" s="10" t="e">
        <f t="shared" si="67"/>
        <v>#N/A</v>
      </c>
    </row>
    <row r="159" spans="1:33">
      <c r="A159" s="6">
        <v>13745</v>
      </c>
      <c r="B159" s="3" t="str">
        <f t="shared" si="51"/>
        <v>Aug</v>
      </c>
      <c r="C159" s="3">
        <f t="shared" si="52"/>
        <v>18</v>
      </c>
      <c r="D159" s="3" t="str">
        <f t="shared" si="53"/>
        <v>Aug18</v>
      </c>
      <c r="E159">
        <v>16.91</v>
      </c>
      <c r="F159" s="8">
        <f t="shared" si="65"/>
        <v>-0.00937316930287054</v>
      </c>
      <c r="G159" s="7">
        <f t="shared" si="54"/>
        <v>0.998818665091554</v>
      </c>
      <c r="H159" s="7"/>
      <c r="I159" s="6">
        <v>28355</v>
      </c>
      <c r="J159" s="3" t="str">
        <f t="shared" si="46"/>
        <v>Aug</v>
      </c>
      <c r="K159" s="3">
        <f t="shared" si="47"/>
        <v>18</v>
      </c>
      <c r="L159" s="3" t="str">
        <f t="shared" si="55"/>
        <v>Aug18</v>
      </c>
      <c r="M159">
        <v>97.68</v>
      </c>
      <c r="N159" s="8">
        <f t="shared" si="48"/>
        <v>-0.000613853092159805</v>
      </c>
      <c r="O159" s="7">
        <f t="shared" si="56"/>
        <v>0.912897196261682</v>
      </c>
      <c r="P159" s="7"/>
      <c r="Q159" s="6">
        <v>32006</v>
      </c>
      <c r="R159" s="3" t="str">
        <f t="shared" si="57"/>
        <v>Aug</v>
      </c>
      <c r="S159" s="3">
        <f t="shared" si="49"/>
        <v>17</v>
      </c>
      <c r="T159" s="3" t="str">
        <f t="shared" si="50"/>
        <v>Aug17</v>
      </c>
      <c r="U159">
        <v>334.109985</v>
      </c>
      <c r="V159" s="8">
        <f t="shared" si="66"/>
        <v>0.000359277234626155</v>
      </c>
      <c r="W159" s="7">
        <f t="shared" si="58"/>
        <v>1.35569076513318</v>
      </c>
      <c r="X159" s="7"/>
      <c r="Y159" s="6">
        <v>35659</v>
      </c>
      <c r="Z159" s="3" t="str">
        <f t="shared" si="59"/>
        <v>Aug</v>
      </c>
      <c r="AA159" s="3">
        <f t="shared" si="60"/>
        <v>17</v>
      </c>
      <c r="AB159" s="3" t="str">
        <f t="shared" si="61"/>
        <v>Aug17</v>
      </c>
      <c r="AC159" s="7">
        <f t="shared" si="62"/>
        <v>1.00826934435913</v>
      </c>
      <c r="AD159" s="7">
        <f t="shared" si="63"/>
        <v>0.913457925233644</v>
      </c>
      <c r="AE159" s="7">
        <f t="shared" si="64"/>
        <v>1.35569076513318</v>
      </c>
      <c r="AF159" s="10">
        <f t="shared" si="67"/>
        <v>1.09247267824198</v>
      </c>
      <c r="AG159" s="10">
        <f>100*(1-AF159)*-1</f>
        <v>9.2472678241984</v>
      </c>
    </row>
    <row r="160" spans="1:33">
      <c r="A160" s="6">
        <v>13746</v>
      </c>
      <c r="B160" s="3" t="str">
        <f t="shared" si="51"/>
        <v>Aug</v>
      </c>
      <c r="C160" s="3">
        <f t="shared" si="52"/>
        <v>19</v>
      </c>
      <c r="D160" s="3" t="str">
        <f t="shared" si="53"/>
        <v>Aug19</v>
      </c>
      <c r="E160">
        <v>16.66</v>
      </c>
      <c r="F160" s="8">
        <f t="shared" si="65"/>
        <v>-0.0147841513897102</v>
      </c>
      <c r="G160" s="7">
        <f t="shared" si="54"/>
        <v>0.984051978735973</v>
      </c>
      <c r="H160" s="7"/>
      <c r="I160" s="6">
        <v>28356</v>
      </c>
      <c r="J160" s="3" t="str">
        <f t="shared" si="46"/>
        <v>Aug</v>
      </c>
      <c r="K160" s="3">
        <f t="shared" si="47"/>
        <v>19</v>
      </c>
      <c r="L160" s="3" t="str">
        <f t="shared" si="55"/>
        <v>Aug19</v>
      </c>
      <c r="M160">
        <v>97.510002</v>
      </c>
      <c r="N160" s="8">
        <f t="shared" si="48"/>
        <v>-0.00174035626535633</v>
      </c>
      <c r="O160" s="7">
        <f t="shared" si="56"/>
        <v>0.911308429906541</v>
      </c>
      <c r="P160" s="7"/>
      <c r="Q160" s="6">
        <v>32007</v>
      </c>
      <c r="R160" s="3" t="str">
        <f t="shared" si="57"/>
        <v>Aug</v>
      </c>
      <c r="S160" s="3">
        <f t="shared" si="49"/>
        <v>18</v>
      </c>
      <c r="T160" s="3" t="str">
        <f t="shared" si="50"/>
        <v>Aug18</v>
      </c>
      <c r="U160">
        <v>329.25</v>
      </c>
      <c r="V160" s="8">
        <f t="shared" si="66"/>
        <v>-0.0145460633270209</v>
      </c>
      <c r="W160" s="7">
        <f t="shared" ref="W160:W223" si="68">W159*(1+V160)</f>
        <v>1.3359708014117</v>
      </c>
      <c r="X160" s="7"/>
      <c r="Y160" s="6">
        <v>35660</v>
      </c>
      <c r="Z160" s="3" t="str">
        <f t="shared" si="59"/>
        <v>Aug</v>
      </c>
      <c r="AA160" s="3">
        <f t="shared" si="60"/>
        <v>18</v>
      </c>
      <c r="AB160" s="3" t="str">
        <f t="shared" si="61"/>
        <v>Aug18</v>
      </c>
      <c r="AC160" s="7">
        <f t="shared" si="62"/>
        <v>0.998818665091554</v>
      </c>
      <c r="AD160" s="7">
        <f t="shared" si="63"/>
        <v>0.912897196261682</v>
      </c>
      <c r="AE160" s="7">
        <f t="shared" si="64"/>
        <v>1.3359708014117</v>
      </c>
      <c r="AF160" s="10">
        <f t="shared" si="67"/>
        <v>1.08256222092164</v>
      </c>
      <c r="AG160" s="10">
        <f>100*(1-AF160)*-1</f>
        <v>8.25622209216439</v>
      </c>
    </row>
    <row r="161" spans="1:33">
      <c r="A161" s="6">
        <v>13747</v>
      </c>
      <c r="B161" s="3" t="str">
        <f t="shared" si="51"/>
        <v>Aug</v>
      </c>
      <c r="C161" s="3">
        <f t="shared" si="52"/>
        <v>20</v>
      </c>
      <c r="D161" s="3" t="str">
        <f t="shared" si="53"/>
        <v>Aug20</v>
      </c>
      <c r="E161">
        <v>16.49</v>
      </c>
      <c r="F161" s="8">
        <f t="shared" si="65"/>
        <v>-0.0102040816326532</v>
      </c>
      <c r="G161" s="7">
        <f t="shared" si="54"/>
        <v>0.974010632014177</v>
      </c>
      <c r="H161" s="7"/>
      <c r="I161" s="6">
        <v>28359</v>
      </c>
      <c r="J161" s="3" t="str">
        <f t="shared" si="46"/>
        <v>Aug</v>
      </c>
      <c r="K161" s="3">
        <f t="shared" si="47"/>
        <v>22</v>
      </c>
      <c r="L161" s="3" t="str">
        <f t="shared" si="55"/>
        <v>Aug22</v>
      </c>
      <c r="M161">
        <v>97.790001</v>
      </c>
      <c r="N161" s="8">
        <f t="shared" si="48"/>
        <v>0.00287149004468284</v>
      </c>
      <c r="O161" s="7">
        <f t="shared" si="56"/>
        <v>0.913925242990654</v>
      </c>
      <c r="P161" s="7"/>
      <c r="Q161" s="6">
        <v>32008</v>
      </c>
      <c r="R161" s="3" t="str">
        <f t="shared" si="57"/>
        <v>Aug</v>
      </c>
      <c r="S161" s="3">
        <f t="shared" si="49"/>
        <v>19</v>
      </c>
      <c r="T161" s="3" t="str">
        <f t="shared" si="50"/>
        <v>Aug19</v>
      </c>
      <c r="U161">
        <v>329.829987</v>
      </c>
      <c r="V161" s="8">
        <f t="shared" si="66"/>
        <v>0.00176153986332579</v>
      </c>
      <c r="W161" s="7">
        <f t="shared" si="68"/>
        <v>1.33832416723462</v>
      </c>
      <c r="X161" s="7"/>
      <c r="Y161" s="6">
        <v>35661</v>
      </c>
      <c r="Z161" s="3" t="str">
        <f t="shared" si="59"/>
        <v>Aug</v>
      </c>
      <c r="AA161" s="3">
        <f t="shared" si="60"/>
        <v>19</v>
      </c>
      <c r="AB161" s="3" t="str">
        <f t="shared" si="61"/>
        <v>Aug19</v>
      </c>
      <c r="AC161" s="7">
        <f t="shared" si="62"/>
        <v>0.984051978735973</v>
      </c>
      <c r="AD161" s="7">
        <f t="shared" si="63"/>
        <v>0.911308429906541</v>
      </c>
      <c r="AE161" s="7">
        <f t="shared" si="64"/>
        <v>1.33832416723462</v>
      </c>
      <c r="AF161" s="10">
        <f t="shared" si="67"/>
        <v>1.07789485862571</v>
      </c>
      <c r="AG161" s="10">
        <f>100*(1-AF161)*-1</f>
        <v>7.7894858625712</v>
      </c>
    </row>
    <row r="162" hidden="1" spans="1:32">
      <c r="A162" s="6">
        <v>13750</v>
      </c>
      <c r="B162" s="3" t="str">
        <f t="shared" si="51"/>
        <v>Aug</v>
      </c>
      <c r="C162" s="3">
        <f t="shared" si="52"/>
        <v>23</v>
      </c>
      <c r="D162" s="3" t="str">
        <f t="shared" si="53"/>
        <v>Aug23</v>
      </c>
      <c r="E162">
        <v>16.459999</v>
      </c>
      <c r="F162" s="8">
        <f t="shared" si="65"/>
        <v>-0.00181934505761059</v>
      </c>
      <c r="G162" s="7">
        <f t="shared" si="54"/>
        <v>0.972238570584762</v>
      </c>
      <c r="H162" s="7"/>
      <c r="I162" s="6">
        <v>28360</v>
      </c>
      <c r="J162" s="3" t="str">
        <f t="shared" si="46"/>
        <v>Aug</v>
      </c>
      <c r="K162" s="3">
        <f t="shared" si="47"/>
        <v>23</v>
      </c>
      <c r="L162" s="3" t="str">
        <f t="shared" si="55"/>
        <v>Aug23</v>
      </c>
      <c r="M162">
        <v>97.620003</v>
      </c>
      <c r="N162" s="8">
        <f t="shared" si="48"/>
        <v>-0.00173839859148797</v>
      </c>
      <c r="O162" s="7">
        <f t="shared" si="56"/>
        <v>0.912336476635513</v>
      </c>
      <c r="P162" s="7"/>
      <c r="Q162" s="6">
        <v>32009</v>
      </c>
      <c r="R162" s="3" t="str">
        <f t="shared" si="57"/>
        <v>Aug</v>
      </c>
      <c r="S162" s="3">
        <f t="shared" si="49"/>
        <v>20</v>
      </c>
      <c r="T162" s="3" t="str">
        <f t="shared" si="50"/>
        <v>Aug20</v>
      </c>
      <c r="U162">
        <v>334.839996</v>
      </c>
      <c r="V162" s="8">
        <f t="shared" si="66"/>
        <v>0.0151896710349747</v>
      </c>
      <c r="W162" s="7">
        <f t="shared" si="68"/>
        <v>1.35865287107307</v>
      </c>
      <c r="X162" s="7"/>
      <c r="Y162" s="6">
        <v>35662</v>
      </c>
      <c r="Z162" s="3" t="str">
        <f t="shared" si="59"/>
        <v>Aug</v>
      </c>
      <c r="AA162" s="3">
        <f t="shared" si="60"/>
        <v>20</v>
      </c>
      <c r="AB162" s="3" t="str">
        <f t="shared" si="61"/>
        <v>Aug20</v>
      </c>
      <c r="AC162" s="7">
        <f t="shared" si="62"/>
        <v>0.974010632014177</v>
      </c>
      <c r="AD162" s="7" t="e">
        <f t="shared" si="63"/>
        <v>#N/A</v>
      </c>
      <c r="AE162" s="7">
        <f t="shared" si="64"/>
        <v>1.35865287107307</v>
      </c>
      <c r="AF162" s="10" t="e">
        <f t="shared" si="67"/>
        <v>#N/A</v>
      </c>
    </row>
    <row r="163" hidden="1" spans="1:32">
      <c r="A163" s="6">
        <v>13751</v>
      </c>
      <c r="B163" s="3" t="str">
        <f t="shared" si="51"/>
        <v>Aug</v>
      </c>
      <c r="C163" s="3">
        <f t="shared" si="52"/>
        <v>24</v>
      </c>
      <c r="D163" s="3" t="str">
        <f t="shared" si="53"/>
        <v>Aug24</v>
      </c>
      <c r="E163">
        <v>16.59</v>
      </c>
      <c r="F163" s="8">
        <f t="shared" si="65"/>
        <v>0.00789799561956231</v>
      </c>
      <c r="G163" s="7">
        <f t="shared" si="54"/>
        <v>0.97991730655641</v>
      </c>
      <c r="H163" s="7"/>
      <c r="I163" s="6">
        <v>28361</v>
      </c>
      <c r="J163" s="3" t="str">
        <f t="shared" si="46"/>
        <v>Aug</v>
      </c>
      <c r="K163" s="3">
        <f t="shared" si="47"/>
        <v>24</v>
      </c>
      <c r="L163" s="3" t="str">
        <f t="shared" si="55"/>
        <v>Aug24</v>
      </c>
      <c r="M163">
        <v>97.230003</v>
      </c>
      <c r="N163" s="8">
        <f t="shared" si="48"/>
        <v>-0.00399508285202573</v>
      </c>
      <c r="O163" s="7">
        <f t="shared" si="56"/>
        <v>0.908691616822429</v>
      </c>
      <c r="P163" s="7"/>
      <c r="Q163" s="6">
        <v>32010</v>
      </c>
      <c r="R163" s="3" t="str">
        <f t="shared" si="57"/>
        <v>Aug</v>
      </c>
      <c r="S163" s="3">
        <f t="shared" si="49"/>
        <v>21</v>
      </c>
      <c r="T163" s="3" t="str">
        <f t="shared" si="50"/>
        <v>Aug21</v>
      </c>
      <c r="U163">
        <v>335.899994</v>
      </c>
      <c r="V163" s="8">
        <f t="shared" si="66"/>
        <v>0.00316568514115024</v>
      </c>
      <c r="W163" s="7">
        <f t="shared" si="68"/>
        <v>1.36295393827901</v>
      </c>
      <c r="X163" s="7"/>
      <c r="Y163" s="6">
        <v>35663</v>
      </c>
      <c r="Z163" s="3" t="str">
        <f t="shared" si="59"/>
        <v>Aug</v>
      </c>
      <c r="AA163" s="3">
        <f t="shared" si="60"/>
        <v>21</v>
      </c>
      <c r="AB163" s="3" t="str">
        <f t="shared" si="61"/>
        <v>Aug21</v>
      </c>
      <c r="AC163" s="7" t="e">
        <f t="shared" si="62"/>
        <v>#N/A</v>
      </c>
      <c r="AD163" s="7" t="e">
        <f t="shared" si="63"/>
        <v>#N/A</v>
      </c>
      <c r="AE163" s="7">
        <f t="shared" si="64"/>
        <v>1.36295393827901</v>
      </c>
      <c r="AF163" s="10" t="e">
        <f t="shared" si="67"/>
        <v>#N/A</v>
      </c>
    </row>
    <row r="164" spans="1:33">
      <c r="A164" s="6">
        <v>13752</v>
      </c>
      <c r="B164" s="3" t="str">
        <f t="shared" si="51"/>
        <v>Aug</v>
      </c>
      <c r="C164" s="3">
        <f t="shared" si="52"/>
        <v>25</v>
      </c>
      <c r="D164" s="3" t="str">
        <f t="shared" si="53"/>
        <v>Aug25</v>
      </c>
      <c r="E164">
        <v>16.469999</v>
      </c>
      <c r="F164" s="8">
        <f t="shared" si="65"/>
        <v>-0.00723333333333324</v>
      </c>
      <c r="G164" s="7">
        <f t="shared" si="54"/>
        <v>0.972829238038985</v>
      </c>
      <c r="H164" s="7"/>
      <c r="I164" s="6">
        <v>28362</v>
      </c>
      <c r="J164" s="3" t="str">
        <f t="shared" si="46"/>
        <v>Aug</v>
      </c>
      <c r="K164" s="3">
        <f t="shared" si="47"/>
        <v>25</v>
      </c>
      <c r="L164" s="3" t="str">
        <f t="shared" si="55"/>
        <v>Aug25</v>
      </c>
      <c r="M164">
        <v>96.150002</v>
      </c>
      <c r="N164" s="8">
        <f t="shared" si="48"/>
        <v>-0.0111076927561135</v>
      </c>
      <c r="O164" s="7">
        <f t="shared" si="56"/>
        <v>0.89859814953271</v>
      </c>
      <c r="P164" s="7"/>
      <c r="Q164" s="6">
        <v>32013</v>
      </c>
      <c r="R164" s="3" t="str">
        <f t="shared" si="57"/>
        <v>Aug</v>
      </c>
      <c r="S164" s="3">
        <f t="shared" si="49"/>
        <v>24</v>
      </c>
      <c r="T164" s="3" t="str">
        <f t="shared" si="50"/>
        <v>Aug24</v>
      </c>
      <c r="U164">
        <v>333.329987</v>
      </c>
      <c r="V164" s="8">
        <f t="shared" si="66"/>
        <v>-0.00765110760912957</v>
      </c>
      <c r="W164" s="7">
        <f t="shared" si="68"/>
        <v>1.35252583103095</v>
      </c>
      <c r="X164" s="7"/>
      <c r="Y164" s="6">
        <v>35666</v>
      </c>
      <c r="Z164" s="3" t="str">
        <f t="shared" si="59"/>
        <v>Aug</v>
      </c>
      <c r="AA164" s="3">
        <f t="shared" si="60"/>
        <v>24</v>
      </c>
      <c r="AB164" s="3" t="str">
        <f t="shared" si="61"/>
        <v>Aug24</v>
      </c>
      <c r="AC164" s="7">
        <f t="shared" si="62"/>
        <v>0.97991730655641</v>
      </c>
      <c r="AD164" s="7">
        <f t="shared" si="63"/>
        <v>0.908691616822429</v>
      </c>
      <c r="AE164" s="7">
        <f t="shared" si="64"/>
        <v>1.35252583103095</v>
      </c>
      <c r="AF164" s="10">
        <f t="shared" si="67"/>
        <v>1.08037825146993</v>
      </c>
      <c r="AG164" s="10">
        <f>100*(1-AF164)*-1</f>
        <v>8.03782514699296</v>
      </c>
    </row>
    <row r="165" spans="1:33">
      <c r="A165" s="6">
        <v>13753</v>
      </c>
      <c r="B165" s="3" t="str">
        <f t="shared" si="51"/>
        <v>Aug</v>
      </c>
      <c r="C165" s="3">
        <f t="shared" si="52"/>
        <v>26</v>
      </c>
      <c r="D165" s="3" t="str">
        <f t="shared" si="53"/>
        <v>Aug26</v>
      </c>
      <c r="E165">
        <v>16.15</v>
      </c>
      <c r="F165" s="8">
        <f t="shared" si="65"/>
        <v>-0.0194292057941232</v>
      </c>
      <c r="G165" s="7">
        <f t="shared" si="54"/>
        <v>0.953927938570586</v>
      </c>
      <c r="H165" s="7"/>
      <c r="I165" s="6">
        <v>28363</v>
      </c>
      <c r="J165" s="3" t="str">
        <f t="shared" si="46"/>
        <v>Aug</v>
      </c>
      <c r="K165" s="3">
        <f t="shared" si="47"/>
        <v>26</v>
      </c>
      <c r="L165" s="3" t="str">
        <f t="shared" si="55"/>
        <v>Aug26</v>
      </c>
      <c r="M165">
        <v>96.059998</v>
      </c>
      <c r="N165" s="8">
        <f t="shared" si="48"/>
        <v>-0.000936079023690582</v>
      </c>
      <c r="O165" s="7">
        <f t="shared" si="56"/>
        <v>0.897756990654205</v>
      </c>
      <c r="P165" s="7"/>
      <c r="Q165" s="6">
        <v>32014</v>
      </c>
      <c r="R165" s="3" t="str">
        <f t="shared" si="57"/>
        <v>Aug</v>
      </c>
      <c r="S165" s="3">
        <f t="shared" si="49"/>
        <v>25</v>
      </c>
      <c r="T165" s="3" t="str">
        <f t="shared" si="50"/>
        <v>Aug25</v>
      </c>
      <c r="U165">
        <v>336.769989</v>
      </c>
      <c r="V165" s="8">
        <f t="shared" si="66"/>
        <v>0.0103201096035803</v>
      </c>
      <c r="W165" s="7">
        <f t="shared" si="68"/>
        <v>1.36648404584886</v>
      </c>
      <c r="X165" s="7"/>
      <c r="Y165" s="6">
        <v>35667</v>
      </c>
      <c r="Z165" s="3" t="str">
        <f t="shared" si="59"/>
        <v>Aug</v>
      </c>
      <c r="AA165" s="3">
        <f t="shared" si="60"/>
        <v>25</v>
      </c>
      <c r="AB165" s="3" t="str">
        <f t="shared" si="61"/>
        <v>Aug25</v>
      </c>
      <c r="AC165" s="7">
        <f t="shared" si="62"/>
        <v>0.972829238038985</v>
      </c>
      <c r="AD165" s="7">
        <f t="shared" si="63"/>
        <v>0.89859814953271</v>
      </c>
      <c r="AE165" s="7">
        <f t="shared" si="64"/>
        <v>1.36648404584886</v>
      </c>
      <c r="AF165" s="10">
        <f t="shared" si="67"/>
        <v>1.07930381114019</v>
      </c>
      <c r="AG165" s="10">
        <f>100*(1-AF165)*-1</f>
        <v>7.93038111401858</v>
      </c>
    </row>
    <row r="166" spans="1:33">
      <c r="A166" s="6">
        <v>13754</v>
      </c>
      <c r="B166" s="3" t="str">
        <f t="shared" si="51"/>
        <v>Aug</v>
      </c>
      <c r="C166" s="3">
        <f t="shared" si="52"/>
        <v>27</v>
      </c>
      <c r="D166" s="3" t="str">
        <f t="shared" si="53"/>
        <v>Aug27</v>
      </c>
      <c r="E166">
        <v>15.88</v>
      </c>
      <c r="F166" s="8">
        <f t="shared" si="65"/>
        <v>-0.0167182662538698</v>
      </c>
      <c r="G166" s="7">
        <f t="shared" si="54"/>
        <v>0.937979917306557</v>
      </c>
      <c r="H166" s="7"/>
      <c r="I166" s="6">
        <v>28366</v>
      </c>
      <c r="J166" s="3" t="str">
        <f t="shared" si="46"/>
        <v>Aug</v>
      </c>
      <c r="K166" s="3">
        <f t="shared" si="47"/>
        <v>29</v>
      </c>
      <c r="L166" s="3" t="str">
        <f t="shared" si="55"/>
        <v>Aug29</v>
      </c>
      <c r="M166">
        <v>96.919998</v>
      </c>
      <c r="N166" s="8">
        <f t="shared" si="48"/>
        <v>0.00895273805856225</v>
      </c>
      <c r="O166" s="7">
        <f t="shared" si="56"/>
        <v>0.905794373831775</v>
      </c>
      <c r="P166" s="7"/>
      <c r="Q166" s="6">
        <v>32015</v>
      </c>
      <c r="R166" s="3" t="str">
        <f t="shared" si="57"/>
        <v>Aug</v>
      </c>
      <c r="S166" s="3">
        <f t="shared" si="49"/>
        <v>26</v>
      </c>
      <c r="T166" s="3" t="str">
        <f t="shared" si="50"/>
        <v>Aug26</v>
      </c>
      <c r="U166">
        <v>334.570007</v>
      </c>
      <c r="V166" s="8">
        <f t="shared" si="66"/>
        <v>-0.00653259515948149</v>
      </c>
      <c r="W166" s="7">
        <f t="shared" si="68"/>
        <v>1.35755735878544</v>
      </c>
      <c r="X166" s="7"/>
      <c r="Y166" s="6">
        <v>35668</v>
      </c>
      <c r="Z166" s="3" t="str">
        <f t="shared" si="59"/>
        <v>Aug</v>
      </c>
      <c r="AA166" s="3">
        <f t="shared" si="60"/>
        <v>26</v>
      </c>
      <c r="AB166" s="3" t="str">
        <f t="shared" si="61"/>
        <v>Aug26</v>
      </c>
      <c r="AC166" s="7">
        <f t="shared" si="62"/>
        <v>0.953927938570586</v>
      </c>
      <c r="AD166" s="7">
        <f t="shared" si="63"/>
        <v>0.897756990654205</v>
      </c>
      <c r="AE166" s="7">
        <f t="shared" si="64"/>
        <v>1.35755735878544</v>
      </c>
      <c r="AF166" s="10">
        <f t="shared" si="67"/>
        <v>1.06974742933674</v>
      </c>
      <c r="AG166" s="10">
        <f>100*(1-AF166)*-1</f>
        <v>6.97474293367442</v>
      </c>
    </row>
    <row r="167" hidden="1" spans="1:32">
      <c r="A167" s="6">
        <v>13757</v>
      </c>
      <c r="B167" s="3" t="str">
        <f t="shared" si="51"/>
        <v>Aug</v>
      </c>
      <c r="C167" s="3">
        <f t="shared" si="52"/>
        <v>30</v>
      </c>
      <c r="D167" s="3" t="str">
        <f t="shared" si="53"/>
        <v>Aug30</v>
      </c>
      <c r="E167">
        <v>16.120001</v>
      </c>
      <c r="F167" s="8">
        <f t="shared" si="65"/>
        <v>0.0151134130982366</v>
      </c>
      <c r="G167" s="7">
        <f t="shared" si="54"/>
        <v>0.952155995274661</v>
      </c>
      <c r="H167" s="7"/>
      <c r="I167" s="6">
        <v>28367</v>
      </c>
      <c r="J167" s="3" t="str">
        <f t="shared" si="46"/>
        <v>Aug</v>
      </c>
      <c r="K167" s="3">
        <f t="shared" si="47"/>
        <v>30</v>
      </c>
      <c r="L167" s="3" t="str">
        <f t="shared" si="55"/>
        <v>Aug30</v>
      </c>
      <c r="M167">
        <v>96.379997</v>
      </c>
      <c r="N167" s="8">
        <f t="shared" si="48"/>
        <v>-0.0055716158805534</v>
      </c>
      <c r="O167" s="7">
        <f t="shared" si="56"/>
        <v>0.900747635514018</v>
      </c>
      <c r="P167" s="7"/>
      <c r="Q167" s="6">
        <v>32016</v>
      </c>
      <c r="R167" s="3" t="str">
        <f t="shared" si="57"/>
        <v>Aug</v>
      </c>
      <c r="S167" s="3">
        <f t="shared" si="49"/>
        <v>27</v>
      </c>
      <c r="T167" s="3" t="str">
        <f t="shared" si="50"/>
        <v>Aug27</v>
      </c>
      <c r="U167">
        <v>331.380005</v>
      </c>
      <c r="V167" s="8">
        <f t="shared" si="66"/>
        <v>-0.00953463231388818</v>
      </c>
      <c r="W167" s="7">
        <f t="shared" si="68"/>
        <v>1.34461354852441</v>
      </c>
      <c r="X167" s="7"/>
      <c r="Y167" s="6">
        <v>35669</v>
      </c>
      <c r="Z167" s="3" t="str">
        <f t="shared" si="59"/>
        <v>Aug</v>
      </c>
      <c r="AA167" s="3">
        <f t="shared" si="60"/>
        <v>27</v>
      </c>
      <c r="AB167" s="3" t="str">
        <f t="shared" si="61"/>
        <v>Aug27</v>
      </c>
      <c r="AC167" s="7">
        <f t="shared" si="62"/>
        <v>0.937979917306557</v>
      </c>
      <c r="AD167" s="7" t="e">
        <f t="shared" si="63"/>
        <v>#N/A</v>
      </c>
      <c r="AE167" s="7">
        <f t="shared" si="64"/>
        <v>1.34461354852441</v>
      </c>
      <c r="AF167" s="10" t="e">
        <f t="shared" si="67"/>
        <v>#N/A</v>
      </c>
    </row>
    <row r="168" hidden="1" spans="1:32">
      <c r="A168" s="6">
        <v>13758</v>
      </c>
      <c r="B168" s="3" t="str">
        <f t="shared" si="51"/>
        <v>Aug</v>
      </c>
      <c r="C168" s="3">
        <f t="shared" si="52"/>
        <v>31</v>
      </c>
      <c r="D168" s="3" t="str">
        <f t="shared" si="53"/>
        <v>Aug31</v>
      </c>
      <c r="E168">
        <v>16.040001</v>
      </c>
      <c r="F168" s="8">
        <f t="shared" si="65"/>
        <v>-0.00496277884846275</v>
      </c>
      <c r="G168" s="7">
        <f t="shared" si="54"/>
        <v>0.947430655640875</v>
      </c>
      <c r="H168" s="7"/>
      <c r="I168" s="6">
        <v>28368</v>
      </c>
      <c r="J168" s="3" t="str">
        <f t="shared" si="46"/>
        <v>Aug</v>
      </c>
      <c r="K168" s="3">
        <f t="shared" si="47"/>
        <v>31</v>
      </c>
      <c r="L168" s="3" t="str">
        <f t="shared" si="55"/>
        <v>Aug31</v>
      </c>
      <c r="M168">
        <v>96.769997</v>
      </c>
      <c r="N168" s="8">
        <f t="shared" si="48"/>
        <v>0.00404648279870771</v>
      </c>
      <c r="O168" s="7">
        <f t="shared" si="56"/>
        <v>0.904392495327102</v>
      </c>
      <c r="P168" s="7"/>
      <c r="Q168" s="6">
        <v>32017</v>
      </c>
      <c r="R168" s="3" t="str">
        <f t="shared" si="57"/>
        <v>Aug</v>
      </c>
      <c r="S168" s="3">
        <f t="shared" si="49"/>
        <v>28</v>
      </c>
      <c r="T168" s="3" t="str">
        <f t="shared" si="50"/>
        <v>Aug28</v>
      </c>
      <c r="U168">
        <v>327.040009</v>
      </c>
      <c r="V168" s="8">
        <f t="shared" si="66"/>
        <v>-0.0130967346687076</v>
      </c>
      <c r="W168" s="7">
        <f t="shared" si="68"/>
        <v>1.32700350164744</v>
      </c>
      <c r="X168" s="7"/>
      <c r="Y168" s="6">
        <v>35670</v>
      </c>
      <c r="Z168" s="3" t="str">
        <f t="shared" si="59"/>
        <v>Aug</v>
      </c>
      <c r="AA168" s="3">
        <f t="shared" si="60"/>
        <v>28</v>
      </c>
      <c r="AB168" s="3" t="str">
        <f t="shared" si="61"/>
        <v>Aug28</v>
      </c>
      <c r="AC168" s="7" t="e">
        <f t="shared" si="62"/>
        <v>#N/A</v>
      </c>
      <c r="AD168" s="7" t="e">
        <f t="shared" si="63"/>
        <v>#N/A</v>
      </c>
      <c r="AE168" s="7">
        <f t="shared" si="64"/>
        <v>1.32700350164744</v>
      </c>
      <c r="AF168" s="10" t="e">
        <f t="shared" si="67"/>
        <v>#N/A</v>
      </c>
    </row>
    <row r="169" spans="1:33">
      <c r="A169" s="6">
        <v>13759</v>
      </c>
      <c r="B169" s="3" t="str">
        <f t="shared" si="51"/>
        <v>Sep</v>
      </c>
      <c r="C169" s="3">
        <f t="shared" si="52"/>
        <v>1</v>
      </c>
      <c r="D169" s="3" t="str">
        <f t="shared" si="53"/>
        <v>Sep1</v>
      </c>
      <c r="E169">
        <v>15.61</v>
      </c>
      <c r="F169" s="8">
        <f t="shared" si="65"/>
        <v>-0.0268080407226908</v>
      </c>
      <c r="G169" s="7">
        <f t="shared" si="54"/>
        <v>0.922031896042529</v>
      </c>
      <c r="H169" s="7"/>
      <c r="I169" s="6">
        <v>28369</v>
      </c>
      <c r="J169" s="3" t="str">
        <f t="shared" si="46"/>
        <v>Sep</v>
      </c>
      <c r="K169" s="3">
        <f t="shared" si="47"/>
        <v>1</v>
      </c>
      <c r="L169" s="3" t="str">
        <f t="shared" si="55"/>
        <v>Sep1</v>
      </c>
      <c r="M169">
        <v>96.830002</v>
      </c>
      <c r="N169" s="8">
        <f t="shared" si="48"/>
        <v>0.000620078555959753</v>
      </c>
      <c r="O169" s="7">
        <f t="shared" si="56"/>
        <v>0.904953289719626</v>
      </c>
      <c r="P169" s="7"/>
      <c r="Q169" s="6">
        <v>32020</v>
      </c>
      <c r="R169" s="3" t="str">
        <f t="shared" si="57"/>
        <v>Aug</v>
      </c>
      <c r="S169" s="3">
        <f t="shared" si="49"/>
        <v>31</v>
      </c>
      <c r="T169" s="3" t="str">
        <f t="shared" si="50"/>
        <v>Aug31</v>
      </c>
      <c r="U169">
        <v>329.799988</v>
      </c>
      <c r="V169" s="8">
        <f t="shared" si="66"/>
        <v>0.00843927019339089</v>
      </c>
      <c r="W169" s="7">
        <f t="shared" si="68"/>
        <v>1.33820244274541</v>
      </c>
      <c r="X169" s="7"/>
      <c r="Y169" s="6">
        <v>35673</v>
      </c>
      <c r="Z169" s="3" t="str">
        <f t="shared" si="59"/>
        <v>Aug</v>
      </c>
      <c r="AA169" s="3">
        <f t="shared" si="60"/>
        <v>31</v>
      </c>
      <c r="AB169" s="3" t="str">
        <f t="shared" si="61"/>
        <v>Aug31</v>
      </c>
      <c r="AC169" s="7">
        <f t="shared" si="62"/>
        <v>0.947430655640875</v>
      </c>
      <c r="AD169" s="7">
        <f t="shared" si="63"/>
        <v>0.904392495327102</v>
      </c>
      <c r="AE169" s="7">
        <f t="shared" si="64"/>
        <v>1.33820244274541</v>
      </c>
      <c r="AF169" s="10">
        <f t="shared" si="67"/>
        <v>1.06334186457113</v>
      </c>
      <c r="AG169" s="10">
        <f>100*(1-AF169)*-1</f>
        <v>6.33418645711306</v>
      </c>
    </row>
    <row r="170" spans="1:33">
      <c r="A170" s="6">
        <v>13760</v>
      </c>
      <c r="B170" s="3" t="str">
        <f t="shared" si="51"/>
        <v>Sep</v>
      </c>
      <c r="C170" s="3">
        <f t="shared" si="52"/>
        <v>2</v>
      </c>
      <c r="D170" s="3" t="str">
        <f t="shared" si="53"/>
        <v>Sep2</v>
      </c>
      <c r="E170">
        <v>15.36</v>
      </c>
      <c r="F170" s="8">
        <f t="shared" si="65"/>
        <v>-0.0160153747597694</v>
      </c>
      <c r="G170" s="7">
        <f t="shared" si="54"/>
        <v>0.907265209686947</v>
      </c>
      <c r="H170" s="7"/>
      <c r="I170" s="6">
        <v>28370</v>
      </c>
      <c r="J170" s="3" t="str">
        <f t="shared" si="46"/>
        <v>Sep</v>
      </c>
      <c r="K170" s="3">
        <f t="shared" si="47"/>
        <v>2</v>
      </c>
      <c r="L170" s="3" t="str">
        <f t="shared" si="55"/>
        <v>Sep2</v>
      </c>
      <c r="M170">
        <v>97.449997</v>
      </c>
      <c r="N170" s="8">
        <f t="shared" si="48"/>
        <v>0.00640292251568892</v>
      </c>
      <c r="O170" s="7">
        <f t="shared" si="56"/>
        <v>0.910747635514018</v>
      </c>
      <c r="P170" s="7"/>
      <c r="Q170" s="6">
        <v>32021</v>
      </c>
      <c r="R170" s="3" t="str">
        <f t="shared" si="57"/>
        <v>Sep</v>
      </c>
      <c r="S170" s="3">
        <f t="shared" si="49"/>
        <v>1</v>
      </c>
      <c r="T170" s="3" t="str">
        <f t="shared" si="50"/>
        <v>Sep1</v>
      </c>
      <c r="U170">
        <v>323.399994</v>
      </c>
      <c r="V170" s="8">
        <f t="shared" si="66"/>
        <v>-0.0194056829377447</v>
      </c>
      <c r="W170" s="7">
        <f t="shared" si="68"/>
        <v>1.31223371043498</v>
      </c>
      <c r="X170" s="7"/>
      <c r="Y170" s="6">
        <v>35674</v>
      </c>
      <c r="Z170" s="3" t="str">
        <f t="shared" si="59"/>
        <v>Sep</v>
      </c>
      <c r="AA170" s="3">
        <f t="shared" si="60"/>
        <v>1</v>
      </c>
      <c r="AB170" s="3" t="str">
        <f t="shared" si="61"/>
        <v>Sep1</v>
      </c>
      <c r="AC170" s="7">
        <f t="shared" si="62"/>
        <v>0.922031896042529</v>
      </c>
      <c r="AD170" s="7">
        <f t="shared" si="63"/>
        <v>0.904953289719626</v>
      </c>
      <c r="AE170" s="7">
        <f t="shared" si="64"/>
        <v>1.31223371043498</v>
      </c>
      <c r="AF170" s="10">
        <f t="shared" si="67"/>
        <v>1.04640629873238</v>
      </c>
      <c r="AG170" s="10">
        <f>100*(1-AF170)*-1</f>
        <v>4.64062987323788</v>
      </c>
    </row>
    <row r="171" spans="1:33">
      <c r="A171" s="6">
        <v>13761</v>
      </c>
      <c r="B171" s="3" t="str">
        <f t="shared" si="51"/>
        <v>Sep</v>
      </c>
      <c r="C171" s="3">
        <f t="shared" si="52"/>
        <v>3</v>
      </c>
      <c r="D171" s="3" t="str">
        <f t="shared" si="53"/>
        <v>Sep3</v>
      </c>
      <c r="E171">
        <v>15.46</v>
      </c>
      <c r="F171" s="8">
        <f t="shared" si="65"/>
        <v>0.00651041666666676</v>
      </c>
      <c r="G171" s="7">
        <f t="shared" si="54"/>
        <v>0.91317188422918</v>
      </c>
      <c r="H171" s="7"/>
      <c r="I171" s="6">
        <v>28374</v>
      </c>
      <c r="J171" s="3" t="str">
        <f t="shared" si="46"/>
        <v>Sep</v>
      </c>
      <c r="K171" s="3">
        <f t="shared" si="47"/>
        <v>6</v>
      </c>
      <c r="L171" s="3" t="str">
        <f t="shared" si="55"/>
        <v>Sep6</v>
      </c>
      <c r="M171">
        <v>97.709999</v>
      </c>
      <c r="N171" s="8">
        <f t="shared" si="48"/>
        <v>0.00266805549516846</v>
      </c>
      <c r="O171" s="7">
        <f t="shared" si="56"/>
        <v>0.913177560747663</v>
      </c>
      <c r="P171" s="7"/>
      <c r="Q171" s="6">
        <v>32022</v>
      </c>
      <c r="R171" s="3" t="str">
        <f t="shared" si="57"/>
        <v>Sep</v>
      </c>
      <c r="S171" s="3">
        <f t="shared" si="49"/>
        <v>2</v>
      </c>
      <c r="T171" s="3" t="str">
        <f t="shared" si="50"/>
        <v>Sep2</v>
      </c>
      <c r="U171">
        <v>321.679993</v>
      </c>
      <c r="V171" s="8">
        <f t="shared" si="66"/>
        <v>-0.00531849422359596</v>
      </c>
      <c r="W171" s="7">
        <f t="shared" si="68"/>
        <v>1.30525460302603</v>
      </c>
      <c r="X171" s="7"/>
      <c r="Y171" s="6">
        <v>35675</v>
      </c>
      <c r="Z171" s="3" t="str">
        <f t="shared" si="59"/>
        <v>Sep</v>
      </c>
      <c r="AA171" s="3">
        <f t="shared" si="60"/>
        <v>2</v>
      </c>
      <c r="AB171" s="3" t="str">
        <f t="shared" si="61"/>
        <v>Sep2</v>
      </c>
      <c r="AC171" s="7">
        <f t="shared" si="62"/>
        <v>0.907265209686947</v>
      </c>
      <c r="AD171" s="7">
        <f t="shared" si="63"/>
        <v>0.910747635514018</v>
      </c>
      <c r="AE171" s="7">
        <f t="shared" si="64"/>
        <v>1.30525460302603</v>
      </c>
      <c r="AF171" s="10">
        <f t="shared" si="67"/>
        <v>1.041089149409</v>
      </c>
      <c r="AG171" s="10">
        <f>100*(1-AF171)*-1</f>
        <v>4.10891494089969</v>
      </c>
    </row>
    <row r="172" hidden="1" spans="1:32">
      <c r="A172" s="6">
        <v>13765</v>
      </c>
      <c r="B172" s="3" t="str">
        <f t="shared" si="51"/>
        <v>Sep</v>
      </c>
      <c r="C172" s="3">
        <f t="shared" si="52"/>
        <v>7</v>
      </c>
      <c r="D172" s="3" t="str">
        <f t="shared" si="53"/>
        <v>Sep7</v>
      </c>
      <c r="E172">
        <v>14.69</v>
      </c>
      <c r="F172" s="8">
        <f t="shared" si="65"/>
        <v>-0.0498059508408798</v>
      </c>
      <c r="G172" s="7">
        <f t="shared" si="54"/>
        <v>0.867690490253988</v>
      </c>
      <c r="H172" s="7"/>
      <c r="I172" s="6">
        <v>28375</v>
      </c>
      <c r="J172" s="3" t="str">
        <f t="shared" si="46"/>
        <v>Sep</v>
      </c>
      <c r="K172" s="3">
        <f t="shared" si="47"/>
        <v>7</v>
      </c>
      <c r="L172" s="3" t="str">
        <f t="shared" si="55"/>
        <v>Sep7</v>
      </c>
      <c r="M172">
        <v>98.010002</v>
      </c>
      <c r="N172" s="8">
        <f t="shared" si="48"/>
        <v>0.00307034083584428</v>
      </c>
      <c r="O172" s="7">
        <f t="shared" si="56"/>
        <v>0.915981327102803</v>
      </c>
      <c r="P172" s="7"/>
      <c r="Q172" s="6">
        <v>32023</v>
      </c>
      <c r="R172" s="3" t="str">
        <f t="shared" si="57"/>
        <v>Sep</v>
      </c>
      <c r="S172" s="3">
        <f t="shared" si="49"/>
        <v>3</v>
      </c>
      <c r="T172" s="3" t="str">
        <f t="shared" si="50"/>
        <v>Sep3</v>
      </c>
      <c r="U172">
        <v>320.209991</v>
      </c>
      <c r="V172" s="8">
        <f t="shared" si="66"/>
        <v>-0.00456976508327648</v>
      </c>
      <c r="W172" s="7">
        <f t="shared" si="68"/>
        <v>1.29928989611633</v>
      </c>
      <c r="X172" s="7"/>
      <c r="Y172" s="6">
        <v>35676</v>
      </c>
      <c r="Z172" s="3" t="str">
        <f t="shared" si="59"/>
        <v>Sep</v>
      </c>
      <c r="AA172" s="3">
        <f t="shared" si="60"/>
        <v>3</v>
      </c>
      <c r="AB172" s="3" t="str">
        <f t="shared" si="61"/>
        <v>Sep3</v>
      </c>
      <c r="AC172" s="7">
        <f t="shared" si="62"/>
        <v>0.91317188422918</v>
      </c>
      <c r="AD172" s="7" t="e">
        <f t="shared" si="63"/>
        <v>#N/A</v>
      </c>
      <c r="AE172" s="7">
        <f t="shared" si="64"/>
        <v>1.29928989611633</v>
      </c>
      <c r="AF172" s="10" t="e">
        <f t="shared" si="67"/>
        <v>#N/A</v>
      </c>
    </row>
    <row r="173" hidden="1" spans="1:32">
      <c r="A173" s="6">
        <v>13766</v>
      </c>
      <c r="B173" s="3" t="str">
        <f t="shared" si="51"/>
        <v>Sep</v>
      </c>
      <c r="C173" s="3">
        <f t="shared" si="52"/>
        <v>8</v>
      </c>
      <c r="D173" s="3" t="str">
        <f t="shared" si="53"/>
        <v>Sep8</v>
      </c>
      <c r="E173">
        <v>14.61</v>
      </c>
      <c r="F173" s="8">
        <f t="shared" si="65"/>
        <v>-0.00544588155207625</v>
      </c>
      <c r="G173" s="7">
        <f t="shared" si="54"/>
        <v>0.862965150620202</v>
      </c>
      <c r="H173" s="7"/>
      <c r="I173" s="6">
        <v>28376</v>
      </c>
      <c r="J173" s="3" t="str">
        <f t="shared" si="46"/>
        <v>Sep</v>
      </c>
      <c r="K173" s="3">
        <f t="shared" si="47"/>
        <v>8</v>
      </c>
      <c r="L173" s="3" t="str">
        <f t="shared" si="55"/>
        <v>Sep8</v>
      </c>
      <c r="M173">
        <v>97.279999</v>
      </c>
      <c r="N173" s="8">
        <f t="shared" si="48"/>
        <v>-0.00744825002656358</v>
      </c>
      <c r="O173" s="7">
        <f t="shared" si="56"/>
        <v>0.909158869158878</v>
      </c>
      <c r="P173" s="7"/>
      <c r="Q173" s="6">
        <v>32024</v>
      </c>
      <c r="R173" s="3" t="str">
        <f t="shared" si="57"/>
        <v>Sep</v>
      </c>
      <c r="S173" s="3">
        <f t="shared" si="49"/>
        <v>4</v>
      </c>
      <c r="T173" s="3" t="str">
        <f t="shared" si="50"/>
        <v>Sep4</v>
      </c>
      <c r="U173">
        <v>316.700012</v>
      </c>
      <c r="V173" s="8">
        <f t="shared" si="66"/>
        <v>-0.0109614912046888</v>
      </c>
      <c r="W173" s="7">
        <f t="shared" si="68"/>
        <v>1.28504774134771</v>
      </c>
      <c r="X173" s="7"/>
      <c r="Y173" s="6">
        <v>35677</v>
      </c>
      <c r="Z173" s="3" t="str">
        <f t="shared" si="59"/>
        <v>Sep</v>
      </c>
      <c r="AA173" s="3">
        <f t="shared" si="60"/>
        <v>4</v>
      </c>
      <c r="AB173" s="3" t="str">
        <f t="shared" si="61"/>
        <v>Sep4</v>
      </c>
      <c r="AC173" s="7" t="e">
        <f t="shared" si="62"/>
        <v>#N/A</v>
      </c>
      <c r="AD173" s="7" t="e">
        <f t="shared" si="63"/>
        <v>#N/A</v>
      </c>
      <c r="AE173" s="7">
        <f t="shared" si="64"/>
        <v>1.28504774134771</v>
      </c>
      <c r="AF173" s="10" t="e">
        <f t="shared" si="67"/>
        <v>#N/A</v>
      </c>
    </row>
    <row r="174" spans="1:33">
      <c r="A174" s="6">
        <v>13767</v>
      </c>
      <c r="B174" s="3" t="str">
        <f t="shared" si="51"/>
        <v>Sep</v>
      </c>
      <c r="C174" s="3">
        <f t="shared" si="52"/>
        <v>9</v>
      </c>
      <c r="D174" s="3" t="str">
        <f t="shared" si="53"/>
        <v>Sep9</v>
      </c>
      <c r="E174">
        <v>14.98</v>
      </c>
      <c r="F174" s="8">
        <f t="shared" si="65"/>
        <v>0.025325119780972</v>
      </c>
      <c r="G174" s="7">
        <f t="shared" si="54"/>
        <v>0.884819846426463</v>
      </c>
      <c r="H174" s="7"/>
      <c r="I174" s="6">
        <v>28377</v>
      </c>
      <c r="J174" s="3" t="str">
        <f t="shared" si="46"/>
        <v>Sep</v>
      </c>
      <c r="K174" s="3">
        <f t="shared" si="47"/>
        <v>9</v>
      </c>
      <c r="L174" s="3" t="str">
        <f t="shared" si="55"/>
        <v>Sep9</v>
      </c>
      <c r="M174">
        <v>96.370003</v>
      </c>
      <c r="N174" s="8">
        <f t="shared" si="48"/>
        <v>-0.00935439976721224</v>
      </c>
      <c r="O174" s="7">
        <f t="shared" si="56"/>
        <v>0.900654233644859</v>
      </c>
      <c r="P174" s="7"/>
      <c r="Q174" s="6">
        <v>32028</v>
      </c>
      <c r="R174" s="3" t="str">
        <f t="shared" si="57"/>
        <v>Sep</v>
      </c>
      <c r="S174" s="3">
        <f t="shared" si="49"/>
        <v>8</v>
      </c>
      <c r="T174" s="3" t="str">
        <f t="shared" si="50"/>
        <v>Sep8</v>
      </c>
      <c r="U174">
        <v>313.559998</v>
      </c>
      <c r="V174" s="8">
        <f t="shared" si="66"/>
        <v>-0.00991478964642416</v>
      </c>
      <c r="W174" s="7">
        <f t="shared" si="68"/>
        <v>1.27230676330664</v>
      </c>
      <c r="X174" s="7"/>
      <c r="Y174" s="6">
        <v>35681</v>
      </c>
      <c r="Z174" s="3" t="str">
        <f t="shared" si="59"/>
        <v>Sep</v>
      </c>
      <c r="AA174" s="3">
        <f t="shared" si="60"/>
        <v>8</v>
      </c>
      <c r="AB174" s="3" t="str">
        <f t="shared" si="61"/>
        <v>Sep8</v>
      </c>
      <c r="AC174" s="7">
        <f t="shared" si="62"/>
        <v>0.862965150620202</v>
      </c>
      <c r="AD174" s="7">
        <f t="shared" si="63"/>
        <v>0.909158869158878</v>
      </c>
      <c r="AE174" s="7">
        <f t="shared" si="64"/>
        <v>1.27230676330664</v>
      </c>
      <c r="AF174" s="10">
        <f t="shared" si="67"/>
        <v>1.01481026102857</v>
      </c>
      <c r="AG174" s="10">
        <f>100*(1-AF174)*-1</f>
        <v>1.48102610285719</v>
      </c>
    </row>
    <row r="175" spans="1:33">
      <c r="A175" s="6">
        <v>13768</v>
      </c>
      <c r="B175" s="3" t="str">
        <f t="shared" si="51"/>
        <v>Sep</v>
      </c>
      <c r="C175" s="3">
        <f t="shared" si="52"/>
        <v>10</v>
      </c>
      <c r="D175" s="3" t="str">
        <f t="shared" si="53"/>
        <v>Sep10</v>
      </c>
      <c r="E175">
        <v>14.19</v>
      </c>
      <c r="F175" s="8">
        <f t="shared" si="65"/>
        <v>-0.0527369826435248</v>
      </c>
      <c r="G175" s="7">
        <f t="shared" si="54"/>
        <v>0.838157117542824</v>
      </c>
      <c r="H175" s="7"/>
      <c r="I175" s="6">
        <v>28380</v>
      </c>
      <c r="J175" s="3" t="str">
        <f t="shared" si="46"/>
        <v>Sep</v>
      </c>
      <c r="K175" s="3">
        <f t="shared" si="47"/>
        <v>12</v>
      </c>
      <c r="L175" s="3" t="str">
        <f t="shared" si="55"/>
        <v>Sep12</v>
      </c>
      <c r="M175">
        <v>96.029999</v>
      </c>
      <c r="N175" s="8">
        <f t="shared" si="48"/>
        <v>-0.00352811029797305</v>
      </c>
      <c r="O175" s="7">
        <f t="shared" si="56"/>
        <v>0.897476626168224</v>
      </c>
      <c r="P175" s="7"/>
      <c r="Q175" s="6">
        <v>32029</v>
      </c>
      <c r="R175" s="3" t="str">
        <f t="shared" si="57"/>
        <v>Sep</v>
      </c>
      <c r="S175" s="3">
        <f t="shared" si="49"/>
        <v>9</v>
      </c>
      <c r="T175" s="3" t="str">
        <f t="shared" si="50"/>
        <v>Sep9</v>
      </c>
      <c r="U175">
        <v>313.920013</v>
      </c>
      <c r="V175" s="8">
        <f t="shared" si="66"/>
        <v>0.00114815347077524</v>
      </c>
      <c r="W175" s="7">
        <f t="shared" si="68"/>
        <v>1.27376756673282</v>
      </c>
      <c r="X175" s="7"/>
      <c r="Y175" s="6">
        <v>35682</v>
      </c>
      <c r="Z175" s="3" t="str">
        <f t="shared" si="59"/>
        <v>Sep</v>
      </c>
      <c r="AA175" s="3">
        <f t="shared" si="60"/>
        <v>9</v>
      </c>
      <c r="AB175" s="3" t="str">
        <f t="shared" si="61"/>
        <v>Sep9</v>
      </c>
      <c r="AC175" s="7">
        <f t="shared" si="62"/>
        <v>0.884819846426463</v>
      </c>
      <c r="AD175" s="7">
        <f t="shared" si="63"/>
        <v>0.900654233644859</v>
      </c>
      <c r="AE175" s="7">
        <f t="shared" si="64"/>
        <v>1.27376756673282</v>
      </c>
      <c r="AF175" s="10">
        <f t="shared" si="67"/>
        <v>1.01974721560138</v>
      </c>
      <c r="AG175" s="10">
        <f>100*(1-AF175)*-1</f>
        <v>1.97472156013798</v>
      </c>
    </row>
    <row r="176" hidden="1" spans="1:32">
      <c r="A176" s="6">
        <v>13771</v>
      </c>
      <c r="B176" s="3" t="str">
        <f t="shared" si="51"/>
        <v>Sep</v>
      </c>
      <c r="C176" s="3">
        <f t="shared" si="52"/>
        <v>13</v>
      </c>
      <c r="D176" s="3" t="str">
        <f t="shared" si="53"/>
        <v>Sep13</v>
      </c>
      <c r="E176">
        <v>14.23</v>
      </c>
      <c r="F176" s="8">
        <f t="shared" si="65"/>
        <v>0.00281888653981684</v>
      </c>
      <c r="G176" s="7">
        <f t="shared" si="54"/>
        <v>0.840519787359717</v>
      </c>
      <c r="H176" s="7"/>
      <c r="I176" s="6">
        <v>28381</v>
      </c>
      <c r="J176" s="3" t="str">
        <f t="shared" si="46"/>
        <v>Sep</v>
      </c>
      <c r="K176" s="3">
        <f t="shared" si="47"/>
        <v>13</v>
      </c>
      <c r="L176" s="3" t="str">
        <f t="shared" si="55"/>
        <v>Sep13</v>
      </c>
      <c r="M176">
        <v>96.089996</v>
      </c>
      <c r="N176" s="8">
        <f t="shared" si="48"/>
        <v>0.000624773514784642</v>
      </c>
      <c r="O176" s="7">
        <f t="shared" si="56"/>
        <v>0.898037345794392</v>
      </c>
      <c r="P176" s="7"/>
      <c r="Q176" s="6">
        <v>32030</v>
      </c>
      <c r="R176" s="3" t="str">
        <f t="shared" si="57"/>
        <v>Sep</v>
      </c>
      <c r="S176" s="3">
        <f t="shared" si="49"/>
        <v>10</v>
      </c>
      <c r="T176" s="3" t="str">
        <f t="shared" si="50"/>
        <v>Sep10</v>
      </c>
      <c r="U176">
        <v>317.130005</v>
      </c>
      <c r="V176" s="8">
        <f t="shared" si="66"/>
        <v>0.0102255092605389</v>
      </c>
      <c r="W176" s="7">
        <f t="shared" si="68"/>
        <v>1.28679248878222</v>
      </c>
      <c r="X176" s="7"/>
      <c r="Y176" s="6">
        <v>35683</v>
      </c>
      <c r="Z176" s="3" t="str">
        <f t="shared" si="59"/>
        <v>Sep</v>
      </c>
      <c r="AA176" s="3">
        <f t="shared" si="60"/>
        <v>10</v>
      </c>
      <c r="AB176" s="3" t="str">
        <f t="shared" si="61"/>
        <v>Sep10</v>
      </c>
      <c r="AC176" s="7">
        <f t="shared" si="62"/>
        <v>0.838157117542824</v>
      </c>
      <c r="AD176" s="7" t="e">
        <f t="shared" si="63"/>
        <v>#N/A</v>
      </c>
      <c r="AE176" s="7">
        <f t="shared" si="64"/>
        <v>1.28679248878222</v>
      </c>
      <c r="AF176" s="10" t="e">
        <f t="shared" si="67"/>
        <v>#N/A</v>
      </c>
    </row>
    <row r="177" hidden="1" spans="1:32">
      <c r="A177" s="6">
        <v>13772</v>
      </c>
      <c r="B177" s="3" t="str">
        <f t="shared" si="51"/>
        <v>Sep</v>
      </c>
      <c r="C177" s="3">
        <f t="shared" si="52"/>
        <v>14</v>
      </c>
      <c r="D177" s="3" t="str">
        <f t="shared" si="53"/>
        <v>Sep14</v>
      </c>
      <c r="E177">
        <v>14.68</v>
      </c>
      <c r="F177" s="8">
        <f t="shared" si="65"/>
        <v>0.0316233309908643</v>
      </c>
      <c r="G177" s="7">
        <f t="shared" si="54"/>
        <v>0.867099822799764</v>
      </c>
      <c r="H177" s="7"/>
      <c r="I177" s="6">
        <v>28382</v>
      </c>
      <c r="J177" s="3" t="str">
        <f t="shared" si="46"/>
        <v>Sep</v>
      </c>
      <c r="K177" s="3">
        <f t="shared" si="47"/>
        <v>14</v>
      </c>
      <c r="L177" s="3" t="str">
        <f t="shared" si="55"/>
        <v>Sep14</v>
      </c>
      <c r="M177">
        <v>96.550003</v>
      </c>
      <c r="N177" s="8">
        <f t="shared" si="48"/>
        <v>0.0047872517343013</v>
      </c>
      <c r="O177" s="7">
        <f t="shared" si="56"/>
        <v>0.902336476635514</v>
      </c>
      <c r="P177" s="7"/>
      <c r="Q177" s="6">
        <v>32031</v>
      </c>
      <c r="R177" s="3" t="str">
        <f t="shared" si="57"/>
        <v>Sep</v>
      </c>
      <c r="S177" s="3">
        <f t="shared" si="49"/>
        <v>11</v>
      </c>
      <c r="T177" s="3" t="str">
        <f t="shared" si="50"/>
        <v>Sep11</v>
      </c>
      <c r="U177">
        <v>321.980011</v>
      </c>
      <c r="V177" s="8">
        <f t="shared" si="66"/>
        <v>0.0152934314745778</v>
      </c>
      <c r="W177" s="7">
        <f t="shared" si="68"/>
        <v>1.30647196153141</v>
      </c>
      <c r="X177" s="7"/>
      <c r="Y177" s="6">
        <v>35684</v>
      </c>
      <c r="Z177" s="3" t="str">
        <f t="shared" si="59"/>
        <v>Sep</v>
      </c>
      <c r="AA177" s="3">
        <f t="shared" si="60"/>
        <v>11</v>
      </c>
      <c r="AB177" s="3" t="str">
        <f t="shared" si="61"/>
        <v>Sep11</v>
      </c>
      <c r="AC177" s="7" t="e">
        <f t="shared" si="62"/>
        <v>#N/A</v>
      </c>
      <c r="AD177" s="7" t="e">
        <f t="shared" si="63"/>
        <v>#N/A</v>
      </c>
      <c r="AE177" s="7">
        <f t="shared" si="64"/>
        <v>1.30647196153141</v>
      </c>
      <c r="AF177" s="10" t="e">
        <f t="shared" si="67"/>
        <v>#N/A</v>
      </c>
    </row>
    <row r="178" spans="1:33">
      <c r="A178" s="6">
        <v>13773</v>
      </c>
      <c r="B178" s="3" t="str">
        <f t="shared" si="51"/>
        <v>Sep</v>
      </c>
      <c r="C178" s="3">
        <f t="shared" si="52"/>
        <v>15</v>
      </c>
      <c r="D178" s="3" t="str">
        <f t="shared" si="53"/>
        <v>Sep15</v>
      </c>
      <c r="E178">
        <v>14.61</v>
      </c>
      <c r="F178" s="8">
        <f t="shared" si="65"/>
        <v>-0.00476839237057223</v>
      </c>
      <c r="G178" s="7">
        <f t="shared" si="54"/>
        <v>0.862965150620202</v>
      </c>
      <c r="H178" s="7"/>
      <c r="I178" s="6">
        <v>28383</v>
      </c>
      <c r="J178" s="3" t="str">
        <f t="shared" si="46"/>
        <v>Sep</v>
      </c>
      <c r="K178" s="3">
        <f t="shared" si="47"/>
        <v>15</v>
      </c>
      <c r="L178" s="3" t="str">
        <f t="shared" si="55"/>
        <v>Sep15</v>
      </c>
      <c r="M178">
        <v>96.800003</v>
      </c>
      <c r="N178" s="8">
        <f t="shared" si="48"/>
        <v>0.00258933187190061</v>
      </c>
      <c r="O178" s="7">
        <f t="shared" si="56"/>
        <v>0.904672925233644</v>
      </c>
      <c r="P178" s="7"/>
      <c r="Q178" s="6">
        <v>32034</v>
      </c>
      <c r="R178" s="3" t="str">
        <f t="shared" si="57"/>
        <v>Sep</v>
      </c>
      <c r="S178" s="3">
        <f t="shared" si="49"/>
        <v>14</v>
      </c>
      <c r="T178" s="3" t="str">
        <f t="shared" si="50"/>
        <v>Sep14</v>
      </c>
      <c r="U178">
        <v>323.079987</v>
      </c>
      <c r="V178" s="8">
        <f t="shared" si="66"/>
        <v>0.00341628660917099</v>
      </c>
      <c r="W178" s="7">
        <f t="shared" si="68"/>
        <v>1.31093524419885</v>
      </c>
      <c r="X178" s="7"/>
      <c r="Y178" s="6">
        <v>35687</v>
      </c>
      <c r="Z178" s="3" t="str">
        <f t="shared" si="59"/>
        <v>Sep</v>
      </c>
      <c r="AA178" s="3">
        <f t="shared" si="60"/>
        <v>14</v>
      </c>
      <c r="AB178" s="3" t="str">
        <f t="shared" si="61"/>
        <v>Sep14</v>
      </c>
      <c r="AC178" s="7">
        <f t="shared" si="62"/>
        <v>0.867099822799764</v>
      </c>
      <c r="AD178" s="7">
        <f t="shared" si="63"/>
        <v>0.902336476635514</v>
      </c>
      <c r="AE178" s="7">
        <f t="shared" si="64"/>
        <v>1.31093524419885</v>
      </c>
      <c r="AF178" s="10">
        <f t="shared" si="67"/>
        <v>1.02679051454471</v>
      </c>
      <c r="AG178" s="10">
        <f>100*(1-AF178)*-1</f>
        <v>2.67905145447085</v>
      </c>
    </row>
    <row r="179" spans="1:33">
      <c r="A179" s="6">
        <v>13774</v>
      </c>
      <c r="B179" s="3" t="str">
        <f t="shared" si="51"/>
        <v>Sep</v>
      </c>
      <c r="C179" s="3">
        <f t="shared" si="52"/>
        <v>16</v>
      </c>
      <c r="D179" s="3" t="str">
        <f t="shared" si="53"/>
        <v>Sep16</v>
      </c>
      <c r="E179">
        <v>14.89</v>
      </c>
      <c r="F179" s="8">
        <f t="shared" si="65"/>
        <v>0.0191649555099248</v>
      </c>
      <c r="G179" s="7">
        <f t="shared" si="54"/>
        <v>0.879503839338453</v>
      </c>
      <c r="H179" s="7"/>
      <c r="I179" s="6">
        <v>28384</v>
      </c>
      <c r="J179" s="3" t="str">
        <f t="shared" si="46"/>
        <v>Sep</v>
      </c>
      <c r="K179" s="3">
        <f t="shared" si="47"/>
        <v>16</v>
      </c>
      <c r="L179" s="3" t="str">
        <f t="shared" si="55"/>
        <v>Sep16</v>
      </c>
      <c r="M179">
        <v>96.480003</v>
      </c>
      <c r="N179" s="8">
        <f t="shared" si="48"/>
        <v>-0.003305785021515</v>
      </c>
      <c r="O179" s="7">
        <f t="shared" si="56"/>
        <v>0.901682271028037</v>
      </c>
      <c r="P179" s="7"/>
      <c r="Q179" s="6">
        <v>32035</v>
      </c>
      <c r="R179" s="3" t="str">
        <f t="shared" si="57"/>
        <v>Sep</v>
      </c>
      <c r="S179" s="3">
        <f t="shared" si="49"/>
        <v>15</v>
      </c>
      <c r="T179" s="3" t="str">
        <f t="shared" si="50"/>
        <v>Sep15</v>
      </c>
      <c r="U179">
        <v>317.73999</v>
      </c>
      <c r="V179" s="8">
        <f t="shared" si="66"/>
        <v>-0.0165284053945441</v>
      </c>
      <c r="W179" s="7">
        <f t="shared" si="68"/>
        <v>1.28926757503673</v>
      </c>
      <c r="X179" s="7"/>
      <c r="Y179" s="6">
        <v>35688</v>
      </c>
      <c r="Z179" s="3" t="str">
        <f t="shared" si="59"/>
        <v>Sep</v>
      </c>
      <c r="AA179" s="3">
        <f t="shared" si="60"/>
        <v>15</v>
      </c>
      <c r="AB179" s="3" t="str">
        <f t="shared" si="61"/>
        <v>Sep15</v>
      </c>
      <c r="AC179" s="7">
        <f t="shared" si="62"/>
        <v>0.862965150620202</v>
      </c>
      <c r="AD179" s="7">
        <f t="shared" si="63"/>
        <v>0.904672925233644</v>
      </c>
      <c r="AE179" s="7">
        <f t="shared" si="64"/>
        <v>1.28926757503673</v>
      </c>
      <c r="AF179" s="10">
        <f t="shared" si="67"/>
        <v>1.01896855029686</v>
      </c>
      <c r="AG179" s="10">
        <f>100*(1-AF179)*-1</f>
        <v>1.89685502968595</v>
      </c>
    </row>
    <row r="180" spans="1:33">
      <c r="A180" s="6">
        <v>13775</v>
      </c>
      <c r="B180" s="3" t="str">
        <f t="shared" si="51"/>
        <v>Sep</v>
      </c>
      <c r="C180" s="3">
        <f t="shared" si="52"/>
        <v>17</v>
      </c>
      <c r="D180" s="3" t="str">
        <f t="shared" si="53"/>
        <v>Sep17</v>
      </c>
      <c r="E180">
        <v>14.57</v>
      </c>
      <c r="F180" s="8">
        <f t="shared" si="65"/>
        <v>-0.0214909335124245</v>
      </c>
      <c r="G180" s="7">
        <f t="shared" si="54"/>
        <v>0.860602480803308</v>
      </c>
      <c r="H180" s="7"/>
      <c r="I180" s="6">
        <v>28387</v>
      </c>
      <c r="J180" s="3" t="str">
        <f t="shared" si="46"/>
        <v>Sep</v>
      </c>
      <c r="K180" s="3">
        <f t="shared" si="47"/>
        <v>19</v>
      </c>
      <c r="L180" s="3" t="str">
        <f t="shared" si="55"/>
        <v>Sep19</v>
      </c>
      <c r="M180">
        <v>95.849998</v>
      </c>
      <c r="N180" s="8">
        <f t="shared" si="48"/>
        <v>-0.00652990236743667</v>
      </c>
      <c r="O180" s="7">
        <f t="shared" si="56"/>
        <v>0.895794373831775</v>
      </c>
      <c r="P180" s="7"/>
      <c r="Q180" s="6">
        <v>32036</v>
      </c>
      <c r="R180" s="3" t="str">
        <f t="shared" si="57"/>
        <v>Sep</v>
      </c>
      <c r="S180" s="3">
        <f t="shared" si="49"/>
        <v>16</v>
      </c>
      <c r="T180" s="3" t="str">
        <f t="shared" si="50"/>
        <v>Sep16</v>
      </c>
      <c r="U180">
        <v>314.859985</v>
      </c>
      <c r="V180" s="8">
        <f t="shared" si="66"/>
        <v>-0.00906403062453669</v>
      </c>
      <c r="W180" s="7">
        <f t="shared" si="68"/>
        <v>1.27758161425338</v>
      </c>
      <c r="X180" s="7"/>
      <c r="Y180" s="6">
        <v>35689</v>
      </c>
      <c r="Z180" s="3" t="str">
        <f t="shared" si="59"/>
        <v>Sep</v>
      </c>
      <c r="AA180" s="3">
        <f t="shared" si="60"/>
        <v>16</v>
      </c>
      <c r="AB180" s="3" t="str">
        <f t="shared" si="61"/>
        <v>Sep16</v>
      </c>
      <c r="AC180" s="7">
        <f t="shared" si="62"/>
        <v>0.879503839338453</v>
      </c>
      <c r="AD180" s="7">
        <f t="shared" si="63"/>
        <v>0.901682271028037</v>
      </c>
      <c r="AE180" s="7">
        <f t="shared" si="64"/>
        <v>1.27758161425338</v>
      </c>
      <c r="AF180" s="10">
        <f t="shared" si="67"/>
        <v>1.01958924153996</v>
      </c>
      <c r="AG180" s="10">
        <f>100*(1-AF180)*-1</f>
        <v>1.95892415399559</v>
      </c>
    </row>
    <row r="181" hidden="1" spans="1:32">
      <c r="A181" s="6">
        <v>13778</v>
      </c>
      <c r="B181" s="3" t="str">
        <f t="shared" si="51"/>
        <v>Sep</v>
      </c>
      <c r="C181" s="3">
        <f t="shared" si="52"/>
        <v>20</v>
      </c>
      <c r="D181" s="3" t="str">
        <f t="shared" si="53"/>
        <v>Sep20</v>
      </c>
      <c r="E181">
        <v>13.94</v>
      </c>
      <c r="F181" s="8">
        <f t="shared" si="65"/>
        <v>-0.0432395332875773</v>
      </c>
      <c r="G181" s="7">
        <f t="shared" si="54"/>
        <v>0.823390431187242</v>
      </c>
      <c r="H181" s="7"/>
      <c r="I181" s="6">
        <v>28388</v>
      </c>
      <c r="J181" s="3" t="str">
        <f t="shared" si="46"/>
        <v>Sep</v>
      </c>
      <c r="K181" s="3">
        <f t="shared" si="47"/>
        <v>20</v>
      </c>
      <c r="L181" s="3" t="str">
        <f t="shared" si="55"/>
        <v>Sep20</v>
      </c>
      <c r="M181">
        <v>95.889999</v>
      </c>
      <c r="N181" s="8">
        <f t="shared" si="48"/>
        <v>0.000417329168854064</v>
      </c>
      <c r="O181" s="7">
        <f t="shared" si="56"/>
        <v>0.89616821495327</v>
      </c>
      <c r="P181" s="7"/>
      <c r="Q181" s="6">
        <v>32037</v>
      </c>
      <c r="R181" s="3" t="str">
        <f t="shared" si="57"/>
        <v>Sep</v>
      </c>
      <c r="S181" s="3">
        <f t="shared" si="49"/>
        <v>17</v>
      </c>
      <c r="T181" s="3" t="str">
        <f t="shared" si="50"/>
        <v>Sep17</v>
      </c>
      <c r="U181">
        <v>314.929993</v>
      </c>
      <c r="V181" s="8">
        <f t="shared" si="66"/>
        <v>0.000222346450280209</v>
      </c>
      <c r="W181" s="7">
        <f t="shared" si="68"/>
        <v>1.27786567999025</v>
      </c>
      <c r="X181" s="7"/>
      <c r="Y181" s="6">
        <v>35690</v>
      </c>
      <c r="Z181" s="3" t="str">
        <f t="shared" si="59"/>
        <v>Sep</v>
      </c>
      <c r="AA181" s="3">
        <f t="shared" si="60"/>
        <v>17</v>
      </c>
      <c r="AB181" s="3" t="str">
        <f t="shared" si="61"/>
        <v>Sep17</v>
      </c>
      <c r="AC181" s="7">
        <f t="shared" si="62"/>
        <v>0.860602480803308</v>
      </c>
      <c r="AD181" s="7" t="e">
        <f t="shared" si="63"/>
        <v>#N/A</v>
      </c>
      <c r="AE181" s="7">
        <f t="shared" si="64"/>
        <v>1.27786567999025</v>
      </c>
      <c r="AF181" s="10" t="e">
        <f t="shared" si="67"/>
        <v>#N/A</v>
      </c>
    </row>
    <row r="182" hidden="1" spans="1:32">
      <c r="A182" s="6">
        <v>13779</v>
      </c>
      <c r="B182" s="3" t="str">
        <f t="shared" si="51"/>
        <v>Sep</v>
      </c>
      <c r="C182" s="3">
        <f t="shared" si="52"/>
        <v>21</v>
      </c>
      <c r="D182" s="3" t="str">
        <f t="shared" si="53"/>
        <v>Sep21</v>
      </c>
      <c r="E182">
        <v>14.08</v>
      </c>
      <c r="F182" s="8">
        <f t="shared" si="65"/>
        <v>0.0100430416068867</v>
      </c>
      <c r="G182" s="7">
        <f t="shared" si="54"/>
        <v>0.831659775546368</v>
      </c>
      <c r="H182" s="7"/>
      <c r="I182" s="6">
        <v>28389</v>
      </c>
      <c r="J182" s="3" t="str">
        <f t="shared" si="46"/>
        <v>Sep</v>
      </c>
      <c r="K182" s="3">
        <f t="shared" si="47"/>
        <v>21</v>
      </c>
      <c r="L182" s="3" t="str">
        <f t="shared" si="55"/>
        <v>Sep21</v>
      </c>
      <c r="M182">
        <v>95.099998</v>
      </c>
      <c r="N182" s="8">
        <f t="shared" si="48"/>
        <v>-0.00823861725141955</v>
      </c>
      <c r="O182" s="7">
        <f t="shared" si="56"/>
        <v>0.888785028037383</v>
      </c>
      <c r="P182" s="7"/>
      <c r="Q182" s="6">
        <v>32038</v>
      </c>
      <c r="R182" s="3" t="str">
        <f t="shared" si="57"/>
        <v>Sep</v>
      </c>
      <c r="S182" s="3">
        <f t="shared" si="49"/>
        <v>18</v>
      </c>
      <c r="T182" s="3" t="str">
        <f t="shared" si="50"/>
        <v>Sep18</v>
      </c>
      <c r="U182">
        <v>314.859985</v>
      </c>
      <c r="V182" s="8">
        <f t="shared" si="66"/>
        <v>-0.000222297023326164</v>
      </c>
      <c r="W182" s="7">
        <f t="shared" si="68"/>
        <v>1.27758161425338</v>
      </c>
      <c r="X182" s="7"/>
      <c r="Y182" s="6">
        <v>35691</v>
      </c>
      <c r="Z182" s="3" t="str">
        <f t="shared" si="59"/>
        <v>Sep</v>
      </c>
      <c r="AA182" s="3">
        <f t="shared" si="60"/>
        <v>18</v>
      </c>
      <c r="AB182" s="3" t="str">
        <f t="shared" si="61"/>
        <v>Sep18</v>
      </c>
      <c r="AC182" s="7" t="e">
        <f t="shared" si="62"/>
        <v>#N/A</v>
      </c>
      <c r="AD182" s="7" t="e">
        <f t="shared" si="63"/>
        <v>#N/A</v>
      </c>
      <c r="AE182" s="7">
        <f t="shared" si="64"/>
        <v>1.27758161425338</v>
      </c>
      <c r="AF182" s="10" t="e">
        <f t="shared" si="67"/>
        <v>#N/A</v>
      </c>
    </row>
    <row r="183" spans="1:33">
      <c r="A183" s="6">
        <v>13780</v>
      </c>
      <c r="B183" s="3" t="str">
        <f t="shared" si="51"/>
        <v>Sep</v>
      </c>
      <c r="C183" s="3">
        <f t="shared" si="52"/>
        <v>22</v>
      </c>
      <c r="D183" s="3" t="str">
        <f t="shared" si="53"/>
        <v>Sep22</v>
      </c>
      <c r="E183">
        <v>14.14</v>
      </c>
      <c r="F183" s="8">
        <f t="shared" si="65"/>
        <v>0.00426136363636367</v>
      </c>
      <c r="G183" s="7">
        <f t="shared" si="54"/>
        <v>0.835203780271708</v>
      </c>
      <c r="H183" s="7"/>
      <c r="I183" s="6">
        <v>28390</v>
      </c>
      <c r="J183" s="3" t="str">
        <f t="shared" si="46"/>
        <v>Sep</v>
      </c>
      <c r="K183" s="3">
        <f t="shared" si="47"/>
        <v>22</v>
      </c>
      <c r="L183" s="3" t="str">
        <f t="shared" si="55"/>
        <v>Sep22</v>
      </c>
      <c r="M183">
        <v>95.089996</v>
      </c>
      <c r="N183" s="8">
        <f t="shared" si="48"/>
        <v>-0.000105173503789139</v>
      </c>
      <c r="O183" s="7">
        <f t="shared" si="56"/>
        <v>0.888691551401869</v>
      </c>
      <c r="P183" s="7"/>
      <c r="Q183" s="6">
        <v>32041</v>
      </c>
      <c r="R183" s="3" t="str">
        <f t="shared" si="57"/>
        <v>Sep</v>
      </c>
      <c r="S183" s="3">
        <f t="shared" si="49"/>
        <v>21</v>
      </c>
      <c r="T183" s="3" t="str">
        <f t="shared" si="50"/>
        <v>Sep21</v>
      </c>
      <c r="U183">
        <v>310.540009</v>
      </c>
      <c r="V183" s="8">
        <f t="shared" si="66"/>
        <v>-0.013720308091865</v>
      </c>
      <c r="W183" s="7">
        <f t="shared" si="68"/>
        <v>1.26005280089332</v>
      </c>
      <c r="X183" s="7"/>
      <c r="Y183" s="6">
        <v>35694</v>
      </c>
      <c r="Z183" s="3" t="str">
        <f t="shared" si="59"/>
        <v>Sep</v>
      </c>
      <c r="AA183" s="3">
        <f t="shared" si="60"/>
        <v>21</v>
      </c>
      <c r="AB183" s="3" t="str">
        <f t="shared" si="61"/>
        <v>Sep21</v>
      </c>
      <c r="AC183" s="7">
        <f t="shared" si="62"/>
        <v>0.831659775546368</v>
      </c>
      <c r="AD183" s="7">
        <f t="shared" si="63"/>
        <v>0.888785028037383</v>
      </c>
      <c r="AE183" s="7">
        <f t="shared" si="64"/>
        <v>1.26005280089332</v>
      </c>
      <c r="AF183" s="10">
        <f t="shared" si="67"/>
        <v>0.993499201492357</v>
      </c>
      <c r="AG183" s="10">
        <f>100*(1-AF183)*-1</f>
        <v>-0.65007985076434</v>
      </c>
    </row>
    <row r="184" spans="1:33">
      <c r="A184" s="6">
        <v>13781</v>
      </c>
      <c r="B184" s="3" t="str">
        <f t="shared" si="51"/>
        <v>Sep</v>
      </c>
      <c r="C184" s="3">
        <f t="shared" si="52"/>
        <v>23</v>
      </c>
      <c r="D184" s="3" t="str">
        <f t="shared" si="53"/>
        <v>Sep23</v>
      </c>
      <c r="E184">
        <v>13.79</v>
      </c>
      <c r="F184" s="8">
        <f t="shared" si="65"/>
        <v>-0.0247524752475249</v>
      </c>
      <c r="G184" s="7">
        <f t="shared" si="54"/>
        <v>0.814530419373893</v>
      </c>
      <c r="H184" s="7"/>
      <c r="I184" s="6">
        <v>28391</v>
      </c>
      <c r="J184" s="3" t="str">
        <f t="shared" si="46"/>
        <v>Sep</v>
      </c>
      <c r="K184" s="3">
        <f t="shared" si="47"/>
        <v>23</v>
      </c>
      <c r="L184" s="3" t="str">
        <f t="shared" si="55"/>
        <v>Sep23</v>
      </c>
      <c r="M184">
        <v>95.040001</v>
      </c>
      <c r="N184" s="8">
        <f t="shared" si="48"/>
        <v>-0.000525765086792049</v>
      </c>
      <c r="O184" s="7">
        <f t="shared" si="56"/>
        <v>0.888224308411214</v>
      </c>
      <c r="P184" s="7"/>
      <c r="Q184" s="6">
        <v>32042</v>
      </c>
      <c r="R184" s="3" t="str">
        <f t="shared" si="57"/>
        <v>Sep</v>
      </c>
      <c r="S184" s="3">
        <f t="shared" si="49"/>
        <v>22</v>
      </c>
      <c r="T184" s="3" t="str">
        <f t="shared" si="50"/>
        <v>Sep22</v>
      </c>
      <c r="U184">
        <v>319.5</v>
      </c>
      <c r="V184" s="8">
        <f t="shared" si="66"/>
        <v>0.0288529359835241</v>
      </c>
      <c r="W184" s="7">
        <f t="shared" si="68"/>
        <v>1.29640902369335</v>
      </c>
      <c r="X184" s="7"/>
      <c r="Y184" s="6">
        <v>35695</v>
      </c>
      <c r="Z184" s="3" t="str">
        <f t="shared" si="59"/>
        <v>Sep</v>
      </c>
      <c r="AA184" s="3">
        <f t="shared" si="60"/>
        <v>22</v>
      </c>
      <c r="AB184" s="3" t="str">
        <f t="shared" si="61"/>
        <v>Sep22</v>
      </c>
      <c r="AC184" s="7">
        <f t="shared" si="62"/>
        <v>0.835203780271708</v>
      </c>
      <c r="AD184" s="7">
        <f t="shared" si="63"/>
        <v>0.888691551401869</v>
      </c>
      <c r="AE184" s="7">
        <f t="shared" si="64"/>
        <v>1.29640902369335</v>
      </c>
      <c r="AF184" s="10">
        <f t="shared" si="67"/>
        <v>1.00676811845564</v>
      </c>
      <c r="AG184" s="10">
        <f>100*(1-AF184)*-1</f>
        <v>0.676811845564362</v>
      </c>
    </row>
    <row r="185" spans="1:33">
      <c r="A185" s="6">
        <v>13782</v>
      </c>
      <c r="B185" s="3" t="str">
        <f t="shared" si="51"/>
        <v>Sep</v>
      </c>
      <c r="C185" s="3">
        <f t="shared" si="52"/>
        <v>24</v>
      </c>
      <c r="D185" s="3" t="str">
        <f t="shared" si="53"/>
        <v>Sep24</v>
      </c>
      <c r="E185">
        <v>13.2</v>
      </c>
      <c r="F185" s="8">
        <f t="shared" si="65"/>
        <v>-0.0427846265409717</v>
      </c>
      <c r="G185" s="7">
        <f t="shared" si="54"/>
        <v>0.77968103957472</v>
      </c>
      <c r="H185" s="7"/>
      <c r="I185" s="6">
        <v>28394</v>
      </c>
      <c r="J185" s="3" t="str">
        <f t="shared" si="46"/>
        <v>Sep</v>
      </c>
      <c r="K185" s="3">
        <f t="shared" si="47"/>
        <v>26</v>
      </c>
      <c r="L185" s="3" t="str">
        <f t="shared" si="55"/>
        <v>Sep26</v>
      </c>
      <c r="M185">
        <v>95.379997</v>
      </c>
      <c r="N185" s="8">
        <f t="shared" si="48"/>
        <v>0.003577398952258</v>
      </c>
      <c r="O185" s="7">
        <f t="shared" si="56"/>
        <v>0.891401841121495</v>
      </c>
      <c r="P185" s="7"/>
      <c r="Q185" s="6">
        <v>32043</v>
      </c>
      <c r="R185" s="3" t="str">
        <f t="shared" si="57"/>
        <v>Sep</v>
      </c>
      <c r="S185" s="3">
        <f t="shared" si="49"/>
        <v>23</v>
      </c>
      <c r="T185" s="3" t="str">
        <f t="shared" si="50"/>
        <v>Sep23</v>
      </c>
      <c r="U185">
        <v>321.190002</v>
      </c>
      <c r="V185" s="8">
        <f t="shared" si="66"/>
        <v>0.00528952112676054</v>
      </c>
      <c r="W185" s="7">
        <f t="shared" si="68"/>
        <v>1.3032664066131</v>
      </c>
      <c r="X185" s="7"/>
      <c r="Y185" s="6">
        <v>35696</v>
      </c>
      <c r="Z185" s="3" t="str">
        <f t="shared" si="59"/>
        <v>Sep</v>
      </c>
      <c r="AA185" s="3">
        <f t="shared" si="60"/>
        <v>23</v>
      </c>
      <c r="AB185" s="3" t="str">
        <f t="shared" si="61"/>
        <v>Sep23</v>
      </c>
      <c r="AC185" s="7">
        <f t="shared" si="62"/>
        <v>0.814530419373893</v>
      </c>
      <c r="AD185" s="7">
        <f t="shared" si="63"/>
        <v>0.888224308411214</v>
      </c>
      <c r="AE185" s="7">
        <f t="shared" si="64"/>
        <v>1.3032664066131</v>
      </c>
      <c r="AF185" s="10">
        <f t="shared" si="67"/>
        <v>1.0020070447994</v>
      </c>
      <c r="AG185" s="10">
        <f>100*(1-AF185)*-1</f>
        <v>0.200704479940339</v>
      </c>
    </row>
    <row r="186" hidden="1" spans="1:32">
      <c r="A186" s="6">
        <v>13785</v>
      </c>
      <c r="B186" s="3" t="str">
        <f t="shared" si="51"/>
        <v>Sep</v>
      </c>
      <c r="C186" s="3">
        <f t="shared" si="52"/>
        <v>27</v>
      </c>
      <c r="D186" s="3" t="str">
        <f t="shared" si="53"/>
        <v>Sep27</v>
      </c>
      <c r="E186">
        <v>13.63</v>
      </c>
      <c r="F186" s="8">
        <f t="shared" si="65"/>
        <v>0.0325757575757577</v>
      </c>
      <c r="G186" s="7">
        <f t="shared" si="54"/>
        <v>0.805079740106321</v>
      </c>
      <c r="H186" s="7"/>
      <c r="I186" s="6">
        <v>28395</v>
      </c>
      <c r="J186" s="3" t="str">
        <f t="shared" si="46"/>
        <v>Sep</v>
      </c>
      <c r="K186" s="3">
        <f t="shared" si="47"/>
        <v>27</v>
      </c>
      <c r="L186" s="3" t="str">
        <f t="shared" si="55"/>
        <v>Sep27</v>
      </c>
      <c r="M186">
        <v>95.239998</v>
      </c>
      <c r="N186" s="8">
        <f t="shared" si="48"/>
        <v>-0.0014678025204803</v>
      </c>
      <c r="O186" s="7">
        <f t="shared" si="56"/>
        <v>0.890093439252336</v>
      </c>
      <c r="P186" s="7"/>
      <c r="Q186" s="6">
        <v>32044</v>
      </c>
      <c r="R186" s="3" t="str">
        <f t="shared" si="57"/>
        <v>Sep</v>
      </c>
      <c r="S186" s="3">
        <f t="shared" si="49"/>
        <v>24</v>
      </c>
      <c r="T186" s="3" t="str">
        <f t="shared" si="50"/>
        <v>Sep24</v>
      </c>
      <c r="U186">
        <v>319.720001</v>
      </c>
      <c r="V186" s="8">
        <f t="shared" si="66"/>
        <v>-0.00457673336917868</v>
      </c>
      <c r="W186" s="7">
        <f t="shared" si="68"/>
        <v>1.29730170376103</v>
      </c>
      <c r="X186" s="7"/>
      <c r="Y186" s="6">
        <v>35697</v>
      </c>
      <c r="Z186" s="3" t="str">
        <f t="shared" si="59"/>
        <v>Sep</v>
      </c>
      <c r="AA186" s="3">
        <f t="shared" si="60"/>
        <v>24</v>
      </c>
      <c r="AB186" s="3" t="str">
        <f t="shared" si="61"/>
        <v>Sep24</v>
      </c>
      <c r="AC186" s="7">
        <f t="shared" si="62"/>
        <v>0.77968103957472</v>
      </c>
      <c r="AD186" s="7" t="e">
        <f t="shared" si="63"/>
        <v>#N/A</v>
      </c>
      <c r="AE186" s="7">
        <f t="shared" si="64"/>
        <v>1.29730170376103</v>
      </c>
      <c r="AF186" s="10" t="e">
        <f t="shared" si="67"/>
        <v>#N/A</v>
      </c>
    </row>
    <row r="187" hidden="1" spans="1:32">
      <c r="A187" s="6">
        <v>13786</v>
      </c>
      <c r="B187" s="3" t="str">
        <f t="shared" si="51"/>
        <v>Sep</v>
      </c>
      <c r="C187" s="3">
        <f t="shared" si="52"/>
        <v>28</v>
      </c>
      <c r="D187" s="3" t="str">
        <f t="shared" si="53"/>
        <v>Sep28</v>
      </c>
      <c r="E187">
        <v>13.72</v>
      </c>
      <c r="F187" s="8">
        <f t="shared" si="65"/>
        <v>0.00660308143800439</v>
      </c>
      <c r="G187" s="7">
        <f t="shared" si="54"/>
        <v>0.81039574719433</v>
      </c>
      <c r="H187" s="7"/>
      <c r="I187" s="6">
        <v>28396</v>
      </c>
      <c r="J187" s="3" t="str">
        <f t="shared" si="46"/>
        <v>Sep</v>
      </c>
      <c r="K187" s="3">
        <f t="shared" si="47"/>
        <v>28</v>
      </c>
      <c r="L187" s="3" t="str">
        <f t="shared" si="55"/>
        <v>Sep28</v>
      </c>
      <c r="M187">
        <v>95.309998</v>
      </c>
      <c r="N187" s="8">
        <f t="shared" si="48"/>
        <v>0.000734985315728305</v>
      </c>
      <c r="O187" s="7">
        <f t="shared" si="56"/>
        <v>0.890747644859813</v>
      </c>
      <c r="P187" s="7"/>
      <c r="Q187" s="6">
        <v>32045</v>
      </c>
      <c r="R187" s="3" t="str">
        <f t="shared" si="57"/>
        <v>Sep</v>
      </c>
      <c r="S187" s="3">
        <f t="shared" si="49"/>
        <v>25</v>
      </c>
      <c r="T187" s="3" t="str">
        <f t="shared" si="50"/>
        <v>Sep25</v>
      </c>
      <c r="U187">
        <v>320.160004</v>
      </c>
      <c r="V187" s="8">
        <f t="shared" si="66"/>
        <v>0.00137621355756217</v>
      </c>
      <c r="W187" s="7">
        <f t="shared" si="68"/>
        <v>1.29908706795399</v>
      </c>
      <c r="X187" s="7"/>
      <c r="Y187" s="6">
        <v>35698</v>
      </c>
      <c r="Z187" s="3" t="str">
        <f t="shared" si="59"/>
        <v>Sep</v>
      </c>
      <c r="AA187" s="3">
        <f t="shared" si="60"/>
        <v>25</v>
      </c>
      <c r="AB187" s="3" t="str">
        <f t="shared" si="61"/>
        <v>Sep25</v>
      </c>
      <c r="AC187" s="7" t="e">
        <f t="shared" si="62"/>
        <v>#N/A</v>
      </c>
      <c r="AD187" s="7" t="e">
        <f t="shared" si="63"/>
        <v>#N/A</v>
      </c>
      <c r="AE187" s="7">
        <f t="shared" si="64"/>
        <v>1.29908706795399</v>
      </c>
      <c r="AF187" s="10" t="e">
        <f t="shared" si="67"/>
        <v>#N/A</v>
      </c>
    </row>
    <row r="188" spans="1:33">
      <c r="A188" s="6">
        <v>13787</v>
      </c>
      <c r="B188" s="3" t="str">
        <f t="shared" si="51"/>
        <v>Sep</v>
      </c>
      <c r="C188" s="3">
        <f t="shared" si="52"/>
        <v>29</v>
      </c>
      <c r="D188" s="3" t="str">
        <f t="shared" si="53"/>
        <v>Sep29</v>
      </c>
      <c r="E188">
        <v>13.79</v>
      </c>
      <c r="F188" s="8">
        <f t="shared" si="65"/>
        <v>0.00510204081632642</v>
      </c>
      <c r="G188" s="7">
        <f t="shared" si="54"/>
        <v>0.814530419373893</v>
      </c>
      <c r="H188" s="7"/>
      <c r="I188" s="6">
        <v>28397</v>
      </c>
      <c r="J188" s="3" t="str">
        <f t="shared" si="46"/>
        <v>Sep</v>
      </c>
      <c r="K188" s="3">
        <f t="shared" si="47"/>
        <v>29</v>
      </c>
      <c r="L188" s="3" t="str">
        <f t="shared" si="55"/>
        <v>Sep29</v>
      </c>
      <c r="M188">
        <v>95.849998</v>
      </c>
      <c r="N188" s="8">
        <f t="shared" si="48"/>
        <v>0.00566572249849388</v>
      </c>
      <c r="O188" s="7">
        <f t="shared" si="56"/>
        <v>0.895794373831775</v>
      </c>
      <c r="P188" s="7"/>
      <c r="Q188" s="6">
        <v>32048</v>
      </c>
      <c r="R188" s="3" t="str">
        <f t="shared" si="57"/>
        <v>Sep</v>
      </c>
      <c r="S188" s="3">
        <f t="shared" si="49"/>
        <v>28</v>
      </c>
      <c r="T188" s="3" t="str">
        <f t="shared" si="50"/>
        <v>Sep28</v>
      </c>
      <c r="U188">
        <v>323.200012</v>
      </c>
      <c r="V188" s="8">
        <f t="shared" si="66"/>
        <v>0.00949527724268769</v>
      </c>
      <c r="W188" s="7">
        <f t="shared" si="68"/>
        <v>1.31142225982661</v>
      </c>
      <c r="X188" s="7"/>
      <c r="Y188" s="6">
        <v>35701</v>
      </c>
      <c r="Z188" s="3" t="str">
        <f t="shared" si="59"/>
        <v>Sep</v>
      </c>
      <c r="AA188" s="3">
        <f t="shared" si="60"/>
        <v>28</v>
      </c>
      <c r="AB188" s="3" t="str">
        <f t="shared" si="61"/>
        <v>Sep28</v>
      </c>
      <c r="AC188" s="7">
        <f t="shared" si="62"/>
        <v>0.81039574719433</v>
      </c>
      <c r="AD188" s="7">
        <f t="shared" si="63"/>
        <v>0.890747644859813</v>
      </c>
      <c r="AE188" s="7">
        <f t="shared" si="64"/>
        <v>1.31142225982661</v>
      </c>
      <c r="AF188" s="10">
        <f t="shared" si="67"/>
        <v>1.00418855062692</v>
      </c>
      <c r="AG188" s="10">
        <f>100*(1-AF188)*-1</f>
        <v>0.418855062691614</v>
      </c>
    </row>
    <row r="189" spans="1:33">
      <c r="A189" s="6">
        <v>13788</v>
      </c>
      <c r="B189" s="3" t="str">
        <f t="shared" si="51"/>
        <v>Sep</v>
      </c>
      <c r="C189" s="3">
        <f t="shared" si="52"/>
        <v>30</v>
      </c>
      <c r="D189" s="3" t="str">
        <f t="shared" si="53"/>
        <v>Sep30</v>
      </c>
      <c r="E189">
        <v>13.76</v>
      </c>
      <c r="F189" s="8">
        <f t="shared" si="65"/>
        <v>-0.00217548948513411</v>
      </c>
      <c r="G189" s="7">
        <f t="shared" si="54"/>
        <v>0.812758417011223</v>
      </c>
      <c r="H189" s="7"/>
      <c r="I189" s="6">
        <v>28398</v>
      </c>
      <c r="J189" s="3" t="str">
        <f t="shared" si="46"/>
        <v>Sep</v>
      </c>
      <c r="K189" s="3">
        <f t="shared" si="47"/>
        <v>30</v>
      </c>
      <c r="L189" s="3" t="str">
        <f t="shared" si="55"/>
        <v>Sep30</v>
      </c>
      <c r="M189">
        <v>96.529999</v>
      </c>
      <c r="N189" s="8">
        <f t="shared" si="48"/>
        <v>0.00709442894302412</v>
      </c>
      <c r="O189" s="7">
        <f t="shared" si="56"/>
        <v>0.902149523364486</v>
      </c>
      <c r="P189" s="7"/>
      <c r="Q189" s="6">
        <v>32049</v>
      </c>
      <c r="R189" s="3" t="str">
        <f t="shared" si="57"/>
        <v>Sep</v>
      </c>
      <c r="S189" s="3">
        <f t="shared" si="49"/>
        <v>29</v>
      </c>
      <c r="T189" s="3" t="str">
        <f t="shared" si="50"/>
        <v>Sep29</v>
      </c>
      <c r="U189">
        <v>321.690002</v>
      </c>
      <c r="V189" s="8">
        <f t="shared" si="66"/>
        <v>-0.00467206047009683</v>
      </c>
      <c r="W189" s="7">
        <f t="shared" si="68"/>
        <v>1.30529521572686</v>
      </c>
      <c r="X189" s="7"/>
      <c r="Y189" s="6">
        <v>35702</v>
      </c>
      <c r="Z189" s="3" t="str">
        <f t="shared" si="59"/>
        <v>Sep</v>
      </c>
      <c r="AA189" s="3">
        <f t="shared" si="60"/>
        <v>29</v>
      </c>
      <c r="AB189" s="3" t="str">
        <f t="shared" si="61"/>
        <v>Sep29</v>
      </c>
      <c r="AC189" s="7">
        <f t="shared" si="62"/>
        <v>0.814530419373893</v>
      </c>
      <c r="AD189" s="7">
        <f t="shared" si="63"/>
        <v>0.895794373831775</v>
      </c>
      <c r="AE189" s="7">
        <f t="shared" si="64"/>
        <v>1.30529521572686</v>
      </c>
      <c r="AF189" s="10">
        <f t="shared" si="67"/>
        <v>1.00520666964418</v>
      </c>
      <c r="AG189" s="10">
        <f>100*(1-AF189)*-1</f>
        <v>0.520666964417771</v>
      </c>
    </row>
    <row r="190" spans="1:33">
      <c r="A190" s="6">
        <v>13789</v>
      </c>
      <c r="B190" s="3" t="str">
        <f t="shared" si="51"/>
        <v>Oct</v>
      </c>
      <c r="C190" s="3">
        <f t="shared" si="52"/>
        <v>1</v>
      </c>
      <c r="D190" s="3" t="str">
        <f t="shared" si="53"/>
        <v>Oct1</v>
      </c>
      <c r="E190">
        <v>13.72</v>
      </c>
      <c r="F190" s="8">
        <f t="shared" si="65"/>
        <v>-0.00290697674418598</v>
      </c>
      <c r="G190" s="7">
        <f t="shared" si="54"/>
        <v>0.81039574719433</v>
      </c>
      <c r="H190" s="7"/>
      <c r="I190" s="6">
        <v>28401</v>
      </c>
      <c r="J190" s="3" t="str">
        <f t="shared" si="46"/>
        <v>Oct</v>
      </c>
      <c r="K190" s="3">
        <f t="shared" si="47"/>
        <v>3</v>
      </c>
      <c r="L190" s="3" t="str">
        <f t="shared" si="55"/>
        <v>Oct3</v>
      </c>
      <c r="M190">
        <v>96.739998</v>
      </c>
      <c r="N190" s="8">
        <f t="shared" si="48"/>
        <v>0.0021754791481972</v>
      </c>
      <c r="O190" s="7">
        <f t="shared" si="56"/>
        <v>0.904112130841121</v>
      </c>
      <c r="P190" s="7"/>
      <c r="Q190" s="6">
        <v>32050</v>
      </c>
      <c r="R190" s="3" t="str">
        <f t="shared" si="57"/>
        <v>Sep</v>
      </c>
      <c r="S190" s="3">
        <f t="shared" si="49"/>
        <v>30</v>
      </c>
      <c r="T190" s="3" t="str">
        <f t="shared" si="50"/>
        <v>Sep30</v>
      </c>
      <c r="U190">
        <v>321.829987</v>
      </c>
      <c r="V190" s="8">
        <f t="shared" si="66"/>
        <v>0.00043515496014708</v>
      </c>
      <c r="W190" s="7">
        <f t="shared" si="68"/>
        <v>1.30586322141444</v>
      </c>
      <c r="X190" s="7"/>
      <c r="Y190" s="6">
        <v>35703</v>
      </c>
      <c r="Z190" s="3" t="str">
        <f t="shared" si="59"/>
        <v>Sep</v>
      </c>
      <c r="AA190" s="3">
        <f t="shared" si="60"/>
        <v>30</v>
      </c>
      <c r="AB190" s="3" t="str">
        <f t="shared" si="61"/>
        <v>Sep30</v>
      </c>
      <c r="AC190" s="7">
        <f t="shared" si="62"/>
        <v>0.812758417011223</v>
      </c>
      <c r="AD190" s="7">
        <f t="shared" si="63"/>
        <v>0.902149523364486</v>
      </c>
      <c r="AE190" s="7">
        <f t="shared" si="64"/>
        <v>1.30586322141444</v>
      </c>
      <c r="AF190" s="10">
        <f t="shared" si="67"/>
        <v>1.00692372059672</v>
      </c>
      <c r="AG190" s="10">
        <f>100*(1-AF190)*-1</f>
        <v>0.692372059671786</v>
      </c>
    </row>
    <row r="191" hidden="1" spans="1:32">
      <c r="A191" s="6">
        <v>13792</v>
      </c>
      <c r="B191" s="3" t="str">
        <f t="shared" si="51"/>
        <v>Oct</v>
      </c>
      <c r="C191" s="3">
        <f t="shared" si="52"/>
        <v>4</v>
      </c>
      <c r="D191" s="3" t="str">
        <f t="shared" si="53"/>
        <v>Oct4</v>
      </c>
      <c r="E191">
        <v>13.59</v>
      </c>
      <c r="F191" s="8">
        <f t="shared" si="65"/>
        <v>-0.00947521865889218</v>
      </c>
      <c r="G191" s="7">
        <f t="shared" si="54"/>
        <v>0.802717070289428</v>
      </c>
      <c r="H191" s="7"/>
      <c r="I191" s="6">
        <v>28402</v>
      </c>
      <c r="J191" s="3" t="str">
        <f t="shared" si="46"/>
        <v>Oct</v>
      </c>
      <c r="K191" s="3">
        <f t="shared" si="47"/>
        <v>4</v>
      </c>
      <c r="L191" s="3" t="str">
        <f t="shared" si="55"/>
        <v>Oct4</v>
      </c>
      <c r="M191">
        <v>96.029999</v>
      </c>
      <c r="N191" s="8">
        <f t="shared" si="48"/>
        <v>-0.00733924968656704</v>
      </c>
      <c r="O191" s="7">
        <f t="shared" si="56"/>
        <v>0.897476626168224</v>
      </c>
      <c r="P191" s="7"/>
      <c r="Q191" s="6">
        <v>32051</v>
      </c>
      <c r="R191" s="3" t="str">
        <f t="shared" si="57"/>
        <v>Oct</v>
      </c>
      <c r="S191" s="3">
        <f t="shared" si="49"/>
        <v>1</v>
      </c>
      <c r="T191" s="3" t="str">
        <f t="shared" si="50"/>
        <v>Oct1</v>
      </c>
      <c r="U191">
        <v>327.329987</v>
      </c>
      <c r="V191" s="8">
        <f t="shared" si="66"/>
        <v>0.0170897685802038</v>
      </c>
      <c r="W191" s="7">
        <f t="shared" si="68"/>
        <v>1.32818012166582</v>
      </c>
      <c r="X191" s="7"/>
      <c r="Y191" s="6">
        <v>35704</v>
      </c>
      <c r="Z191" s="3" t="str">
        <f t="shared" si="59"/>
        <v>Oct</v>
      </c>
      <c r="AA191" s="3">
        <f t="shared" si="60"/>
        <v>1</v>
      </c>
      <c r="AB191" s="3" t="str">
        <f t="shared" si="61"/>
        <v>Oct1</v>
      </c>
      <c r="AC191" s="7">
        <f t="shared" si="62"/>
        <v>0.81039574719433</v>
      </c>
      <c r="AD191" s="7" t="e">
        <f t="shared" si="63"/>
        <v>#N/A</v>
      </c>
      <c r="AE191" s="7">
        <f t="shared" si="64"/>
        <v>1.32818012166582</v>
      </c>
      <c r="AF191" s="10" t="e">
        <f t="shared" si="67"/>
        <v>#N/A</v>
      </c>
    </row>
    <row r="192" hidden="1" spans="1:32">
      <c r="A192" s="6">
        <v>13793</v>
      </c>
      <c r="B192" s="3" t="str">
        <f t="shared" si="51"/>
        <v>Oct</v>
      </c>
      <c r="C192" s="3">
        <f t="shared" si="52"/>
        <v>5</v>
      </c>
      <c r="D192" s="3" t="str">
        <f t="shared" si="53"/>
        <v>Oct5</v>
      </c>
      <c r="E192">
        <v>12.85</v>
      </c>
      <c r="F192" s="8">
        <f t="shared" si="65"/>
        <v>-0.0544518027961737</v>
      </c>
      <c r="G192" s="7">
        <f t="shared" si="54"/>
        <v>0.759007678676905</v>
      </c>
      <c r="H192" s="7"/>
      <c r="I192" s="6">
        <v>28403</v>
      </c>
      <c r="J192" s="3" t="str">
        <f t="shared" si="46"/>
        <v>Oct</v>
      </c>
      <c r="K192" s="3">
        <f t="shared" si="47"/>
        <v>5</v>
      </c>
      <c r="L192" s="3" t="str">
        <f t="shared" si="55"/>
        <v>Oct5</v>
      </c>
      <c r="M192">
        <v>95.68</v>
      </c>
      <c r="N192" s="8">
        <f t="shared" si="48"/>
        <v>-0.00364468399088494</v>
      </c>
      <c r="O192" s="7">
        <f t="shared" si="56"/>
        <v>0.894205607476635</v>
      </c>
      <c r="P192" s="7"/>
      <c r="Q192" s="6">
        <v>32052</v>
      </c>
      <c r="R192" s="3" t="str">
        <f t="shared" si="57"/>
        <v>Oct</v>
      </c>
      <c r="S192" s="3">
        <f t="shared" si="49"/>
        <v>2</v>
      </c>
      <c r="T192" s="3" t="str">
        <f t="shared" si="50"/>
        <v>Oct2</v>
      </c>
      <c r="U192">
        <v>328.070007</v>
      </c>
      <c r="V192" s="8">
        <f t="shared" si="66"/>
        <v>0.00226077667610685</v>
      </c>
      <c r="W192" s="7">
        <f t="shared" si="68"/>
        <v>1.33118284030655</v>
      </c>
      <c r="X192" s="7"/>
      <c r="Y192" s="6">
        <v>35705</v>
      </c>
      <c r="Z192" s="3" t="str">
        <f t="shared" si="59"/>
        <v>Oct</v>
      </c>
      <c r="AA192" s="3">
        <f t="shared" si="60"/>
        <v>2</v>
      </c>
      <c r="AB192" s="3" t="str">
        <f t="shared" si="61"/>
        <v>Oct2</v>
      </c>
      <c r="AC192" s="7" t="e">
        <f t="shared" si="62"/>
        <v>#N/A</v>
      </c>
      <c r="AD192" s="7" t="e">
        <f t="shared" si="63"/>
        <v>#N/A</v>
      </c>
      <c r="AE192" s="7">
        <f t="shared" si="64"/>
        <v>1.33118284030655</v>
      </c>
      <c r="AF192" s="10" t="e">
        <f t="shared" si="67"/>
        <v>#N/A</v>
      </c>
    </row>
    <row r="193" spans="1:33">
      <c r="A193" s="6">
        <v>13794</v>
      </c>
      <c r="B193" s="3" t="str">
        <f t="shared" si="51"/>
        <v>Oct</v>
      </c>
      <c r="C193" s="3">
        <f t="shared" si="52"/>
        <v>6</v>
      </c>
      <c r="D193" s="3" t="str">
        <f t="shared" si="53"/>
        <v>Oct6</v>
      </c>
      <c r="E193">
        <v>13.16</v>
      </c>
      <c r="F193" s="8">
        <f t="shared" si="65"/>
        <v>0.0241245136186771</v>
      </c>
      <c r="G193" s="7">
        <f t="shared" si="54"/>
        <v>0.777318369757827</v>
      </c>
      <c r="H193" s="7"/>
      <c r="I193" s="6">
        <v>28404</v>
      </c>
      <c r="J193" s="3" t="str">
        <f t="shared" si="46"/>
        <v>Oct</v>
      </c>
      <c r="K193" s="3">
        <f t="shared" si="47"/>
        <v>6</v>
      </c>
      <c r="L193" s="3" t="str">
        <f t="shared" si="55"/>
        <v>Oct6</v>
      </c>
      <c r="M193">
        <v>96.050003</v>
      </c>
      <c r="N193" s="8">
        <f t="shared" si="48"/>
        <v>0.00386708821070231</v>
      </c>
      <c r="O193" s="7">
        <f t="shared" si="56"/>
        <v>0.897663579439252</v>
      </c>
      <c r="P193" s="7"/>
      <c r="Q193" s="6">
        <v>32055</v>
      </c>
      <c r="R193" s="3" t="str">
        <f t="shared" si="57"/>
        <v>Oct</v>
      </c>
      <c r="S193" s="3">
        <f t="shared" si="49"/>
        <v>5</v>
      </c>
      <c r="T193" s="3" t="str">
        <f t="shared" si="50"/>
        <v>Oct5</v>
      </c>
      <c r="U193">
        <v>328.079987</v>
      </c>
      <c r="V193" s="8">
        <f t="shared" si="66"/>
        <v>3.04203364742252e-5</v>
      </c>
      <c r="W193" s="7">
        <f t="shared" si="68"/>
        <v>1.33122333533646</v>
      </c>
      <c r="X193" s="7"/>
      <c r="Y193" s="6">
        <v>35708</v>
      </c>
      <c r="Z193" s="3" t="str">
        <f t="shared" si="59"/>
        <v>Oct</v>
      </c>
      <c r="AA193" s="3">
        <f t="shared" si="60"/>
        <v>5</v>
      </c>
      <c r="AB193" s="3" t="str">
        <f t="shared" si="61"/>
        <v>Oct5</v>
      </c>
      <c r="AC193" s="7">
        <f t="shared" si="62"/>
        <v>0.759007678676905</v>
      </c>
      <c r="AD193" s="7">
        <f t="shared" si="63"/>
        <v>0.894205607476635</v>
      </c>
      <c r="AE193" s="7">
        <f t="shared" si="64"/>
        <v>1.33122333533646</v>
      </c>
      <c r="AF193" s="10">
        <f t="shared" si="67"/>
        <v>0.994812207163333</v>
      </c>
      <c r="AG193" s="10">
        <f>100*(1-AF193)*-1</f>
        <v>-0.518779283666693</v>
      </c>
    </row>
    <row r="194" spans="1:33">
      <c r="A194" s="6">
        <v>13795</v>
      </c>
      <c r="B194" s="3" t="str">
        <f t="shared" si="51"/>
        <v>Oct</v>
      </c>
      <c r="C194" s="3">
        <f t="shared" si="52"/>
        <v>7</v>
      </c>
      <c r="D194" s="3" t="str">
        <f t="shared" si="53"/>
        <v>Oct7</v>
      </c>
      <c r="E194">
        <v>13.06</v>
      </c>
      <c r="F194" s="8">
        <f t="shared" si="65"/>
        <v>-0.00759878419452885</v>
      </c>
      <c r="G194" s="7">
        <f t="shared" si="54"/>
        <v>0.771411695215594</v>
      </c>
      <c r="H194" s="7"/>
      <c r="I194" s="6">
        <v>28405</v>
      </c>
      <c r="J194" s="3" t="str">
        <f t="shared" ref="J194:J257" si="69">TEXT(I194,"mmm")</f>
        <v>Oct</v>
      </c>
      <c r="K194" s="3">
        <f t="shared" ref="K194:K257" si="70">DAY(I194)</f>
        <v>7</v>
      </c>
      <c r="L194" s="3" t="str">
        <f t="shared" si="55"/>
        <v>Oct7</v>
      </c>
      <c r="M194">
        <v>95.970001</v>
      </c>
      <c r="N194" s="8">
        <f t="shared" ref="N194:N250" si="71">(M194-M193)/M193</f>
        <v>-0.000832920327967168</v>
      </c>
      <c r="O194" s="7">
        <f t="shared" si="56"/>
        <v>0.896915897196261</v>
      </c>
      <c r="P194" s="7"/>
      <c r="Q194" s="6">
        <v>32056</v>
      </c>
      <c r="R194" s="3" t="str">
        <f t="shared" si="57"/>
        <v>Oct</v>
      </c>
      <c r="S194" s="3">
        <f t="shared" ref="S194:S257" si="72">DAY(Q194)</f>
        <v>6</v>
      </c>
      <c r="T194" s="3" t="str">
        <f t="shared" ref="T194:T257" si="73">CONCATENATE(R194,S194)</f>
        <v>Oct6</v>
      </c>
      <c r="U194">
        <v>319.220001</v>
      </c>
      <c r="V194" s="8">
        <f t="shared" si="66"/>
        <v>-0.0270055667857607</v>
      </c>
      <c r="W194" s="7">
        <f t="shared" si="68"/>
        <v>1.29527289464727</v>
      </c>
      <c r="X194" s="7"/>
      <c r="Y194" s="6">
        <v>35709</v>
      </c>
      <c r="Z194" s="3" t="str">
        <f t="shared" si="59"/>
        <v>Oct</v>
      </c>
      <c r="AA194" s="3">
        <f t="shared" si="60"/>
        <v>6</v>
      </c>
      <c r="AB194" s="3" t="str">
        <f t="shared" si="61"/>
        <v>Oct6</v>
      </c>
      <c r="AC194" s="7">
        <f t="shared" si="62"/>
        <v>0.777318369757827</v>
      </c>
      <c r="AD194" s="7">
        <f t="shared" si="63"/>
        <v>0.897663579439252</v>
      </c>
      <c r="AE194" s="7">
        <f t="shared" si="64"/>
        <v>1.29527289464727</v>
      </c>
      <c r="AF194" s="10">
        <f t="shared" si="67"/>
        <v>0.990084947948115</v>
      </c>
      <c r="AG194" s="10">
        <f>100*(1-AF194)*-1</f>
        <v>-0.991505205188492</v>
      </c>
    </row>
    <row r="195" spans="1:33">
      <c r="A195" s="6">
        <v>13796</v>
      </c>
      <c r="B195" s="3" t="str">
        <f t="shared" ref="B195:B258" si="74">TEXT(A195,"mmm")</f>
        <v>Oct</v>
      </c>
      <c r="C195" s="3">
        <f t="shared" ref="C195:C258" si="75">DAY(A195)</f>
        <v>8</v>
      </c>
      <c r="D195" s="3" t="str">
        <f t="shared" ref="D195:D258" si="76">CONCATENATE(B195,C195)</f>
        <v>Oct8</v>
      </c>
      <c r="E195">
        <v>12.75</v>
      </c>
      <c r="F195" s="8">
        <f t="shared" si="65"/>
        <v>-0.0237366003062788</v>
      </c>
      <c r="G195" s="7">
        <f t="shared" ref="G195:G251" si="77">G194*(1+F195)</f>
        <v>0.753101004134673</v>
      </c>
      <c r="H195" s="7"/>
      <c r="I195" s="6">
        <v>28408</v>
      </c>
      <c r="J195" s="3" t="str">
        <f t="shared" si="69"/>
        <v>Oct</v>
      </c>
      <c r="K195" s="3">
        <f t="shared" si="70"/>
        <v>10</v>
      </c>
      <c r="L195" s="3" t="str">
        <f t="shared" ref="L195:L258" si="78">CONCATENATE(J195,K195)</f>
        <v>Oct10</v>
      </c>
      <c r="M195">
        <v>95.75</v>
      </c>
      <c r="N195" s="8">
        <f t="shared" si="71"/>
        <v>-0.00229239343240182</v>
      </c>
      <c r="O195" s="7">
        <f t="shared" ref="O195:O258" si="79">O194*(1+N195)</f>
        <v>0.894859813084112</v>
      </c>
      <c r="P195" s="7"/>
      <c r="Q195" s="6">
        <v>32057</v>
      </c>
      <c r="R195" s="3" t="str">
        <f t="shared" ref="R195:R258" si="80">TEXT(Q195,"mmm")</f>
        <v>Oct</v>
      </c>
      <c r="S195" s="3">
        <f t="shared" si="72"/>
        <v>7</v>
      </c>
      <c r="T195" s="3" t="str">
        <f t="shared" si="73"/>
        <v>Oct7</v>
      </c>
      <c r="U195">
        <v>318.540009</v>
      </c>
      <c r="V195" s="8">
        <f t="shared" si="66"/>
        <v>-0.00213016727607875</v>
      </c>
      <c r="W195" s="7">
        <f t="shared" si="68"/>
        <v>1.2925137467135</v>
      </c>
      <c r="X195" s="7"/>
      <c r="Y195" s="6">
        <v>35710</v>
      </c>
      <c r="Z195" s="3" t="str">
        <f t="shared" ref="Z195:Z254" si="81">TEXT(Y195,"mmm")</f>
        <v>Oct</v>
      </c>
      <c r="AA195" s="3">
        <f t="shared" ref="AA195:AA254" si="82">DAY(Y195)</f>
        <v>7</v>
      </c>
      <c r="AB195" s="3" t="str">
        <f t="shared" ref="AB195:AB254" si="83">CONCATENATE(Z195,AA195)</f>
        <v>Oct7</v>
      </c>
      <c r="AC195" s="7">
        <f t="shared" ref="AC195:AC254" si="84">VLOOKUP(AB195,$D$2:$G$251,4,0)</f>
        <v>0.771411695215594</v>
      </c>
      <c r="AD195" s="7">
        <f t="shared" ref="AD195:AD254" si="85">VLOOKUP($AB195,$L$2:$O$252,4,0)</f>
        <v>0.896915897196261</v>
      </c>
      <c r="AE195" s="7">
        <f t="shared" ref="AE195:AE254" si="86">VLOOKUP($AB195,$T$2:$W$254,4,0)</f>
        <v>1.2925137467135</v>
      </c>
      <c r="AF195" s="10">
        <f t="shared" si="67"/>
        <v>0.986947113041784</v>
      </c>
      <c r="AG195" s="10">
        <f>100*(1-AF195)*-1</f>
        <v>-1.30528869582157</v>
      </c>
    </row>
    <row r="196" hidden="1" spans="1:32">
      <c r="A196" s="6">
        <v>13799</v>
      </c>
      <c r="B196" s="3" t="str">
        <f t="shared" si="74"/>
        <v>Oct</v>
      </c>
      <c r="C196" s="3">
        <f t="shared" si="75"/>
        <v>11</v>
      </c>
      <c r="D196" s="3" t="str">
        <f t="shared" si="76"/>
        <v>Oct11</v>
      </c>
      <c r="E196">
        <v>12.22</v>
      </c>
      <c r="F196" s="8">
        <f t="shared" ref="F196:F251" si="87">(E196-E195)/E195</f>
        <v>-0.0415686274509803</v>
      </c>
      <c r="G196" s="7">
        <f t="shared" si="77"/>
        <v>0.721795629060839</v>
      </c>
      <c r="H196" s="7"/>
      <c r="I196" s="6">
        <v>28409</v>
      </c>
      <c r="J196" s="3" t="str">
        <f t="shared" si="69"/>
        <v>Oct</v>
      </c>
      <c r="K196" s="3">
        <f t="shared" si="70"/>
        <v>11</v>
      </c>
      <c r="L196" s="3" t="str">
        <f t="shared" si="78"/>
        <v>Oct11</v>
      </c>
      <c r="M196">
        <v>94.93</v>
      </c>
      <c r="N196" s="8">
        <f t="shared" si="71"/>
        <v>-0.00856396866840724</v>
      </c>
      <c r="O196" s="7">
        <f t="shared" si="79"/>
        <v>0.887196261682243</v>
      </c>
      <c r="P196" s="7"/>
      <c r="Q196" s="6">
        <v>32058</v>
      </c>
      <c r="R196" s="3" t="str">
        <f t="shared" si="80"/>
        <v>Oct</v>
      </c>
      <c r="S196" s="3">
        <f t="shared" si="72"/>
        <v>8</v>
      </c>
      <c r="T196" s="3" t="str">
        <f t="shared" si="73"/>
        <v>Oct8</v>
      </c>
      <c r="U196">
        <v>314.160004</v>
      </c>
      <c r="V196" s="8">
        <f t="shared" ref="V196:V254" si="88">(U196-U195)/U195</f>
        <v>-0.0137502507573546</v>
      </c>
      <c r="W196" s="7">
        <f t="shared" si="68"/>
        <v>1.27474135858886</v>
      </c>
      <c r="X196" s="7"/>
      <c r="Y196" s="6">
        <v>35711</v>
      </c>
      <c r="Z196" s="3" t="str">
        <f t="shared" si="81"/>
        <v>Oct</v>
      </c>
      <c r="AA196" s="3">
        <f t="shared" si="82"/>
        <v>8</v>
      </c>
      <c r="AB196" s="3" t="str">
        <f t="shared" si="83"/>
        <v>Oct8</v>
      </c>
      <c r="AC196" s="7">
        <f t="shared" si="84"/>
        <v>0.753101004134673</v>
      </c>
      <c r="AD196" s="7" t="e">
        <f t="shared" si="85"/>
        <v>#N/A</v>
      </c>
      <c r="AE196" s="7">
        <f t="shared" si="86"/>
        <v>1.27474135858886</v>
      </c>
      <c r="AF196" s="10" t="e">
        <f t="shared" si="67"/>
        <v>#N/A</v>
      </c>
    </row>
    <row r="197" hidden="1" spans="1:32">
      <c r="A197" s="6">
        <v>13801</v>
      </c>
      <c r="B197" s="3" t="str">
        <f t="shared" si="74"/>
        <v>Oct</v>
      </c>
      <c r="C197" s="3">
        <f t="shared" si="75"/>
        <v>13</v>
      </c>
      <c r="D197" s="3" t="str">
        <f t="shared" si="76"/>
        <v>Oct13</v>
      </c>
      <c r="E197">
        <v>12.21</v>
      </c>
      <c r="F197" s="8">
        <f t="shared" si="87"/>
        <v>-0.000818330605564631</v>
      </c>
      <c r="G197" s="7">
        <f t="shared" si="77"/>
        <v>0.721204961606616</v>
      </c>
      <c r="H197" s="7"/>
      <c r="I197" s="6">
        <v>28410</v>
      </c>
      <c r="J197" s="3" t="str">
        <f t="shared" si="69"/>
        <v>Oct</v>
      </c>
      <c r="K197" s="3">
        <f t="shared" si="70"/>
        <v>12</v>
      </c>
      <c r="L197" s="3" t="str">
        <f t="shared" si="78"/>
        <v>Oct12</v>
      </c>
      <c r="M197">
        <v>94.040001</v>
      </c>
      <c r="N197" s="8">
        <f t="shared" si="71"/>
        <v>-0.00937531865585171</v>
      </c>
      <c r="O197" s="7">
        <f t="shared" si="79"/>
        <v>0.878878514018691</v>
      </c>
      <c r="P197" s="7"/>
      <c r="Q197" s="6">
        <v>32059</v>
      </c>
      <c r="R197" s="3" t="str">
        <f t="shared" si="80"/>
        <v>Oct</v>
      </c>
      <c r="S197" s="3">
        <f t="shared" si="72"/>
        <v>9</v>
      </c>
      <c r="T197" s="3" t="str">
        <f t="shared" si="73"/>
        <v>Oct9</v>
      </c>
      <c r="U197">
        <v>311.070007</v>
      </c>
      <c r="V197" s="8">
        <f t="shared" si="88"/>
        <v>-0.0098357428083049</v>
      </c>
      <c r="W197" s="7">
        <f t="shared" si="68"/>
        <v>1.26220333043867</v>
      </c>
      <c r="X197" s="7"/>
      <c r="Y197" s="6">
        <v>35712</v>
      </c>
      <c r="Z197" s="3" t="str">
        <f t="shared" si="81"/>
        <v>Oct</v>
      </c>
      <c r="AA197" s="3">
        <f t="shared" si="82"/>
        <v>9</v>
      </c>
      <c r="AB197" s="3" t="str">
        <f t="shared" si="83"/>
        <v>Oct9</v>
      </c>
      <c r="AC197" s="7" t="e">
        <f t="shared" si="84"/>
        <v>#N/A</v>
      </c>
      <c r="AD197" s="7" t="e">
        <f t="shared" si="85"/>
        <v>#N/A</v>
      </c>
      <c r="AE197" s="7">
        <f t="shared" si="86"/>
        <v>1.26220333043867</v>
      </c>
      <c r="AF197" s="10" t="e">
        <f t="shared" si="67"/>
        <v>#N/A</v>
      </c>
    </row>
    <row r="198" hidden="1" spans="1:32">
      <c r="A198" s="6">
        <v>13802</v>
      </c>
      <c r="B198" s="3" t="str">
        <f t="shared" si="74"/>
        <v>Oct</v>
      </c>
      <c r="C198" s="3">
        <f t="shared" si="75"/>
        <v>14</v>
      </c>
      <c r="D198" s="3" t="str">
        <f t="shared" si="76"/>
        <v>Oct14</v>
      </c>
      <c r="E198">
        <v>11.97</v>
      </c>
      <c r="F198" s="8">
        <f t="shared" si="87"/>
        <v>-0.0196560196560197</v>
      </c>
      <c r="G198" s="7">
        <f t="shared" si="77"/>
        <v>0.707028942705258</v>
      </c>
      <c r="H198" s="7"/>
      <c r="I198" s="6">
        <v>28411</v>
      </c>
      <c r="J198" s="3" t="str">
        <f t="shared" si="69"/>
        <v>Oct</v>
      </c>
      <c r="K198" s="3">
        <f t="shared" si="70"/>
        <v>13</v>
      </c>
      <c r="L198" s="3" t="str">
        <f t="shared" si="78"/>
        <v>Oct13</v>
      </c>
      <c r="M198">
        <v>93.459999</v>
      </c>
      <c r="N198" s="8">
        <f t="shared" si="71"/>
        <v>-0.00616760946227561</v>
      </c>
      <c r="O198" s="7">
        <f t="shared" si="79"/>
        <v>0.873457934579439</v>
      </c>
      <c r="P198" s="7"/>
      <c r="Q198" s="6">
        <v>32062</v>
      </c>
      <c r="R198" s="3" t="str">
        <f t="shared" si="80"/>
        <v>Oct</v>
      </c>
      <c r="S198" s="3">
        <f t="shared" si="72"/>
        <v>12</v>
      </c>
      <c r="T198" s="3" t="str">
        <f t="shared" si="73"/>
        <v>Oct12</v>
      </c>
      <c r="U198">
        <v>309.390015</v>
      </c>
      <c r="V198" s="8">
        <f t="shared" si="88"/>
        <v>-0.00540068782651865</v>
      </c>
      <c r="W198" s="7">
        <f t="shared" si="68"/>
        <v>1.25538656427738</v>
      </c>
      <c r="X198" s="7"/>
      <c r="Y198" s="6">
        <v>35715</v>
      </c>
      <c r="Z198" s="3" t="str">
        <f t="shared" si="81"/>
        <v>Oct</v>
      </c>
      <c r="AA198" s="3">
        <f t="shared" si="82"/>
        <v>12</v>
      </c>
      <c r="AB198" s="3" t="str">
        <f t="shared" si="83"/>
        <v>Oct12</v>
      </c>
      <c r="AC198" s="7" t="e">
        <f t="shared" si="84"/>
        <v>#N/A</v>
      </c>
      <c r="AD198" s="7">
        <f t="shared" si="85"/>
        <v>0.878878514018691</v>
      </c>
      <c r="AE198" s="7">
        <f t="shared" si="86"/>
        <v>1.25538656427738</v>
      </c>
      <c r="AF198" s="10" t="e">
        <f t="shared" ref="AF198:AF254" si="89">AVERAGE(AC198:AE198)</f>
        <v>#N/A</v>
      </c>
    </row>
    <row r="199" spans="1:33">
      <c r="A199" s="6">
        <v>13803</v>
      </c>
      <c r="B199" s="3" t="str">
        <f t="shared" si="74"/>
        <v>Oct</v>
      </c>
      <c r="C199" s="3">
        <f t="shared" si="75"/>
        <v>15</v>
      </c>
      <c r="D199" s="3" t="str">
        <f t="shared" si="76"/>
        <v>Oct15</v>
      </c>
      <c r="E199">
        <v>11.84</v>
      </c>
      <c r="F199" s="8">
        <f t="shared" si="87"/>
        <v>-0.0108604845446951</v>
      </c>
      <c r="G199" s="7">
        <f t="shared" si="77"/>
        <v>0.699350265800355</v>
      </c>
      <c r="H199" s="7"/>
      <c r="I199" s="6">
        <v>28412</v>
      </c>
      <c r="J199" s="3" t="str">
        <f t="shared" si="69"/>
        <v>Oct</v>
      </c>
      <c r="K199" s="3">
        <f t="shared" si="70"/>
        <v>14</v>
      </c>
      <c r="L199" s="3" t="str">
        <f t="shared" si="78"/>
        <v>Oct14</v>
      </c>
      <c r="M199">
        <v>93.559998</v>
      </c>
      <c r="N199" s="8">
        <f t="shared" si="71"/>
        <v>0.00106996577220161</v>
      </c>
      <c r="O199" s="7">
        <f t="shared" si="79"/>
        <v>0.874392504672897</v>
      </c>
      <c r="P199" s="7"/>
      <c r="Q199" s="6">
        <v>32063</v>
      </c>
      <c r="R199" s="3" t="str">
        <f t="shared" si="80"/>
        <v>Oct</v>
      </c>
      <c r="S199" s="3">
        <f t="shared" si="72"/>
        <v>13</v>
      </c>
      <c r="T199" s="3" t="str">
        <f t="shared" si="73"/>
        <v>Oct13</v>
      </c>
      <c r="U199">
        <v>314.519989</v>
      </c>
      <c r="V199" s="8">
        <f t="shared" si="88"/>
        <v>0.0165809294136399</v>
      </c>
      <c r="W199" s="7">
        <f t="shared" si="68"/>
        <v>1.27620204028649</v>
      </c>
      <c r="X199" s="7"/>
      <c r="Y199" s="6">
        <v>35716</v>
      </c>
      <c r="Z199" s="3" t="str">
        <f t="shared" si="81"/>
        <v>Oct</v>
      </c>
      <c r="AA199" s="3">
        <f t="shared" si="82"/>
        <v>13</v>
      </c>
      <c r="AB199" s="3" t="str">
        <f t="shared" si="83"/>
        <v>Oct13</v>
      </c>
      <c r="AC199" s="7">
        <f t="shared" si="84"/>
        <v>0.721204961606616</v>
      </c>
      <c r="AD199" s="7">
        <f t="shared" si="85"/>
        <v>0.873457934579439</v>
      </c>
      <c r="AE199" s="7">
        <f t="shared" si="86"/>
        <v>1.27620204028649</v>
      </c>
      <c r="AF199" s="10">
        <f t="shared" si="89"/>
        <v>0.956954978824183</v>
      </c>
      <c r="AG199" s="10">
        <f>100*(1-AF199)*-1</f>
        <v>-4.30450211758173</v>
      </c>
    </row>
    <row r="200" spans="1:33">
      <c r="A200" s="6">
        <v>13806</v>
      </c>
      <c r="B200" s="3" t="str">
        <f t="shared" si="74"/>
        <v>Oct</v>
      </c>
      <c r="C200" s="3">
        <f t="shared" si="75"/>
        <v>18</v>
      </c>
      <c r="D200" s="3" t="str">
        <f t="shared" si="76"/>
        <v>Oct18</v>
      </c>
      <c r="E200">
        <v>10.76</v>
      </c>
      <c r="F200" s="8">
        <f t="shared" si="87"/>
        <v>-0.0912162162162162</v>
      </c>
      <c r="G200" s="7">
        <f t="shared" si="77"/>
        <v>0.635558180744242</v>
      </c>
      <c r="H200" s="7"/>
      <c r="I200" s="6">
        <v>28415</v>
      </c>
      <c r="J200" s="3" t="str">
        <f t="shared" si="69"/>
        <v>Oct</v>
      </c>
      <c r="K200" s="3">
        <f t="shared" si="70"/>
        <v>17</v>
      </c>
      <c r="L200" s="3" t="str">
        <f t="shared" si="78"/>
        <v>Oct17</v>
      </c>
      <c r="M200">
        <v>93.470001</v>
      </c>
      <c r="N200" s="8">
        <f t="shared" si="71"/>
        <v>-0.000961917506667719</v>
      </c>
      <c r="O200" s="7">
        <f t="shared" si="79"/>
        <v>0.873551411214953</v>
      </c>
      <c r="P200" s="7"/>
      <c r="Q200" s="6">
        <v>32064</v>
      </c>
      <c r="R200" s="3" t="str">
        <f t="shared" si="80"/>
        <v>Oct</v>
      </c>
      <c r="S200" s="3">
        <f t="shared" si="72"/>
        <v>14</v>
      </c>
      <c r="T200" s="3" t="str">
        <f t="shared" si="73"/>
        <v>Oct14</v>
      </c>
      <c r="U200">
        <v>305.230011</v>
      </c>
      <c r="V200" s="8">
        <f t="shared" si="88"/>
        <v>-0.0295370034494056</v>
      </c>
      <c r="W200" s="7">
        <f t="shared" si="68"/>
        <v>1.23850685622041</v>
      </c>
      <c r="X200" s="7"/>
      <c r="Y200" s="6">
        <v>35717</v>
      </c>
      <c r="Z200" s="3" t="str">
        <f t="shared" si="81"/>
        <v>Oct</v>
      </c>
      <c r="AA200" s="3">
        <f t="shared" si="82"/>
        <v>14</v>
      </c>
      <c r="AB200" s="3" t="str">
        <f t="shared" si="83"/>
        <v>Oct14</v>
      </c>
      <c r="AC200" s="7">
        <f t="shared" si="84"/>
        <v>0.707028942705258</v>
      </c>
      <c r="AD200" s="7">
        <f t="shared" si="85"/>
        <v>0.874392504672897</v>
      </c>
      <c r="AE200" s="7">
        <f t="shared" si="86"/>
        <v>1.23850685622041</v>
      </c>
      <c r="AF200" s="10">
        <f t="shared" si="89"/>
        <v>0.939976101199522</v>
      </c>
      <c r="AG200" s="10">
        <f>100*(1-AF200)*-1</f>
        <v>-6.00238988004778</v>
      </c>
    </row>
    <row r="201" hidden="1" spans="1:32">
      <c r="A201" s="6">
        <v>13807</v>
      </c>
      <c r="B201" s="3" t="str">
        <f t="shared" si="74"/>
        <v>Oct</v>
      </c>
      <c r="C201" s="3">
        <f t="shared" si="75"/>
        <v>19</v>
      </c>
      <c r="D201" s="3" t="str">
        <f t="shared" si="76"/>
        <v>Oct19</v>
      </c>
      <c r="E201">
        <v>11.1</v>
      </c>
      <c r="F201" s="8">
        <f t="shared" si="87"/>
        <v>0.0315985130111524</v>
      </c>
      <c r="G201" s="7">
        <f t="shared" si="77"/>
        <v>0.655640874187833</v>
      </c>
      <c r="H201" s="7"/>
      <c r="I201" s="6">
        <v>28416</v>
      </c>
      <c r="J201" s="3" t="str">
        <f t="shared" si="69"/>
        <v>Oct</v>
      </c>
      <c r="K201" s="3">
        <f t="shared" si="70"/>
        <v>18</v>
      </c>
      <c r="L201" s="3" t="str">
        <f t="shared" si="78"/>
        <v>Oct18</v>
      </c>
      <c r="M201">
        <v>93.459999</v>
      </c>
      <c r="N201" s="8">
        <f t="shared" si="71"/>
        <v>-0.000107007594875281</v>
      </c>
      <c r="O201" s="7">
        <f t="shared" si="79"/>
        <v>0.873457934579439</v>
      </c>
      <c r="P201" s="7"/>
      <c r="Q201" s="6">
        <v>32065</v>
      </c>
      <c r="R201" s="3" t="str">
        <f t="shared" si="80"/>
        <v>Oct</v>
      </c>
      <c r="S201" s="3">
        <f t="shared" si="72"/>
        <v>15</v>
      </c>
      <c r="T201" s="3" t="str">
        <f t="shared" si="73"/>
        <v>Oct15</v>
      </c>
      <c r="U201">
        <v>298.079987</v>
      </c>
      <c r="V201" s="8">
        <f t="shared" si="88"/>
        <v>-0.0234250360132509</v>
      </c>
      <c r="W201" s="7">
        <f t="shared" si="68"/>
        <v>1.20949478851079</v>
      </c>
      <c r="X201" s="7"/>
      <c r="Y201" s="6">
        <v>35718</v>
      </c>
      <c r="Z201" s="3" t="str">
        <f t="shared" si="81"/>
        <v>Oct</v>
      </c>
      <c r="AA201" s="3">
        <f t="shared" si="82"/>
        <v>15</v>
      </c>
      <c r="AB201" s="3" t="str">
        <f t="shared" si="83"/>
        <v>Oct15</v>
      </c>
      <c r="AC201" s="7">
        <f t="shared" si="84"/>
        <v>0.699350265800355</v>
      </c>
      <c r="AD201" s="7" t="e">
        <f t="shared" si="85"/>
        <v>#N/A</v>
      </c>
      <c r="AE201" s="7">
        <f t="shared" si="86"/>
        <v>1.20949478851079</v>
      </c>
      <c r="AF201" s="10" t="e">
        <f t="shared" si="89"/>
        <v>#N/A</v>
      </c>
    </row>
    <row r="202" hidden="1" spans="1:32">
      <c r="A202" s="6">
        <v>13808</v>
      </c>
      <c r="B202" s="3" t="str">
        <f t="shared" si="74"/>
        <v>Oct</v>
      </c>
      <c r="C202" s="3">
        <f t="shared" si="75"/>
        <v>20</v>
      </c>
      <c r="D202" s="3" t="str">
        <f t="shared" si="76"/>
        <v>Oct20</v>
      </c>
      <c r="E202">
        <v>11.93</v>
      </c>
      <c r="F202" s="8">
        <f t="shared" si="87"/>
        <v>0.0747747747747748</v>
      </c>
      <c r="G202" s="7">
        <f t="shared" si="77"/>
        <v>0.704666272888364</v>
      </c>
      <c r="H202" s="7"/>
      <c r="I202" s="6">
        <v>28417</v>
      </c>
      <c r="J202" s="3" t="str">
        <f t="shared" si="69"/>
        <v>Oct</v>
      </c>
      <c r="K202" s="3">
        <f t="shared" si="70"/>
        <v>19</v>
      </c>
      <c r="L202" s="3" t="str">
        <f t="shared" si="78"/>
        <v>Oct19</v>
      </c>
      <c r="M202">
        <v>92.379997</v>
      </c>
      <c r="N202" s="8">
        <f t="shared" si="71"/>
        <v>-0.0115557672967661</v>
      </c>
      <c r="O202" s="7">
        <f t="shared" si="79"/>
        <v>0.863364457943925</v>
      </c>
      <c r="P202" s="7"/>
      <c r="Q202" s="6">
        <v>32066</v>
      </c>
      <c r="R202" s="3" t="str">
        <f t="shared" si="80"/>
        <v>Oct</v>
      </c>
      <c r="S202" s="3">
        <f t="shared" si="72"/>
        <v>16</v>
      </c>
      <c r="T202" s="3" t="str">
        <f t="shared" si="73"/>
        <v>Oct16</v>
      </c>
      <c r="U202">
        <v>282.700012</v>
      </c>
      <c r="V202" s="8">
        <f t="shared" si="88"/>
        <v>-0.0515968051219755</v>
      </c>
      <c r="W202" s="7">
        <f t="shared" si="68"/>
        <v>1.14708872161195</v>
      </c>
      <c r="X202" s="7"/>
      <c r="Y202" s="6">
        <v>35719</v>
      </c>
      <c r="Z202" s="3" t="str">
        <f t="shared" si="81"/>
        <v>Oct</v>
      </c>
      <c r="AA202" s="3">
        <f t="shared" si="82"/>
        <v>16</v>
      </c>
      <c r="AB202" s="3" t="str">
        <f t="shared" si="83"/>
        <v>Oct16</v>
      </c>
      <c r="AC202" s="7" t="e">
        <f t="shared" si="84"/>
        <v>#N/A</v>
      </c>
      <c r="AD202" s="7" t="e">
        <f t="shared" si="85"/>
        <v>#N/A</v>
      </c>
      <c r="AE202" s="7">
        <f t="shared" si="86"/>
        <v>1.14708872161195</v>
      </c>
      <c r="AF202" s="10" t="e">
        <f t="shared" si="89"/>
        <v>#N/A</v>
      </c>
    </row>
    <row r="203" spans="1:33">
      <c r="A203" s="6">
        <v>13809</v>
      </c>
      <c r="B203" s="3" t="str">
        <f t="shared" si="74"/>
        <v>Oct</v>
      </c>
      <c r="C203" s="3">
        <f t="shared" si="75"/>
        <v>21</v>
      </c>
      <c r="D203" s="3" t="str">
        <f t="shared" si="76"/>
        <v>Oct21</v>
      </c>
      <c r="E203">
        <v>12.17</v>
      </c>
      <c r="F203" s="8">
        <f t="shared" si="87"/>
        <v>0.0201173512154233</v>
      </c>
      <c r="G203" s="7">
        <f t="shared" si="77"/>
        <v>0.718842291789723</v>
      </c>
      <c r="H203" s="7"/>
      <c r="I203" s="6">
        <v>28418</v>
      </c>
      <c r="J203" s="3" t="str">
        <f t="shared" si="69"/>
        <v>Oct</v>
      </c>
      <c r="K203" s="3">
        <f t="shared" si="70"/>
        <v>20</v>
      </c>
      <c r="L203" s="3" t="str">
        <f t="shared" si="78"/>
        <v>Oct20</v>
      </c>
      <c r="M203">
        <v>92.669998</v>
      </c>
      <c r="N203" s="8">
        <f t="shared" si="71"/>
        <v>0.00313921854749577</v>
      </c>
      <c r="O203" s="7">
        <f t="shared" si="79"/>
        <v>0.866074747663551</v>
      </c>
      <c r="P203" s="7"/>
      <c r="Q203" s="6">
        <v>32069</v>
      </c>
      <c r="R203" s="3" t="str">
        <f t="shared" si="80"/>
        <v>Oct</v>
      </c>
      <c r="S203" s="3">
        <f t="shared" si="72"/>
        <v>19</v>
      </c>
      <c r="T203" s="3" t="str">
        <f t="shared" si="73"/>
        <v>Oct19</v>
      </c>
      <c r="U203">
        <v>224.839996</v>
      </c>
      <c r="V203" s="8">
        <f t="shared" si="88"/>
        <v>-0.204669308609722</v>
      </c>
      <c r="W203" s="7">
        <f t="shared" si="68"/>
        <v>0.912314866045626</v>
      </c>
      <c r="X203" s="7"/>
      <c r="Y203" s="6">
        <v>35722</v>
      </c>
      <c r="Z203" s="3" t="str">
        <f t="shared" si="81"/>
        <v>Oct</v>
      </c>
      <c r="AA203" s="3">
        <f t="shared" si="82"/>
        <v>19</v>
      </c>
      <c r="AB203" s="3" t="str">
        <f t="shared" si="83"/>
        <v>Oct19</v>
      </c>
      <c r="AC203" s="7">
        <f t="shared" si="84"/>
        <v>0.655640874187833</v>
      </c>
      <c r="AD203" s="7">
        <f t="shared" si="85"/>
        <v>0.863364457943925</v>
      </c>
      <c r="AE203" s="7">
        <f t="shared" si="86"/>
        <v>0.912314866045626</v>
      </c>
      <c r="AF203" s="10">
        <f t="shared" si="89"/>
        <v>0.810440066059128</v>
      </c>
      <c r="AG203" s="10">
        <f>100*(1-AF203)*-1</f>
        <v>-18.9559933940872</v>
      </c>
    </row>
    <row r="204" spans="1:33">
      <c r="A204" s="6">
        <v>13810</v>
      </c>
      <c r="B204" s="3" t="str">
        <f t="shared" si="74"/>
        <v>Oct</v>
      </c>
      <c r="C204" s="3">
        <f t="shared" si="75"/>
        <v>22</v>
      </c>
      <c r="D204" s="3" t="str">
        <f t="shared" si="76"/>
        <v>Oct22</v>
      </c>
      <c r="E204">
        <v>11.84</v>
      </c>
      <c r="F204" s="8">
        <f t="shared" si="87"/>
        <v>-0.0271158586688579</v>
      </c>
      <c r="G204" s="7">
        <f t="shared" si="77"/>
        <v>0.699350265800355</v>
      </c>
      <c r="H204" s="7"/>
      <c r="I204" s="6">
        <v>28419</v>
      </c>
      <c r="J204" s="3" t="str">
        <f t="shared" si="69"/>
        <v>Oct</v>
      </c>
      <c r="K204" s="3">
        <f t="shared" si="70"/>
        <v>21</v>
      </c>
      <c r="L204" s="3" t="str">
        <f t="shared" si="78"/>
        <v>Oct21</v>
      </c>
      <c r="M204">
        <v>92.32</v>
      </c>
      <c r="N204" s="8">
        <f t="shared" si="71"/>
        <v>-0.00377682105917401</v>
      </c>
      <c r="O204" s="7">
        <f t="shared" si="79"/>
        <v>0.862803738317757</v>
      </c>
      <c r="P204" s="7"/>
      <c r="Q204" s="6">
        <v>32070</v>
      </c>
      <c r="R204" s="3" t="str">
        <f t="shared" si="80"/>
        <v>Oct</v>
      </c>
      <c r="S204" s="3">
        <f t="shared" si="72"/>
        <v>20</v>
      </c>
      <c r="T204" s="3" t="str">
        <f t="shared" si="73"/>
        <v>Oct20</v>
      </c>
      <c r="U204">
        <v>236.830002</v>
      </c>
      <c r="V204" s="8">
        <f t="shared" si="88"/>
        <v>0.0533268378104756</v>
      </c>
      <c r="W204" s="7">
        <f t="shared" si="68"/>
        <v>0.960965732939327</v>
      </c>
      <c r="X204" s="7"/>
      <c r="Y204" s="6">
        <v>35723</v>
      </c>
      <c r="Z204" s="3" t="str">
        <f t="shared" si="81"/>
        <v>Oct</v>
      </c>
      <c r="AA204" s="3">
        <f t="shared" si="82"/>
        <v>20</v>
      </c>
      <c r="AB204" s="3" t="str">
        <f t="shared" si="83"/>
        <v>Oct20</v>
      </c>
      <c r="AC204" s="7">
        <f t="shared" si="84"/>
        <v>0.704666272888364</v>
      </c>
      <c r="AD204" s="7">
        <f t="shared" si="85"/>
        <v>0.866074747663551</v>
      </c>
      <c r="AE204" s="7">
        <f t="shared" si="86"/>
        <v>0.960965732939327</v>
      </c>
      <c r="AF204" s="10">
        <f t="shared" si="89"/>
        <v>0.843902251163748</v>
      </c>
      <c r="AG204" s="10">
        <f>100*(1-AF204)*-1</f>
        <v>-15.6097748836252</v>
      </c>
    </row>
    <row r="205" spans="1:33">
      <c r="A205" s="6">
        <v>13813</v>
      </c>
      <c r="B205" s="3" t="str">
        <f t="shared" si="74"/>
        <v>Oct</v>
      </c>
      <c r="C205" s="3">
        <f t="shared" si="75"/>
        <v>25</v>
      </c>
      <c r="D205" s="3" t="str">
        <f t="shared" si="76"/>
        <v>Oct25</v>
      </c>
      <c r="E205">
        <v>12</v>
      </c>
      <c r="F205" s="8">
        <f t="shared" si="87"/>
        <v>0.0135135135135135</v>
      </c>
      <c r="G205" s="7">
        <f t="shared" si="77"/>
        <v>0.708800945067927</v>
      </c>
      <c r="H205" s="7"/>
      <c r="I205" s="6">
        <v>28422</v>
      </c>
      <c r="J205" s="3" t="str">
        <f t="shared" si="69"/>
        <v>Oct</v>
      </c>
      <c r="K205" s="3">
        <f t="shared" si="70"/>
        <v>24</v>
      </c>
      <c r="L205" s="3" t="str">
        <f t="shared" si="78"/>
        <v>Oct24</v>
      </c>
      <c r="M205">
        <v>91.629997</v>
      </c>
      <c r="N205" s="8">
        <f t="shared" si="71"/>
        <v>-0.00747403596187164</v>
      </c>
      <c r="O205" s="7">
        <f t="shared" si="79"/>
        <v>0.856355112149533</v>
      </c>
      <c r="P205" s="7"/>
      <c r="Q205" s="6">
        <v>32071</v>
      </c>
      <c r="R205" s="3" t="str">
        <f t="shared" si="80"/>
        <v>Oct</v>
      </c>
      <c r="S205" s="3">
        <f t="shared" si="72"/>
        <v>21</v>
      </c>
      <c r="T205" s="3" t="str">
        <f t="shared" si="73"/>
        <v>Oct21</v>
      </c>
      <c r="U205">
        <v>258.380005</v>
      </c>
      <c r="V205" s="8">
        <f t="shared" si="88"/>
        <v>0.0909935515686901</v>
      </c>
      <c r="W205" s="7">
        <f t="shared" si="68"/>
        <v>1.04840741791529</v>
      </c>
      <c r="X205" s="7"/>
      <c r="Y205" s="6">
        <v>35724</v>
      </c>
      <c r="Z205" s="3" t="str">
        <f t="shared" si="81"/>
        <v>Oct</v>
      </c>
      <c r="AA205" s="3">
        <f t="shared" si="82"/>
        <v>21</v>
      </c>
      <c r="AB205" s="3" t="str">
        <f t="shared" si="83"/>
        <v>Oct21</v>
      </c>
      <c r="AC205" s="7">
        <f t="shared" si="84"/>
        <v>0.718842291789723</v>
      </c>
      <c r="AD205" s="7">
        <f t="shared" si="85"/>
        <v>0.862803738317757</v>
      </c>
      <c r="AE205" s="7">
        <f t="shared" si="86"/>
        <v>1.04840741791529</v>
      </c>
      <c r="AF205" s="10">
        <f t="shared" si="89"/>
        <v>0.876684482674255</v>
      </c>
      <c r="AG205" s="10">
        <f>100*(1-AF205)*-1</f>
        <v>-12.3315517325745</v>
      </c>
    </row>
    <row r="206" hidden="1" spans="1:32">
      <c r="A206" s="6">
        <v>13814</v>
      </c>
      <c r="B206" s="3" t="str">
        <f t="shared" si="74"/>
        <v>Oct</v>
      </c>
      <c r="C206" s="3">
        <f t="shared" si="75"/>
        <v>26</v>
      </c>
      <c r="D206" s="3" t="str">
        <f t="shared" si="76"/>
        <v>Oct26</v>
      </c>
      <c r="E206">
        <v>11.74</v>
      </c>
      <c r="F206" s="8">
        <f t="shared" si="87"/>
        <v>-0.0216666666666667</v>
      </c>
      <c r="G206" s="7">
        <f t="shared" si="77"/>
        <v>0.693443591258122</v>
      </c>
      <c r="H206" s="7"/>
      <c r="I206" s="6">
        <v>28423</v>
      </c>
      <c r="J206" s="3" t="str">
        <f t="shared" si="69"/>
        <v>Oct</v>
      </c>
      <c r="K206" s="3">
        <f t="shared" si="70"/>
        <v>25</v>
      </c>
      <c r="L206" s="3" t="str">
        <f t="shared" si="78"/>
        <v>Oct25</v>
      </c>
      <c r="M206">
        <v>91</v>
      </c>
      <c r="N206" s="8">
        <f t="shared" si="71"/>
        <v>-0.00687544494844852</v>
      </c>
      <c r="O206" s="7">
        <f t="shared" si="79"/>
        <v>0.850467289719626</v>
      </c>
      <c r="P206" s="7"/>
      <c r="Q206" s="6">
        <v>32072</v>
      </c>
      <c r="R206" s="3" t="str">
        <f t="shared" si="80"/>
        <v>Oct</v>
      </c>
      <c r="S206" s="3">
        <f t="shared" si="72"/>
        <v>22</v>
      </c>
      <c r="T206" s="3" t="str">
        <f t="shared" si="73"/>
        <v>Oct22</v>
      </c>
      <c r="U206">
        <v>248.25</v>
      </c>
      <c r="V206" s="8">
        <f t="shared" si="88"/>
        <v>-0.0392058394766266</v>
      </c>
      <c r="W206" s="7">
        <f t="shared" si="68"/>
        <v>1.00730372498239</v>
      </c>
      <c r="X206" s="7"/>
      <c r="Y206" s="6">
        <v>35725</v>
      </c>
      <c r="Z206" s="3" t="str">
        <f t="shared" si="81"/>
        <v>Oct</v>
      </c>
      <c r="AA206" s="3">
        <f t="shared" si="82"/>
        <v>22</v>
      </c>
      <c r="AB206" s="3" t="str">
        <f t="shared" si="83"/>
        <v>Oct22</v>
      </c>
      <c r="AC206" s="7">
        <f t="shared" si="84"/>
        <v>0.699350265800355</v>
      </c>
      <c r="AD206" s="7" t="e">
        <f t="shared" si="85"/>
        <v>#N/A</v>
      </c>
      <c r="AE206" s="7">
        <f t="shared" si="86"/>
        <v>1.00730372498239</v>
      </c>
      <c r="AF206" s="10" t="e">
        <f t="shared" si="89"/>
        <v>#N/A</v>
      </c>
    </row>
    <row r="207" hidden="1" spans="1:32">
      <c r="A207" s="6">
        <v>13815</v>
      </c>
      <c r="B207" s="3" t="str">
        <f t="shared" si="74"/>
        <v>Oct</v>
      </c>
      <c r="C207" s="3">
        <f t="shared" si="75"/>
        <v>27</v>
      </c>
      <c r="D207" s="3" t="str">
        <f t="shared" si="76"/>
        <v>Oct27</v>
      </c>
      <c r="E207">
        <v>11.76</v>
      </c>
      <c r="F207" s="8">
        <f t="shared" si="87"/>
        <v>0.00170357751277679</v>
      </c>
      <c r="G207" s="7">
        <f t="shared" si="77"/>
        <v>0.694624926166569</v>
      </c>
      <c r="H207" s="7"/>
      <c r="I207" s="6">
        <v>28424</v>
      </c>
      <c r="J207" s="3" t="str">
        <f t="shared" si="69"/>
        <v>Oct</v>
      </c>
      <c r="K207" s="3">
        <f t="shared" si="70"/>
        <v>26</v>
      </c>
      <c r="L207" s="3" t="str">
        <f t="shared" si="78"/>
        <v>Oct26</v>
      </c>
      <c r="M207">
        <v>92.099998</v>
      </c>
      <c r="N207" s="8">
        <f t="shared" si="71"/>
        <v>0.0120878901098901</v>
      </c>
      <c r="O207" s="7">
        <f t="shared" si="79"/>
        <v>0.860747644859813</v>
      </c>
      <c r="P207" s="7"/>
      <c r="Q207" s="6">
        <v>32073</v>
      </c>
      <c r="R207" s="3" t="str">
        <f t="shared" si="80"/>
        <v>Oct</v>
      </c>
      <c r="S207" s="3">
        <f t="shared" si="72"/>
        <v>23</v>
      </c>
      <c r="T207" s="3" t="str">
        <f t="shared" si="73"/>
        <v>Oct23</v>
      </c>
      <c r="U207">
        <v>248.220001</v>
      </c>
      <c r="V207" s="8">
        <f t="shared" si="88"/>
        <v>-0.000120841893252784</v>
      </c>
      <c r="W207" s="7">
        <f t="shared" si="68"/>
        <v>1.00718200049319</v>
      </c>
      <c r="X207" s="7"/>
      <c r="Y207" s="6">
        <v>35726</v>
      </c>
      <c r="Z207" s="3" t="str">
        <f t="shared" si="81"/>
        <v>Oct</v>
      </c>
      <c r="AA207" s="3">
        <f t="shared" si="82"/>
        <v>23</v>
      </c>
      <c r="AB207" s="3" t="str">
        <f t="shared" si="83"/>
        <v>Oct23</v>
      </c>
      <c r="AC207" s="7" t="e">
        <f t="shared" si="84"/>
        <v>#N/A</v>
      </c>
      <c r="AD207" s="7" t="e">
        <f t="shared" si="85"/>
        <v>#N/A</v>
      </c>
      <c r="AE207" s="7">
        <f t="shared" si="86"/>
        <v>1.00718200049319</v>
      </c>
      <c r="AF207" s="10" t="e">
        <f t="shared" si="89"/>
        <v>#N/A</v>
      </c>
    </row>
    <row r="208" spans="1:33">
      <c r="A208" s="6">
        <v>13816</v>
      </c>
      <c r="B208" s="3" t="str">
        <f t="shared" si="74"/>
        <v>Oct</v>
      </c>
      <c r="C208" s="3">
        <f t="shared" si="75"/>
        <v>28</v>
      </c>
      <c r="D208" s="3" t="str">
        <f t="shared" si="76"/>
        <v>Oct28</v>
      </c>
      <c r="E208">
        <v>12.05</v>
      </c>
      <c r="F208" s="8">
        <f t="shared" si="87"/>
        <v>0.0246598639455783</v>
      </c>
      <c r="G208" s="7">
        <f t="shared" si="77"/>
        <v>0.711754282339044</v>
      </c>
      <c r="H208" s="7"/>
      <c r="I208" s="6">
        <v>28425</v>
      </c>
      <c r="J208" s="3" t="str">
        <f t="shared" si="69"/>
        <v>Oct</v>
      </c>
      <c r="K208" s="3">
        <f t="shared" si="70"/>
        <v>27</v>
      </c>
      <c r="L208" s="3" t="str">
        <f t="shared" si="78"/>
        <v>Oct27</v>
      </c>
      <c r="M208">
        <v>92.339996</v>
      </c>
      <c r="N208" s="8">
        <f t="shared" si="71"/>
        <v>0.00260584153324303</v>
      </c>
      <c r="O208" s="7">
        <f t="shared" si="79"/>
        <v>0.86299061682243</v>
      </c>
      <c r="P208" s="7"/>
      <c r="Q208" s="6">
        <v>32076</v>
      </c>
      <c r="R208" s="3" t="str">
        <f t="shared" si="80"/>
        <v>Oct</v>
      </c>
      <c r="S208" s="3">
        <f t="shared" si="72"/>
        <v>26</v>
      </c>
      <c r="T208" s="3" t="str">
        <f t="shared" si="73"/>
        <v>Oct26</v>
      </c>
      <c r="U208">
        <v>227.669998</v>
      </c>
      <c r="V208" s="8">
        <f t="shared" si="88"/>
        <v>-0.0827894727145699</v>
      </c>
      <c r="W208" s="7">
        <f t="shared" si="68"/>
        <v>0.923797933744751</v>
      </c>
      <c r="X208" s="7"/>
      <c r="Y208" s="6">
        <v>35729</v>
      </c>
      <c r="Z208" s="3" t="str">
        <f t="shared" si="81"/>
        <v>Oct</v>
      </c>
      <c r="AA208" s="3">
        <f t="shared" si="82"/>
        <v>26</v>
      </c>
      <c r="AB208" s="3" t="str">
        <f t="shared" si="83"/>
        <v>Oct26</v>
      </c>
      <c r="AC208" s="7">
        <f t="shared" si="84"/>
        <v>0.693443591258122</v>
      </c>
      <c r="AD208" s="7">
        <f t="shared" si="85"/>
        <v>0.860747644859813</v>
      </c>
      <c r="AE208" s="7">
        <f t="shared" si="86"/>
        <v>0.923797933744751</v>
      </c>
      <c r="AF208" s="10">
        <f t="shared" si="89"/>
        <v>0.825996389954229</v>
      </c>
      <c r="AG208" s="10">
        <f>100*(1-AF208)*-1</f>
        <v>-17.4003610045771</v>
      </c>
    </row>
    <row r="209" spans="1:33">
      <c r="A209" s="6">
        <v>13817</v>
      </c>
      <c r="B209" s="3" t="str">
        <f t="shared" si="74"/>
        <v>Oct</v>
      </c>
      <c r="C209" s="3">
        <f t="shared" si="75"/>
        <v>29</v>
      </c>
      <c r="D209" s="3" t="str">
        <f t="shared" si="76"/>
        <v>Oct29</v>
      </c>
      <c r="E209">
        <v>12.35</v>
      </c>
      <c r="F209" s="8">
        <f t="shared" si="87"/>
        <v>0.0248962655601659</v>
      </c>
      <c r="G209" s="7">
        <f t="shared" si="77"/>
        <v>0.729474305965742</v>
      </c>
      <c r="H209" s="7"/>
      <c r="I209" s="6">
        <v>28426</v>
      </c>
      <c r="J209" s="3" t="str">
        <f t="shared" si="69"/>
        <v>Oct</v>
      </c>
      <c r="K209" s="3">
        <f t="shared" si="70"/>
        <v>28</v>
      </c>
      <c r="L209" s="3" t="str">
        <f t="shared" si="78"/>
        <v>Oct28</v>
      </c>
      <c r="M209">
        <v>92.610001</v>
      </c>
      <c r="N209" s="8">
        <f t="shared" si="71"/>
        <v>0.00292403088256575</v>
      </c>
      <c r="O209" s="7">
        <f t="shared" si="79"/>
        <v>0.865514028037383</v>
      </c>
      <c r="P209" s="7"/>
      <c r="Q209" s="6">
        <v>32077</v>
      </c>
      <c r="R209" s="3" t="str">
        <f t="shared" si="80"/>
        <v>Oct</v>
      </c>
      <c r="S209" s="3">
        <f t="shared" si="72"/>
        <v>27</v>
      </c>
      <c r="T209" s="3" t="str">
        <f t="shared" si="73"/>
        <v>Oct27</v>
      </c>
      <c r="U209">
        <v>233.190002</v>
      </c>
      <c r="V209" s="8">
        <f t="shared" si="88"/>
        <v>0.024245636440863</v>
      </c>
      <c r="W209" s="7">
        <f t="shared" si="68"/>
        <v>0.946196002591146</v>
      </c>
      <c r="X209" s="7"/>
      <c r="Y209" s="6">
        <v>35730</v>
      </c>
      <c r="Z209" s="3" t="str">
        <f t="shared" si="81"/>
        <v>Oct</v>
      </c>
      <c r="AA209" s="3">
        <f t="shared" si="82"/>
        <v>27</v>
      </c>
      <c r="AB209" s="3" t="str">
        <f t="shared" si="83"/>
        <v>Oct27</v>
      </c>
      <c r="AC209" s="7">
        <f t="shared" si="84"/>
        <v>0.694624926166569</v>
      </c>
      <c r="AD209" s="7">
        <f t="shared" si="85"/>
        <v>0.86299061682243</v>
      </c>
      <c r="AE209" s="7">
        <f t="shared" si="86"/>
        <v>0.946196002591146</v>
      </c>
      <c r="AF209" s="10">
        <f t="shared" si="89"/>
        <v>0.834603848526715</v>
      </c>
      <c r="AG209" s="10">
        <f>100*(1-AF209)*-1</f>
        <v>-16.5396151473285</v>
      </c>
    </row>
    <row r="210" spans="1:33">
      <c r="A210" s="6">
        <v>13820</v>
      </c>
      <c r="B210" s="3" t="str">
        <f t="shared" si="74"/>
        <v>Nov</v>
      </c>
      <c r="C210" s="3">
        <f t="shared" si="75"/>
        <v>1</v>
      </c>
      <c r="D210" s="3" t="str">
        <f t="shared" si="76"/>
        <v>Nov1</v>
      </c>
      <c r="E210">
        <v>12.08</v>
      </c>
      <c r="F210" s="8">
        <f t="shared" si="87"/>
        <v>-0.0218623481781376</v>
      </c>
      <c r="G210" s="7">
        <f t="shared" si="77"/>
        <v>0.713526284701714</v>
      </c>
      <c r="H210" s="7"/>
      <c r="I210" s="6">
        <v>28429</v>
      </c>
      <c r="J210" s="3" t="str">
        <f t="shared" si="69"/>
        <v>Oct</v>
      </c>
      <c r="K210" s="3">
        <f t="shared" si="70"/>
        <v>31</v>
      </c>
      <c r="L210" s="3" t="str">
        <f t="shared" si="78"/>
        <v>Oct31</v>
      </c>
      <c r="M210">
        <v>92.339996</v>
      </c>
      <c r="N210" s="8">
        <f t="shared" si="71"/>
        <v>-0.00291550585341207</v>
      </c>
      <c r="O210" s="7">
        <f t="shared" si="79"/>
        <v>0.86299061682243</v>
      </c>
      <c r="P210" s="7"/>
      <c r="Q210" s="6">
        <v>32078</v>
      </c>
      <c r="R210" s="3" t="str">
        <f t="shared" si="80"/>
        <v>Oct</v>
      </c>
      <c r="S210" s="3">
        <f t="shared" si="72"/>
        <v>28</v>
      </c>
      <c r="T210" s="3" t="str">
        <f t="shared" si="73"/>
        <v>Oct28</v>
      </c>
      <c r="U210">
        <v>233.279999</v>
      </c>
      <c r="V210" s="8">
        <f t="shared" si="88"/>
        <v>0.000385938501771663</v>
      </c>
      <c r="W210" s="7">
        <f t="shared" si="68"/>
        <v>0.946561176058769</v>
      </c>
      <c r="X210" s="7"/>
      <c r="Y210" s="6">
        <v>35731</v>
      </c>
      <c r="Z210" s="3" t="str">
        <f t="shared" si="81"/>
        <v>Oct</v>
      </c>
      <c r="AA210" s="3">
        <f t="shared" si="82"/>
        <v>28</v>
      </c>
      <c r="AB210" s="3" t="str">
        <f t="shared" si="83"/>
        <v>Oct28</v>
      </c>
      <c r="AC210" s="7">
        <f t="shared" si="84"/>
        <v>0.711754282339044</v>
      </c>
      <c r="AD210" s="7">
        <f t="shared" si="85"/>
        <v>0.865514028037383</v>
      </c>
      <c r="AE210" s="7">
        <f t="shared" si="86"/>
        <v>0.946561176058769</v>
      </c>
      <c r="AF210" s="10">
        <f t="shared" si="89"/>
        <v>0.841276495478398</v>
      </c>
      <c r="AG210" s="10">
        <f>100*(1-AF210)*-1</f>
        <v>-15.8723504521602</v>
      </c>
    </row>
    <row r="211" hidden="1" spans="1:32">
      <c r="A211" s="6">
        <v>13822</v>
      </c>
      <c r="B211" s="3" t="str">
        <f t="shared" si="74"/>
        <v>Nov</v>
      </c>
      <c r="C211" s="3">
        <f t="shared" si="75"/>
        <v>3</v>
      </c>
      <c r="D211" s="3" t="str">
        <f t="shared" si="76"/>
        <v>Nov3</v>
      </c>
      <c r="E211">
        <v>11.52</v>
      </c>
      <c r="F211" s="8">
        <f t="shared" si="87"/>
        <v>-0.0463576158940398</v>
      </c>
      <c r="G211" s="7">
        <f t="shared" si="77"/>
        <v>0.68044890726521</v>
      </c>
      <c r="H211" s="7"/>
      <c r="I211" s="6">
        <v>28430</v>
      </c>
      <c r="J211" s="3" t="str">
        <f t="shared" si="69"/>
        <v>Nov</v>
      </c>
      <c r="K211" s="3">
        <f t="shared" si="70"/>
        <v>1</v>
      </c>
      <c r="L211" s="3" t="str">
        <f t="shared" si="78"/>
        <v>Nov1</v>
      </c>
      <c r="M211">
        <v>91.349998</v>
      </c>
      <c r="N211" s="8">
        <f t="shared" si="71"/>
        <v>-0.0107212263686908</v>
      </c>
      <c r="O211" s="7">
        <f t="shared" si="79"/>
        <v>0.85373829906542</v>
      </c>
      <c r="P211" s="7"/>
      <c r="Q211" s="6">
        <v>32079</v>
      </c>
      <c r="R211" s="3" t="str">
        <f t="shared" si="80"/>
        <v>Oct</v>
      </c>
      <c r="S211" s="3">
        <f t="shared" si="72"/>
        <v>29</v>
      </c>
      <c r="T211" s="3" t="str">
        <f t="shared" si="73"/>
        <v>Oct29</v>
      </c>
      <c r="U211">
        <v>244.770004</v>
      </c>
      <c r="V211" s="8">
        <f t="shared" si="88"/>
        <v>0.0492541368709454</v>
      </c>
      <c r="W211" s="7">
        <f t="shared" si="68"/>
        <v>0.99318322978109</v>
      </c>
      <c r="X211" s="7"/>
      <c r="Y211" s="6">
        <v>35732</v>
      </c>
      <c r="Z211" s="3" t="str">
        <f t="shared" si="81"/>
        <v>Oct</v>
      </c>
      <c r="AA211" s="3">
        <f t="shared" si="82"/>
        <v>29</v>
      </c>
      <c r="AB211" s="3" t="str">
        <f t="shared" si="83"/>
        <v>Oct29</v>
      </c>
      <c r="AC211" s="7">
        <f t="shared" si="84"/>
        <v>0.729474305965742</v>
      </c>
      <c r="AD211" s="7" t="e">
        <f t="shared" si="85"/>
        <v>#N/A</v>
      </c>
      <c r="AE211" s="7">
        <f t="shared" si="86"/>
        <v>0.99318322978109</v>
      </c>
      <c r="AF211" s="10" t="e">
        <f t="shared" si="89"/>
        <v>#N/A</v>
      </c>
    </row>
    <row r="212" hidden="1" spans="1:32">
      <c r="A212" s="6">
        <v>13823</v>
      </c>
      <c r="B212" s="3" t="str">
        <f t="shared" si="74"/>
        <v>Nov</v>
      </c>
      <c r="C212" s="3">
        <f t="shared" si="75"/>
        <v>4</v>
      </c>
      <c r="D212" s="3" t="str">
        <f t="shared" si="76"/>
        <v>Nov4</v>
      </c>
      <c r="E212">
        <v>11.46</v>
      </c>
      <c r="F212" s="8">
        <f t="shared" si="87"/>
        <v>-0.00520833333333322</v>
      </c>
      <c r="G212" s="7">
        <f t="shared" si="77"/>
        <v>0.676904902539871</v>
      </c>
      <c r="H212" s="7"/>
      <c r="I212" s="6">
        <v>28431</v>
      </c>
      <c r="J212" s="3" t="str">
        <f t="shared" si="69"/>
        <v>Nov</v>
      </c>
      <c r="K212" s="3">
        <f t="shared" si="70"/>
        <v>2</v>
      </c>
      <c r="L212" s="3" t="str">
        <f t="shared" si="78"/>
        <v>Nov2</v>
      </c>
      <c r="M212">
        <v>90.709999</v>
      </c>
      <c r="N212" s="8">
        <f t="shared" si="71"/>
        <v>-0.00700601000560507</v>
      </c>
      <c r="O212" s="7">
        <f t="shared" si="79"/>
        <v>0.847757</v>
      </c>
      <c r="P212" s="7"/>
      <c r="Q212" s="6">
        <v>32080</v>
      </c>
      <c r="R212" s="3" t="str">
        <f t="shared" si="80"/>
        <v>Oct</v>
      </c>
      <c r="S212" s="3">
        <f t="shared" si="72"/>
        <v>30</v>
      </c>
      <c r="T212" s="3" t="str">
        <f t="shared" si="73"/>
        <v>Oct30</v>
      </c>
      <c r="U212">
        <v>251.789993</v>
      </c>
      <c r="V212" s="8">
        <f t="shared" si="88"/>
        <v>0.0286799398834835</v>
      </c>
      <c r="W212" s="7">
        <f t="shared" si="68"/>
        <v>1.0216676651045</v>
      </c>
      <c r="X212" s="7"/>
      <c r="Y212" s="6">
        <v>35733</v>
      </c>
      <c r="Z212" s="3" t="str">
        <f t="shared" si="81"/>
        <v>Oct</v>
      </c>
      <c r="AA212" s="3">
        <f t="shared" si="82"/>
        <v>30</v>
      </c>
      <c r="AB212" s="3" t="str">
        <f t="shared" si="83"/>
        <v>Oct30</v>
      </c>
      <c r="AC212" s="7" t="e">
        <f t="shared" si="84"/>
        <v>#N/A</v>
      </c>
      <c r="AD212" s="7" t="e">
        <f t="shared" si="85"/>
        <v>#N/A</v>
      </c>
      <c r="AE212" s="7">
        <f t="shared" si="86"/>
        <v>1.0216676651045</v>
      </c>
      <c r="AF212" s="10" t="e">
        <f t="shared" si="89"/>
        <v>#N/A</v>
      </c>
    </row>
    <row r="213" hidden="1" spans="1:32">
      <c r="A213" s="6">
        <v>13824</v>
      </c>
      <c r="B213" s="3" t="str">
        <f t="shared" si="74"/>
        <v>Nov</v>
      </c>
      <c r="C213" s="3">
        <f t="shared" si="75"/>
        <v>5</v>
      </c>
      <c r="D213" s="3" t="str">
        <f t="shared" si="76"/>
        <v>Nov5</v>
      </c>
      <c r="E213">
        <v>11.46</v>
      </c>
      <c r="F213" s="8">
        <f t="shared" si="87"/>
        <v>0</v>
      </c>
      <c r="G213" s="7">
        <f t="shared" si="77"/>
        <v>0.676904902539871</v>
      </c>
      <c r="H213" s="7"/>
      <c r="I213" s="6">
        <v>28432</v>
      </c>
      <c r="J213" s="3" t="str">
        <f t="shared" si="69"/>
        <v>Nov</v>
      </c>
      <c r="K213" s="3">
        <f t="shared" si="70"/>
        <v>3</v>
      </c>
      <c r="L213" s="3" t="str">
        <f t="shared" si="78"/>
        <v>Nov3</v>
      </c>
      <c r="M213">
        <v>90.760002</v>
      </c>
      <c r="N213" s="8">
        <f t="shared" si="71"/>
        <v>0.000551240222150193</v>
      </c>
      <c r="O213" s="7">
        <f t="shared" si="79"/>
        <v>0.848224317757009</v>
      </c>
      <c r="P213" s="7"/>
      <c r="Q213" s="6">
        <v>32083</v>
      </c>
      <c r="R213" s="3" t="str">
        <f t="shared" si="80"/>
        <v>Nov</v>
      </c>
      <c r="S213" s="3">
        <f t="shared" si="72"/>
        <v>2</v>
      </c>
      <c r="T213" s="3" t="str">
        <f t="shared" si="73"/>
        <v>Nov2</v>
      </c>
      <c r="U213">
        <v>255.75</v>
      </c>
      <c r="V213" s="8">
        <f t="shared" si="88"/>
        <v>0.0157274201123632</v>
      </c>
      <c r="W213" s="7">
        <f t="shared" si="68"/>
        <v>1.03773586168881</v>
      </c>
      <c r="X213" s="7"/>
      <c r="Y213" s="6">
        <v>35736</v>
      </c>
      <c r="Z213" s="3" t="str">
        <f t="shared" si="81"/>
        <v>Nov</v>
      </c>
      <c r="AA213" s="3">
        <f t="shared" si="82"/>
        <v>2</v>
      </c>
      <c r="AB213" s="3" t="str">
        <f t="shared" si="83"/>
        <v>Nov2</v>
      </c>
      <c r="AC213" s="7" t="e">
        <f t="shared" si="84"/>
        <v>#N/A</v>
      </c>
      <c r="AD213" s="7">
        <f t="shared" si="85"/>
        <v>0.847757</v>
      </c>
      <c r="AE213" s="7">
        <f t="shared" si="86"/>
        <v>1.03773586168881</v>
      </c>
      <c r="AF213" s="10" t="e">
        <f t="shared" si="89"/>
        <v>#N/A</v>
      </c>
    </row>
    <row r="214" spans="1:33">
      <c r="A214" s="6">
        <v>13827</v>
      </c>
      <c r="B214" s="3" t="str">
        <f t="shared" si="74"/>
        <v>Nov</v>
      </c>
      <c r="C214" s="3">
        <f t="shared" si="75"/>
        <v>8</v>
      </c>
      <c r="D214" s="3" t="str">
        <f t="shared" si="76"/>
        <v>Nov8</v>
      </c>
      <c r="E214">
        <v>11.12</v>
      </c>
      <c r="F214" s="8">
        <f t="shared" si="87"/>
        <v>-0.0296684118673649</v>
      </c>
      <c r="G214" s="7">
        <f t="shared" si="77"/>
        <v>0.656822209096279</v>
      </c>
      <c r="H214" s="7"/>
      <c r="I214" s="6">
        <v>28433</v>
      </c>
      <c r="J214" s="3" t="str">
        <f t="shared" si="69"/>
        <v>Nov</v>
      </c>
      <c r="K214" s="3">
        <f t="shared" si="70"/>
        <v>4</v>
      </c>
      <c r="L214" s="3" t="str">
        <f t="shared" si="78"/>
        <v>Nov4</v>
      </c>
      <c r="M214">
        <v>91.580002</v>
      </c>
      <c r="N214" s="8">
        <f t="shared" si="71"/>
        <v>0.00903481690095151</v>
      </c>
      <c r="O214" s="7">
        <f t="shared" si="79"/>
        <v>0.855887869158878</v>
      </c>
      <c r="P214" s="7"/>
      <c r="Q214" s="6">
        <v>32084</v>
      </c>
      <c r="R214" s="3" t="str">
        <f t="shared" si="80"/>
        <v>Nov</v>
      </c>
      <c r="S214" s="3">
        <f t="shared" si="72"/>
        <v>3</v>
      </c>
      <c r="T214" s="3" t="str">
        <f t="shared" si="73"/>
        <v>Nov3</v>
      </c>
      <c r="U214">
        <v>250.820007</v>
      </c>
      <c r="V214" s="8">
        <f t="shared" si="88"/>
        <v>-0.0192766099706745</v>
      </c>
      <c r="W214" s="7">
        <f t="shared" si="68"/>
        <v>1.01773183223045</v>
      </c>
      <c r="X214" s="7"/>
      <c r="Y214" s="6">
        <v>35737</v>
      </c>
      <c r="Z214" s="3" t="str">
        <f t="shared" si="81"/>
        <v>Nov</v>
      </c>
      <c r="AA214" s="3">
        <f t="shared" si="82"/>
        <v>3</v>
      </c>
      <c r="AB214" s="3" t="str">
        <f t="shared" si="83"/>
        <v>Nov3</v>
      </c>
      <c r="AC214" s="7">
        <f t="shared" si="84"/>
        <v>0.68044890726521</v>
      </c>
      <c r="AD214" s="7">
        <f t="shared" si="85"/>
        <v>0.848224317757009</v>
      </c>
      <c r="AE214" s="7">
        <f t="shared" si="86"/>
        <v>1.01773183223045</v>
      </c>
      <c r="AF214" s="10">
        <f t="shared" si="89"/>
        <v>0.848801685750891</v>
      </c>
      <c r="AG214" s="10">
        <f>100*(1-AF214)*-1</f>
        <v>-15.1198314249109</v>
      </c>
    </row>
    <row r="215" spans="1:33">
      <c r="A215" s="6">
        <v>13828</v>
      </c>
      <c r="B215" s="3" t="str">
        <f t="shared" si="74"/>
        <v>Nov</v>
      </c>
      <c r="C215" s="3">
        <f t="shared" si="75"/>
        <v>9</v>
      </c>
      <c r="D215" s="3" t="str">
        <f t="shared" si="76"/>
        <v>Nov9</v>
      </c>
      <c r="E215">
        <v>11.35</v>
      </c>
      <c r="F215" s="8">
        <f t="shared" si="87"/>
        <v>0.0206834532374101</v>
      </c>
      <c r="G215" s="7">
        <f t="shared" si="77"/>
        <v>0.670407560543415</v>
      </c>
      <c r="H215" s="7"/>
      <c r="I215" s="6">
        <v>28436</v>
      </c>
      <c r="J215" s="3" t="str">
        <f t="shared" si="69"/>
        <v>Nov</v>
      </c>
      <c r="K215" s="3">
        <f t="shared" si="70"/>
        <v>7</v>
      </c>
      <c r="L215" s="3" t="str">
        <f t="shared" si="78"/>
        <v>Nov7</v>
      </c>
      <c r="M215">
        <v>92.290001</v>
      </c>
      <c r="N215" s="8">
        <f t="shared" si="71"/>
        <v>0.00775277336202734</v>
      </c>
      <c r="O215" s="7">
        <f t="shared" si="79"/>
        <v>0.862523373831776</v>
      </c>
      <c r="P215" s="7"/>
      <c r="Q215" s="6">
        <v>32085</v>
      </c>
      <c r="R215" s="3" t="str">
        <f t="shared" si="80"/>
        <v>Nov</v>
      </c>
      <c r="S215" s="3">
        <f t="shared" si="72"/>
        <v>4</v>
      </c>
      <c r="T215" s="3" t="str">
        <f t="shared" si="73"/>
        <v>Nov4</v>
      </c>
      <c r="U215">
        <v>248.960007</v>
      </c>
      <c r="V215" s="8">
        <f t="shared" si="88"/>
        <v>-0.00741567637385487</v>
      </c>
      <c r="W215" s="7">
        <f t="shared" si="68"/>
        <v>1.01018466232726</v>
      </c>
      <c r="X215" s="7"/>
      <c r="Y215" s="6">
        <v>35738</v>
      </c>
      <c r="Z215" s="3" t="str">
        <f t="shared" si="81"/>
        <v>Nov</v>
      </c>
      <c r="AA215" s="3">
        <f t="shared" si="82"/>
        <v>4</v>
      </c>
      <c r="AB215" s="3" t="str">
        <f t="shared" si="83"/>
        <v>Nov4</v>
      </c>
      <c r="AC215" s="7">
        <f t="shared" si="84"/>
        <v>0.676904902539871</v>
      </c>
      <c r="AD215" s="7">
        <f t="shared" si="85"/>
        <v>0.855887869158878</v>
      </c>
      <c r="AE215" s="7">
        <f t="shared" si="86"/>
        <v>1.01018466232726</v>
      </c>
      <c r="AF215" s="10">
        <f t="shared" si="89"/>
        <v>0.847659144675337</v>
      </c>
      <c r="AG215" s="10">
        <f>100*(1-AF215)*-1</f>
        <v>-15.2340855324663</v>
      </c>
    </row>
    <row r="216" hidden="1" spans="1:32">
      <c r="A216" s="6">
        <v>13829</v>
      </c>
      <c r="B216" s="3" t="str">
        <f t="shared" si="74"/>
        <v>Nov</v>
      </c>
      <c r="C216" s="3">
        <f t="shared" si="75"/>
        <v>10</v>
      </c>
      <c r="D216" s="3" t="str">
        <f t="shared" si="76"/>
        <v>Nov10</v>
      </c>
      <c r="E216">
        <v>11.96</v>
      </c>
      <c r="F216" s="8">
        <f t="shared" si="87"/>
        <v>0.0537444933920706</v>
      </c>
      <c r="G216" s="7">
        <f t="shared" si="77"/>
        <v>0.706438275251034</v>
      </c>
      <c r="H216" s="7"/>
      <c r="I216" s="6">
        <v>28437</v>
      </c>
      <c r="J216" s="3" t="str">
        <f t="shared" si="69"/>
        <v>Nov</v>
      </c>
      <c r="K216" s="3">
        <f t="shared" si="70"/>
        <v>8</v>
      </c>
      <c r="L216" s="3" t="str">
        <f t="shared" si="78"/>
        <v>Nov8</v>
      </c>
      <c r="M216">
        <v>92.459999</v>
      </c>
      <c r="N216" s="8">
        <f t="shared" si="71"/>
        <v>0.00184199802966729</v>
      </c>
      <c r="O216" s="7">
        <f t="shared" si="79"/>
        <v>0.864112140186916</v>
      </c>
      <c r="P216" s="7"/>
      <c r="Q216" s="6">
        <v>32086</v>
      </c>
      <c r="R216" s="3" t="str">
        <f t="shared" si="80"/>
        <v>Nov</v>
      </c>
      <c r="S216" s="3">
        <f t="shared" si="72"/>
        <v>5</v>
      </c>
      <c r="T216" s="3" t="str">
        <f t="shared" si="73"/>
        <v>Nov5</v>
      </c>
      <c r="U216">
        <v>254.479996</v>
      </c>
      <c r="V216" s="8">
        <f t="shared" si="88"/>
        <v>0.0221721916966367</v>
      </c>
      <c r="W216" s="7">
        <f t="shared" si="68"/>
        <v>1.03258267030939</v>
      </c>
      <c r="X216" s="7"/>
      <c r="Y216" s="6">
        <v>35739</v>
      </c>
      <c r="Z216" s="3" t="str">
        <f t="shared" si="81"/>
        <v>Nov</v>
      </c>
      <c r="AA216" s="3">
        <f t="shared" si="82"/>
        <v>5</v>
      </c>
      <c r="AB216" s="3" t="str">
        <f t="shared" si="83"/>
        <v>Nov5</v>
      </c>
      <c r="AC216" s="7">
        <f t="shared" si="84"/>
        <v>0.676904902539871</v>
      </c>
      <c r="AD216" s="7" t="e">
        <f t="shared" si="85"/>
        <v>#N/A</v>
      </c>
      <c r="AE216" s="7">
        <f t="shared" si="86"/>
        <v>1.03258267030939</v>
      </c>
      <c r="AF216" s="10" t="e">
        <f t="shared" si="89"/>
        <v>#N/A</v>
      </c>
    </row>
    <row r="217" hidden="1" spans="1:32">
      <c r="A217" s="6">
        <v>13831</v>
      </c>
      <c r="B217" s="3" t="str">
        <f t="shared" si="74"/>
        <v>Nov</v>
      </c>
      <c r="C217" s="3">
        <f t="shared" si="75"/>
        <v>12</v>
      </c>
      <c r="D217" s="3" t="str">
        <f t="shared" si="76"/>
        <v>Nov12</v>
      </c>
      <c r="E217">
        <v>11.91</v>
      </c>
      <c r="F217" s="8">
        <f t="shared" si="87"/>
        <v>-0.00418060200668902</v>
      </c>
      <c r="G217" s="7">
        <f t="shared" si="77"/>
        <v>0.703484937979918</v>
      </c>
      <c r="H217" s="7"/>
      <c r="I217" s="6">
        <v>28438</v>
      </c>
      <c r="J217" s="3" t="str">
        <f t="shared" si="69"/>
        <v>Nov</v>
      </c>
      <c r="K217" s="3">
        <f t="shared" si="70"/>
        <v>9</v>
      </c>
      <c r="L217" s="3" t="str">
        <f t="shared" si="78"/>
        <v>Nov9</v>
      </c>
      <c r="M217">
        <v>92.980003</v>
      </c>
      <c r="N217" s="8">
        <f t="shared" si="71"/>
        <v>0.00562409696759785</v>
      </c>
      <c r="O217" s="7">
        <f t="shared" si="79"/>
        <v>0.868971990654205</v>
      </c>
      <c r="P217" s="7"/>
      <c r="Q217" s="6">
        <v>32087</v>
      </c>
      <c r="R217" s="3" t="str">
        <f t="shared" si="80"/>
        <v>Nov</v>
      </c>
      <c r="S217" s="3">
        <f t="shared" si="72"/>
        <v>6</v>
      </c>
      <c r="T217" s="3" t="str">
        <f t="shared" si="73"/>
        <v>Nov6</v>
      </c>
      <c r="U217">
        <v>250.410004</v>
      </c>
      <c r="V217" s="8">
        <f t="shared" si="88"/>
        <v>-0.0159933671171545</v>
      </c>
      <c r="W217" s="7">
        <f t="shared" si="68"/>
        <v>1.01606819658432</v>
      </c>
      <c r="X217" s="7"/>
      <c r="Y217" s="6">
        <v>35740</v>
      </c>
      <c r="Z217" s="3" t="str">
        <f t="shared" si="81"/>
        <v>Nov</v>
      </c>
      <c r="AA217" s="3">
        <f t="shared" si="82"/>
        <v>6</v>
      </c>
      <c r="AB217" s="3" t="str">
        <f t="shared" si="83"/>
        <v>Nov6</v>
      </c>
      <c r="AC217" s="7" t="e">
        <f t="shared" si="84"/>
        <v>#N/A</v>
      </c>
      <c r="AD217" s="7" t="e">
        <f t="shared" si="85"/>
        <v>#N/A</v>
      </c>
      <c r="AE217" s="7">
        <f t="shared" si="86"/>
        <v>1.01606819658432</v>
      </c>
      <c r="AF217" s="10" t="e">
        <f t="shared" si="89"/>
        <v>#N/A</v>
      </c>
    </row>
    <row r="218" spans="1:33">
      <c r="A218" s="6">
        <v>13834</v>
      </c>
      <c r="B218" s="3" t="str">
        <f t="shared" si="74"/>
        <v>Nov</v>
      </c>
      <c r="C218" s="3">
        <f t="shared" si="75"/>
        <v>15</v>
      </c>
      <c r="D218" s="3" t="str">
        <f t="shared" si="76"/>
        <v>Nov15</v>
      </c>
      <c r="E218">
        <v>11.53</v>
      </c>
      <c r="F218" s="8">
        <f t="shared" si="87"/>
        <v>-0.0319059613769942</v>
      </c>
      <c r="G218" s="7">
        <f t="shared" si="77"/>
        <v>0.681039574719433</v>
      </c>
      <c r="H218" s="7"/>
      <c r="I218" s="6">
        <v>28439</v>
      </c>
      <c r="J218" s="3" t="str">
        <f t="shared" si="69"/>
        <v>Nov</v>
      </c>
      <c r="K218" s="3">
        <f t="shared" si="70"/>
        <v>10</v>
      </c>
      <c r="L218" s="3" t="str">
        <f t="shared" si="78"/>
        <v>Nov10</v>
      </c>
      <c r="M218">
        <v>94.709999</v>
      </c>
      <c r="N218" s="8">
        <f t="shared" si="71"/>
        <v>0.0186061082402847</v>
      </c>
      <c r="O218" s="7">
        <f t="shared" si="79"/>
        <v>0.885140177570093</v>
      </c>
      <c r="P218" s="7"/>
      <c r="Q218" s="6">
        <v>32090</v>
      </c>
      <c r="R218" s="3" t="str">
        <f t="shared" si="80"/>
        <v>Nov</v>
      </c>
      <c r="S218" s="3">
        <f t="shared" si="72"/>
        <v>9</v>
      </c>
      <c r="T218" s="3" t="str">
        <f t="shared" si="73"/>
        <v>Nov9</v>
      </c>
      <c r="U218">
        <v>243.169998</v>
      </c>
      <c r="V218" s="8">
        <f t="shared" si="88"/>
        <v>-0.0289126068621443</v>
      </c>
      <c r="W218" s="7">
        <f t="shared" si="68"/>
        <v>0.986691016271345</v>
      </c>
      <c r="X218" s="7"/>
      <c r="Y218" s="6">
        <v>35743</v>
      </c>
      <c r="Z218" s="3" t="str">
        <f t="shared" si="81"/>
        <v>Nov</v>
      </c>
      <c r="AA218" s="3">
        <f t="shared" si="82"/>
        <v>9</v>
      </c>
      <c r="AB218" s="3" t="str">
        <f t="shared" si="83"/>
        <v>Nov9</v>
      </c>
      <c r="AC218" s="7">
        <f t="shared" si="84"/>
        <v>0.670407560543415</v>
      </c>
      <c r="AD218" s="7">
        <f t="shared" si="85"/>
        <v>0.868971990654205</v>
      </c>
      <c r="AE218" s="7">
        <f t="shared" si="86"/>
        <v>0.986691016271345</v>
      </c>
      <c r="AF218" s="10">
        <f t="shared" si="89"/>
        <v>0.842023522489655</v>
      </c>
      <c r="AG218" s="10">
        <f>100*(1-AF218)*-1</f>
        <v>-15.7976477510345</v>
      </c>
    </row>
    <row r="219" spans="1:33">
      <c r="A219" s="6">
        <v>13835</v>
      </c>
      <c r="B219" s="3" t="str">
        <f t="shared" si="74"/>
        <v>Nov</v>
      </c>
      <c r="C219" s="3">
        <f t="shared" si="75"/>
        <v>16</v>
      </c>
      <c r="D219" s="3" t="str">
        <f t="shared" si="76"/>
        <v>Nov16</v>
      </c>
      <c r="E219">
        <v>11.48</v>
      </c>
      <c r="F219" s="8">
        <f t="shared" si="87"/>
        <v>-0.00433651344319158</v>
      </c>
      <c r="G219" s="7">
        <f t="shared" si="77"/>
        <v>0.678086237448317</v>
      </c>
      <c r="H219" s="7"/>
      <c r="I219" s="6">
        <v>28440</v>
      </c>
      <c r="J219" s="3" t="str">
        <f t="shared" si="69"/>
        <v>Nov</v>
      </c>
      <c r="K219" s="3">
        <f t="shared" si="70"/>
        <v>11</v>
      </c>
      <c r="L219" s="3" t="str">
        <f t="shared" si="78"/>
        <v>Nov11</v>
      </c>
      <c r="M219">
        <v>95.980003</v>
      </c>
      <c r="N219" s="8">
        <f t="shared" si="71"/>
        <v>0.0134093972485418</v>
      </c>
      <c r="O219" s="7">
        <f t="shared" si="79"/>
        <v>0.897009373831775</v>
      </c>
      <c r="P219" s="7"/>
      <c r="Q219" s="6">
        <v>32091</v>
      </c>
      <c r="R219" s="3" t="str">
        <f t="shared" si="80"/>
        <v>Nov</v>
      </c>
      <c r="S219" s="3">
        <f t="shared" si="72"/>
        <v>10</v>
      </c>
      <c r="T219" s="3" t="str">
        <f t="shared" si="73"/>
        <v>Nov10</v>
      </c>
      <c r="U219">
        <v>239</v>
      </c>
      <c r="V219" s="8">
        <f t="shared" si="88"/>
        <v>-0.0171484888526421</v>
      </c>
      <c r="W219" s="7">
        <f t="shared" si="68"/>
        <v>0.969770756377814</v>
      </c>
      <c r="X219" s="7"/>
      <c r="Y219" s="6">
        <v>35744</v>
      </c>
      <c r="Z219" s="3" t="str">
        <f t="shared" si="81"/>
        <v>Nov</v>
      </c>
      <c r="AA219" s="3">
        <f t="shared" si="82"/>
        <v>10</v>
      </c>
      <c r="AB219" s="3" t="str">
        <f t="shared" si="83"/>
        <v>Nov10</v>
      </c>
      <c r="AC219" s="7">
        <f t="shared" si="84"/>
        <v>0.706438275251034</v>
      </c>
      <c r="AD219" s="7">
        <f t="shared" si="85"/>
        <v>0.885140177570093</v>
      </c>
      <c r="AE219" s="7">
        <f t="shared" si="86"/>
        <v>0.969770756377814</v>
      </c>
      <c r="AF219" s="10">
        <f t="shared" si="89"/>
        <v>0.85378306973298</v>
      </c>
      <c r="AG219" s="10">
        <f>100*(1-AF219)*-1</f>
        <v>-14.621693026702</v>
      </c>
    </row>
    <row r="220" hidden="1" spans="1:32">
      <c r="A220" s="6">
        <v>13836</v>
      </c>
      <c r="B220" s="3" t="str">
        <f t="shared" si="74"/>
        <v>Nov</v>
      </c>
      <c r="C220" s="3">
        <f t="shared" si="75"/>
        <v>17</v>
      </c>
      <c r="D220" s="3" t="str">
        <f t="shared" si="76"/>
        <v>Nov17</v>
      </c>
      <c r="E220">
        <v>11.39</v>
      </c>
      <c r="F220" s="8">
        <f t="shared" si="87"/>
        <v>-0.00783972125435539</v>
      </c>
      <c r="G220" s="7">
        <f t="shared" si="77"/>
        <v>0.672770230360308</v>
      </c>
      <c r="H220" s="7"/>
      <c r="I220" s="6">
        <v>28443</v>
      </c>
      <c r="J220" s="3" t="str">
        <f t="shared" si="69"/>
        <v>Nov</v>
      </c>
      <c r="K220" s="3">
        <f t="shared" si="70"/>
        <v>14</v>
      </c>
      <c r="L220" s="3" t="str">
        <f t="shared" si="78"/>
        <v>Nov14</v>
      </c>
      <c r="M220">
        <v>95.32</v>
      </c>
      <c r="N220" s="8">
        <f t="shared" si="71"/>
        <v>-0.00687646363170048</v>
      </c>
      <c r="O220" s="7">
        <f t="shared" si="79"/>
        <v>0.890841121495327</v>
      </c>
      <c r="P220" s="7"/>
      <c r="Q220" s="6">
        <v>32092</v>
      </c>
      <c r="R220" s="3" t="str">
        <f t="shared" si="80"/>
        <v>Nov</v>
      </c>
      <c r="S220" s="3">
        <f t="shared" si="72"/>
        <v>11</v>
      </c>
      <c r="T220" s="3" t="str">
        <f t="shared" si="73"/>
        <v>Nov11</v>
      </c>
      <c r="U220">
        <v>241.899994</v>
      </c>
      <c r="V220" s="8">
        <f t="shared" si="88"/>
        <v>0.0121338661087866</v>
      </c>
      <c r="W220" s="7">
        <f t="shared" si="68"/>
        <v>0.981537824891919</v>
      </c>
      <c r="X220" s="7"/>
      <c r="Y220" s="6">
        <v>35745</v>
      </c>
      <c r="Z220" s="3" t="str">
        <f t="shared" si="81"/>
        <v>Nov</v>
      </c>
      <c r="AA220" s="3">
        <f t="shared" si="82"/>
        <v>11</v>
      </c>
      <c r="AB220" s="3" t="str">
        <f t="shared" si="83"/>
        <v>Nov11</v>
      </c>
      <c r="AC220" s="7" t="e">
        <f t="shared" si="84"/>
        <v>#N/A</v>
      </c>
      <c r="AD220" s="7">
        <f t="shared" si="85"/>
        <v>0.897009373831775</v>
      </c>
      <c r="AE220" s="7">
        <f t="shared" si="86"/>
        <v>0.981537824891919</v>
      </c>
      <c r="AF220" s="10" t="e">
        <f t="shared" si="89"/>
        <v>#N/A</v>
      </c>
    </row>
    <row r="221" hidden="1" spans="1:32">
      <c r="A221" s="6">
        <v>13837</v>
      </c>
      <c r="B221" s="3" t="str">
        <f t="shared" si="74"/>
        <v>Nov</v>
      </c>
      <c r="C221" s="3">
        <f t="shared" si="75"/>
        <v>18</v>
      </c>
      <c r="D221" s="3" t="str">
        <f t="shared" si="76"/>
        <v>Nov18</v>
      </c>
      <c r="E221">
        <v>11.16</v>
      </c>
      <c r="F221" s="8">
        <f t="shared" si="87"/>
        <v>-0.0201931518876208</v>
      </c>
      <c r="G221" s="7">
        <f t="shared" si="77"/>
        <v>0.659184878913172</v>
      </c>
      <c r="H221" s="7"/>
      <c r="I221" s="6">
        <v>28444</v>
      </c>
      <c r="J221" s="3" t="str">
        <f t="shared" si="69"/>
        <v>Nov</v>
      </c>
      <c r="K221" s="3">
        <f t="shared" si="70"/>
        <v>15</v>
      </c>
      <c r="L221" s="3" t="str">
        <f t="shared" si="78"/>
        <v>Nov15</v>
      </c>
      <c r="M221">
        <v>95.93</v>
      </c>
      <c r="N221" s="8">
        <f t="shared" si="71"/>
        <v>0.00639949643306771</v>
      </c>
      <c r="O221" s="7">
        <f t="shared" si="79"/>
        <v>0.896542056074766</v>
      </c>
      <c r="P221" s="7"/>
      <c r="Q221" s="6">
        <v>32093</v>
      </c>
      <c r="R221" s="3" t="str">
        <f t="shared" si="80"/>
        <v>Nov</v>
      </c>
      <c r="S221" s="3">
        <f t="shared" si="72"/>
        <v>12</v>
      </c>
      <c r="T221" s="3" t="str">
        <f t="shared" si="73"/>
        <v>Nov12</v>
      </c>
      <c r="U221">
        <v>248.520004</v>
      </c>
      <c r="V221" s="8">
        <f t="shared" si="88"/>
        <v>0.0273667224646562</v>
      </c>
      <c r="W221" s="7">
        <f t="shared" si="68"/>
        <v>1.0083992981343</v>
      </c>
      <c r="X221" s="7"/>
      <c r="Y221" s="6">
        <v>35746</v>
      </c>
      <c r="Z221" s="3" t="str">
        <f t="shared" si="81"/>
        <v>Nov</v>
      </c>
      <c r="AA221" s="3">
        <f t="shared" si="82"/>
        <v>12</v>
      </c>
      <c r="AB221" s="3" t="str">
        <f t="shared" si="83"/>
        <v>Nov12</v>
      </c>
      <c r="AC221" s="7">
        <f t="shared" si="84"/>
        <v>0.703484937979918</v>
      </c>
      <c r="AD221" s="7" t="e">
        <f t="shared" si="85"/>
        <v>#N/A</v>
      </c>
      <c r="AE221" s="7">
        <f t="shared" si="86"/>
        <v>1.0083992981343</v>
      </c>
      <c r="AF221" s="10" t="e">
        <f t="shared" si="89"/>
        <v>#N/A</v>
      </c>
    </row>
    <row r="222" hidden="1" spans="1:32">
      <c r="A222" s="6">
        <v>13838</v>
      </c>
      <c r="B222" s="3" t="str">
        <f t="shared" si="74"/>
        <v>Nov</v>
      </c>
      <c r="C222" s="3">
        <f t="shared" si="75"/>
        <v>19</v>
      </c>
      <c r="D222" s="3" t="str">
        <f t="shared" si="76"/>
        <v>Nov19</v>
      </c>
      <c r="E222">
        <v>10.51</v>
      </c>
      <c r="F222" s="8">
        <f t="shared" si="87"/>
        <v>-0.0582437275985663</v>
      </c>
      <c r="G222" s="7">
        <f t="shared" si="77"/>
        <v>0.62079149438866</v>
      </c>
      <c r="H222" s="7"/>
      <c r="I222" s="6">
        <v>28445</v>
      </c>
      <c r="J222" s="3" t="str">
        <f t="shared" si="69"/>
        <v>Nov</v>
      </c>
      <c r="K222" s="3">
        <f t="shared" si="70"/>
        <v>16</v>
      </c>
      <c r="L222" s="3" t="str">
        <f t="shared" si="78"/>
        <v>Nov16</v>
      </c>
      <c r="M222">
        <v>95.449997</v>
      </c>
      <c r="N222" s="8">
        <f t="shared" si="71"/>
        <v>-0.00500367976649651</v>
      </c>
      <c r="O222" s="7">
        <f t="shared" si="79"/>
        <v>0.892056046728972</v>
      </c>
      <c r="P222" s="7"/>
      <c r="Q222" s="6">
        <v>32094</v>
      </c>
      <c r="R222" s="3" t="str">
        <f t="shared" si="80"/>
        <v>Nov</v>
      </c>
      <c r="S222" s="3">
        <f t="shared" si="72"/>
        <v>13</v>
      </c>
      <c r="T222" s="3" t="str">
        <f t="shared" si="73"/>
        <v>Nov13</v>
      </c>
      <c r="U222">
        <v>245.639999</v>
      </c>
      <c r="V222" s="8">
        <f t="shared" si="88"/>
        <v>-0.0115886244714531</v>
      </c>
      <c r="W222" s="7">
        <f t="shared" si="68"/>
        <v>0.996713337350943</v>
      </c>
      <c r="X222" s="7"/>
      <c r="Y222" s="6">
        <v>35747</v>
      </c>
      <c r="Z222" s="3" t="str">
        <f t="shared" si="81"/>
        <v>Nov</v>
      </c>
      <c r="AA222" s="3">
        <f t="shared" si="82"/>
        <v>13</v>
      </c>
      <c r="AB222" s="3" t="str">
        <f t="shared" si="83"/>
        <v>Nov13</v>
      </c>
      <c r="AC222" s="7" t="e">
        <f t="shared" si="84"/>
        <v>#N/A</v>
      </c>
      <c r="AD222" s="7" t="e">
        <f t="shared" si="85"/>
        <v>#N/A</v>
      </c>
      <c r="AE222" s="7">
        <f t="shared" si="86"/>
        <v>0.996713337350943</v>
      </c>
      <c r="AF222" s="10" t="e">
        <f t="shared" si="89"/>
        <v>#N/A</v>
      </c>
    </row>
    <row r="223" spans="1:33">
      <c r="A223" s="6">
        <v>13841</v>
      </c>
      <c r="B223" s="3" t="str">
        <f t="shared" si="74"/>
        <v>Nov</v>
      </c>
      <c r="C223" s="3">
        <f t="shared" si="75"/>
        <v>22</v>
      </c>
      <c r="D223" s="3" t="str">
        <f t="shared" si="76"/>
        <v>Nov22</v>
      </c>
      <c r="E223">
        <v>10.25</v>
      </c>
      <c r="F223" s="8">
        <f t="shared" si="87"/>
        <v>-0.0247383444338725</v>
      </c>
      <c r="G223" s="7">
        <f t="shared" si="77"/>
        <v>0.605434140578855</v>
      </c>
      <c r="H223" s="7"/>
      <c r="I223" s="6">
        <v>28446</v>
      </c>
      <c r="J223" s="3" t="str">
        <f t="shared" si="69"/>
        <v>Nov</v>
      </c>
      <c r="K223" s="3">
        <f t="shared" si="70"/>
        <v>17</v>
      </c>
      <c r="L223" s="3" t="str">
        <f t="shared" si="78"/>
        <v>Nov17</v>
      </c>
      <c r="M223">
        <v>95.160004</v>
      </c>
      <c r="N223" s="8">
        <f t="shared" si="71"/>
        <v>-0.00303816667485066</v>
      </c>
      <c r="O223" s="7">
        <f t="shared" si="79"/>
        <v>0.889345831775701</v>
      </c>
      <c r="P223" s="7"/>
      <c r="Q223" s="6">
        <v>32097</v>
      </c>
      <c r="R223" s="3" t="str">
        <f t="shared" si="80"/>
        <v>Nov</v>
      </c>
      <c r="S223" s="3">
        <f t="shared" si="72"/>
        <v>16</v>
      </c>
      <c r="T223" s="3" t="str">
        <f t="shared" si="73"/>
        <v>Nov16</v>
      </c>
      <c r="U223">
        <v>246.759995</v>
      </c>
      <c r="V223" s="8">
        <f t="shared" si="88"/>
        <v>0.00455950172838103</v>
      </c>
      <c r="W223" s="7">
        <f t="shared" si="68"/>
        <v>1.0012578535353</v>
      </c>
      <c r="X223" s="7"/>
      <c r="Y223" s="6">
        <v>35750</v>
      </c>
      <c r="Z223" s="3" t="str">
        <f t="shared" si="81"/>
        <v>Nov</v>
      </c>
      <c r="AA223" s="3">
        <f t="shared" si="82"/>
        <v>16</v>
      </c>
      <c r="AB223" s="3" t="str">
        <f t="shared" si="83"/>
        <v>Nov16</v>
      </c>
      <c r="AC223" s="7">
        <f t="shared" si="84"/>
        <v>0.678086237448317</v>
      </c>
      <c r="AD223" s="7">
        <f t="shared" si="85"/>
        <v>0.892056046728972</v>
      </c>
      <c r="AE223" s="7">
        <f t="shared" si="86"/>
        <v>1.0012578535353</v>
      </c>
      <c r="AF223" s="10">
        <f t="shared" si="89"/>
        <v>0.857133379237528</v>
      </c>
      <c r="AG223" s="10">
        <f>100*(1-AF223)*-1</f>
        <v>-14.2866620762472</v>
      </c>
    </row>
    <row r="224" spans="1:33">
      <c r="A224" s="6">
        <v>13842</v>
      </c>
      <c r="B224" s="3" t="str">
        <f t="shared" si="74"/>
        <v>Nov</v>
      </c>
      <c r="C224" s="3">
        <f t="shared" si="75"/>
        <v>23</v>
      </c>
      <c r="D224" s="3" t="str">
        <f t="shared" si="76"/>
        <v>Nov23</v>
      </c>
      <c r="E224">
        <v>10.43</v>
      </c>
      <c r="F224" s="8">
        <f t="shared" si="87"/>
        <v>0.0175609756097561</v>
      </c>
      <c r="G224" s="7">
        <f t="shared" si="77"/>
        <v>0.616066154754873</v>
      </c>
      <c r="H224" s="7"/>
      <c r="I224" s="6">
        <v>28447</v>
      </c>
      <c r="J224" s="3" t="str">
        <f t="shared" si="69"/>
        <v>Nov</v>
      </c>
      <c r="K224" s="3">
        <f t="shared" si="70"/>
        <v>18</v>
      </c>
      <c r="L224" s="3" t="str">
        <f t="shared" si="78"/>
        <v>Nov18</v>
      </c>
      <c r="M224">
        <v>95.330002</v>
      </c>
      <c r="N224" s="8">
        <f t="shared" si="71"/>
        <v>0.00178644380889257</v>
      </c>
      <c r="O224" s="7">
        <f t="shared" si="79"/>
        <v>0.890934598130841</v>
      </c>
      <c r="P224" s="7"/>
      <c r="Q224" s="6">
        <v>32098</v>
      </c>
      <c r="R224" s="3" t="str">
        <f t="shared" si="80"/>
        <v>Nov</v>
      </c>
      <c r="S224" s="3">
        <f t="shared" si="72"/>
        <v>17</v>
      </c>
      <c r="T224" s="3" t="str">
        <f t="shared" si="73"/>
        <v>Nov17</v>
      </c>
      <c r="U224">
        <v>243.039993</v>
      </c>
      <c r="V224" s="8">
        <f t="shared" si="88"/>
        <v>-0.01507538529493</v>
      </c>
      <c r="W224" s="7">
        <f>W223*(1+V224)</f>
        <v>0.986163505613676</v>
      </c>
      <c r="X224" s="7"/>
      <c r="Y224" s="6">
        <v>35751</v>
      </c>
      <c r="Z224" s="3" t="str">
        <f t="shared" si="81"/>
        <v>Nov</v>
      </c>
      <c r="AA224" s="3">
        <f t="shared" si="82"/>
        <v>17</v>
      </c>
      <c r="AB224" s="3" t="str">
        <f t="shared" si="83"/>
        <v>Nov17</v>
      </c>
      <c r="AC224" s="7">
        <f t="shared" si="84"/>
        <v>0.672770230360308</v>
      </c>
      <c r="AD224" s="7">
        <f t="shared" si="85"/>
        <v>0.889345831775701</v>
      </c>
      <c r="AE224" s="7">
        <f t="shared" si="86"/>
        <v>0.986163505613676</v>
      </c>
      <c r="AF224" s="10">
        <f t="shared" si="89"/>
        <v>0.849426522583228</v>
      </c>
      <c r="AG224" s="10">
        <f>100*(1-AF224)*-1</f>
        <v>-15.0573477416772</v>
      </c>
    </row>
    <row r="225" spans="1:33">
      <c r="A225" s="6">
        <v>13843</v>
      </c>
      <c r="B225" s="3" t="str">
        <f t="shared" si="74"/>
        <v>Nov</v>
      </c>
      <c r="C225" s="3">
        <f t="shared" si="75"/>
        <v>24</v>
      </c>
      <c r="D225" s="3" t="str">
        <f t="shared" si="76"/>
        <v>Nov24</v>
      </c>
      <c r="E225">
        <v>10.17</v>
      </c>
      <c r="F225" s="8">
        <f t="shared" si="87"/>
        <v>-0.024928092042186</v>
      </c>
      <c r="G225" s="7">
        <f t="shared" si="77"/>
        <v>0.600708800945068</v>
      </c>
      <c r="H225" s="7"/>
      <c r="I225" s="6">
        <v>28450</v>
      </c>
      <c r="J225" s="3" t="str">
        <f t="shared" si="69"/>
        <v>Nov</v>
      </c>
      <c r="K225" s="3">
        <f t="shared" si="70"/>
        <v>21</v>
      </c>
      <c r="L225" s="3" t="str">
        <f t="shared" si="78"/>
        <v>Nov21</v>
      </c>
      <c r="M225">
        <v>95.25</v>
      </c>
      <c r="N225" s="8">
        <f t="shared" si="71"/>
        <v>-0.000839211143622899</v>
      </c>
      <c r="O225" s="7">
        <f t="shared" si="79"/>
        <v>0.89018691588785</v>
      </c>
      <c r="P225" s="7"/>
      <c r="Q225" s="6">
        <v>32099</v>
      </c>
      <c r="R225" s="3" t="str">
        <f t="shared" si="80"/>
        <v>Nov</v>
      </c>
      <c r="S225" s="3">
        <f t="shared" si="72"/>
        <v>18</v>
      </c>
      <c r="T225" s="3" t="str">
        <f t="shared" si="73"/>
        <v>Nov18</v>
      </c>
      <c r="U225">
        <v>245.550003</v>
      </c>
      <c r="V225" s="8">
        <f t="shared" si="88"/>
        <v>0.010327559546959</v>
      </c>
      <c r="W225" s="7">
        <f>W224*(1+V225)</f>
        <v>0.996348167940939</v>
      </c>
      <c r="X225" s="7"/>
      <c r="Y225" s="6">
        <v>35752</v>
      </c>
      <c r="Z225" s="3" t="str">
        <f t="shared" si="81"/>
        <v>Nov</v>
      </c>
      <c r="AA225" s="3">
        <f t="shared" si="82"/>
        <v>18</v>
      </c>
      <c r="AB225" s="3" t="str">
        <f t="shared" si="83"/>
        <v>Nov18</v>
      </c>
      <c r="AC225" s="7">
        <f t="shared" si="84"/>
        <v>0.659184878913172</v>
      </c>
      <c r="AD225" s="7">
        <f t="shared" si="85"/>
        <v>0.890934598130841</v>
      </c>
      <c r="AE225" s="7">
        <f t="shared" si="86"/>
        <v>0.996348167940939</v>
      </c>
      <c r="AF225" s="10">
        <f t="shared" si="89"/>
        <v>0.848822548328317</v>
      </c>
      <c r="AG225" s="10">
        <f>100*(1-AF225)*-1</f>
        <v>-15.1177451671683</v>
      </c>
    </row>
    <row r="226" hidden="1" spans="1:32">
      <c r="A226" s="6">
        <v>13845</v>
      </c>
      <c r="B226" s="3" t="str">
        <f t="shared" si="74"/>
        <v>Nov</v>
      </c>
      <c r="C226" s="3">
        <f t="shared" si="75"/>
        <v>26</v>
      </c>
      <c r="D226" s="3" t="str">
        <f t="shared" si="76"/>
        <v>Nov26</v>
      </c>
      <c r="E226">
        <v>10.67</v>
      </c>
      <c r="F226" s="8">
        <f t="shared" si="87"/>
        <v>0.0491642084562439</v>
      </c>
      <c r="G226" s="7">
        <f t="shared" si="77"/>
        <v>0.630242173656232</v>
      </c>
      <c r="H226" s="7"/>
      <c r="I226" s="6">
        <v>28451</v>
      </c>
      <c r="J226" s="3" t="str">
        <f t="shared" si="69"/>
        <v>Nov</v>
      </c>
      <c r="K226" s="3">
        <f t="shared" si="70"/>
        <v>22</v>
      </c>
      <c r="L226" s="3" t="str">
        <f t="shared" si="78"/>
        <v>Nov22</v>
      </c>
      <c r="M226">
        <v>96.089996</v>
      </c>
      <c r="N226" s="8">
        <f t="shared" si="71"/>
        <v>0.00881885564304461</v>
      </c>
      <c r="O226" s="7">
        <f t="shared" si="79"/>
        <v>0.898037345794392</v>
      </c>
      <c r="P226" s="7"/>
      <c r="Q226" s="6">
        <v>32100</v>
      </c>
      <c r="R226" s="3" t="str">
        <f t="shared" si="80"/>
        <v>Nov</v>
      </c>
      <c r="S226" s="3">
        <f t="shared" si="72"/>
        <v>19</v>
      </c>
      <c r="T226" s="3" t="str">
        <f t="shared" si="73"/>
        <v>Nov19</v>
      </c>
      <c r="U226">
        <v>240.050003</v>
      </c>
      <c r="V226" s="8">
        <f t="shared" si="88"/>
        <v>-0.0223986965294397</v>
      </c>
      <c r="W226" s="7">
        <f>W225*(1+V226)</f>
        <v>0.974031267689567</v>
      </c>
      <c r="X226" s="7"/>
      <c r="Y226" s="6">
        <v>35753</v>
      </c>
      <c r="Z226" s="3" t="str">
        <f t="shared" si="81"/>
        <v>Nov</v>
      </c>
      <c r="AA226" s="3">
        <f t="shared" si="82"/>
        <v>19</v>
      </c>
      <c r="AB226" s="3" t="str">
        <f t="shared" si="83"/>
        <v>Nov19</v>
      </c>
      <c r="AC226" s="7">
        <f t="shared" si="84"/>
        <v>0.62079149438866</v>
      </c>
      <c r="AD226" s="7" t="e">
        <f t="shared" si="85"/>
        <v>#N/A</v>
      </c>
      <c r="AE226" s="7">
        <f t="shared" si="86"/>
        <v>0.974031267689567</v>
      </c>
      <c r="AF226" s="10" t="e">
        <f t="shared" si="89"/>
        <v>#N/A</v>
      </c>
    </row>
    <row r="227" hidden="1" spans="1:32">
      <c r="A227" s="6">
        <v>13848</v>
      </c>
      <c r="B227" s="3" t="str">
        <f t="shared" si="74"/>
        <v>Nov</v>
      </c>
      <c r="C227" s="3">
        <f t="shared" si="75"/>
        <v>29</v>
      </c>
      <c r="D227" s="3" t="str">
        <f t="shared" si="76"/>
        <v>Nov29</v>
      </c>
      <c r="E227">
        <v>10.96</v>
      </c>
      <c r="F227" s="8">
        <f t="shared" si="87"/>
        <v>0.0271790065604499</v>
      </c>
      <c r="G227" s="7">
        <f t="shared" si="77"/>
        <v>0.647371529828707</v>
      </c>
      <c r="H227" s="7"/>
      <c r="I227" s="6">
        <v>28452</v>
      </c>
      <c r="J227" s="3" t="str">
        <f t="shared" si="69"/>
        <v>Nov</v>
      </c>
      <c r="K227" s="3">
        <f t="shared" si="70"/>
        <v>23</v>
      </c>
      <c r="L227" s="3" t="str">
        <f t="shared" si="78"/>
        <v>Nov23</v>
      </c>
      <c r="M227">
        <v>96.489998</v>
      </c>
      <c r="N227" s="8">
        <f t="shared" si="71"/>
        <v>0.00416278506245333</v>
      </c>
      <c r="O227" s="7">
        <f t="shared" si="79"/>
        <v>0.90177568224299</v>
      </c>
      <c r="P227" s="7"/>
      <c r="Q227" s="6">
        <v>32101</v>
      </c>
      <c r="R227" s="3" t="str">
        <f t="shared" si="80"/>
        <v>Nov</v>
      </c>
      <c r="S227" s="3">
        <f t="shared" si="72"/>
        <v>20</v>
      </c>
      <c r="T227" s="3" t="str">
        <f t="shared" si="73"/>
        <v>Nov20</v>
      </c>
      <c r="U227">
        <v>242</v>
      </c>
      <c r="V227" s="8">
        <f t="shared" si="88"/>
        <v>0.00812329504532435</v>
      </c>
      <c r="W227" s="7">
        <f>W226*(1+V227)</f>
        <v>0.981943611060381</v>
      </c>
      <c r="X227" s="7"/>
      <c r="Y227" s="6">
        <v>35754</v>
      </c>
      <c r="Z227" s="3" t="str">
        <f t="shared" si="81"/>
        <v>Nov</v>
      </c>
      <c r="AA227" s="3">
        <f t="shared" si="82"/>
        <v>20</v>
      </c>
      <c r="AB227" s="3" t="str">
        <f t="shared" si="83"/>
        <v>Nov20</v>
      </c>
      <c r="AC227" s="7" t="e">
        <f t="shared" si="84"/>
        <v>#N/A</v>
      </c>
      <c r="AD227" s="7" t="e">
        <f t="shared" si="85"/>
        <v>#N/A</v>
      </c>
      <c r="AE227" s="7">
        <f t="shared" si="86"/>
        <v>0.981943611060381</v>
      </c>
      <c r="AF227" s="10" t="e">
        <f t="shared" si="89"/>
        <v>#N/A</v>
      </c>
    </row>
    <row r="228" spans="1:33">
      <c r="A228" s="6">
        <v>13849</v>
      </c>
      <c r="B228" s="3" t="str">
        <f t="shared" si="74"/>
        <v>Nov</v>
      </c>
      <c r="C228" s="3">
        <f t="shared" si="75"/>
        <v>30</v>
      </c>
      <c r="D228" s="3" t="str">
        <f t="shared" si="76"/>
        <v>Nov30</v>
      </c>
      <c r="E228">
        <v>11.11</v>
      </c>
      <c r="F228" s="8">
        <f t="shared" si="87"/>
        <v>0.0136861313868612</v>
      </c>
      <c r="G228" s="7">
        <f t="shared" si="77"/>
        <v>0.656231541642056</v>
      </c>
      <c r="H228" s="7"/>
      <c r="I228" s="6">
        <v>28454</v>
      </c>
      <c r="J228" s="3" t="str">
        <f t="shared" si="69"/>
        <v>Nov</v>
      </c>
      <c r="K228" s="3">
        <f t="shared" si="70"/>
        <v>25</v>
      </c>
      <c r="L228" s="3" t="str">
        <f t="shared" si="78"/>
        <v>Nov25</v>
      </c>
      <c r="M228">
        <v>96.690002</v>
      </c>
      <c r="N228" s="8">
        <f t="shared" si="71"/>
        <v>0.00207279515126539</v>
      </c>
      <c r="O228" s="7">
        <f t="shared" si="79"/>
        <v>0.903644878504673</v>
      </c>
      <c r="P228" s="7"/>
      <c r="Q228" s="6">
        <v>32104</v>
      </c>
      <c r="R228" s="3" t="str">
        <f t="shared" si="80"/>
        <v>Nov</v>
      </c>
      <c r="S228" s="3">
        <f t="shared" si="72"/>
        <v>23</v>
      </c>
      <c r="T228" s="3" t="str">
        <f t="shared" si="73"/>
        <v>Nov23</v>
      </c>
      <c r="U228">
        <v>242.990005</v>
      </c>
      <c r="V228" s="8">
        <f t="shared" si="88"/>
        <v>0.0040909297520661</v>
      </c>
      <c r="W228" s="7">
        <f>W227*(1+V228)</f>
        <v>0.985960673393719</v>
      </c>
      <c r="X228" s="7"/>
      <c r="Y228" s="6">
        <v>35757</v>
      </c>
      <c r="Z228" s="3" t="str">
        <f t="shared" si="81"/>
        <v>Nov</v>
      </c>
      <c r="AA228" s="3">
        <f t="shared" si="82"/>
        <v>23</v>
      </c>
      <c r="AB228" s="3" t="str">
        <f t="shared" si="83"/>
        <v>Nov23</v>
      </c>
      <c r="AC228" s="7">
        <f t="shared" si="84"/>
        <v>0.616066154754873</v>
      </c>
      <c r="AD228" s="7">
        <f t="shared" si="85"/>
        <v>0.90177568224299</v>
      </c>
      <c r="AE228" s="7">
        <f t="shared" si="86"/>
        <v>0.985960673393719</v>
      </c>
      <c r="AF228" s="10">
        <f t="shared" si="89"/>
        <v>0.834600836797194</v>
      </c>
      <c r="AG228" s="10">
        <f>100*(1-AF228)*-1</f>
        <v>-16.5399163202806</v>
      </c>
    </row>
    <row r="229" hidden="1" spans="1:32">
      <c r="A229" s="6">
        <v>13850</v>
      </c>
      <c r="B229" s="3" t="str">
        <f t="shared" si="74"/>
        <v>Dec</v>
      </c>
      <c r="C229" s="3">
        <f t="shared" si="75"/>
        <v>1</v>
      </c>
      <c r="D229" s="3" t="str">
        <f t="shared" si="76"/>
        <v>Dec1</v>
      </c>
      <c r="E229">
        <v>10.97</v>
      </c>
      <c r="F229" s="8">
        <f t="shared" si="87"/>
        <v>-0.0126012601260125</v>
      </c>
      <c r="G229" s="7">
        <f t="shared" si="77"/>
        <v>0.64796219728293</v>
      </c>
      <c r="H229" s="7"/>
      <c r="I229" s="6">
        <v>28457</v>
      </c>
      <c r="J229" s="3" t="str">
        <f t="shared" si="69"/>
        <v>Nov</v>
      </c>
      <c r="K229" s="3">
        <f t="shared" si="70"/>
        <v>28</v>
      </c>
      <c r="L229" s="3" t="str">
        <f t="shared" si="78"/>
        <v>Nov28</v>
      </c>
      <c r="M229">
        <v>96.040001</v>
      </c>
      <c r="N229" s="8">
        <f t="shared" si="71"/>
        <v>-0.00672252545821649</v>
      </c>
      <c r="O229" s="7">
        <f t="shared" si="79"/>
        <v>0.897570102803738</v>
      </c>
      <c r="P229" s="7"/>
      <c r="Q229" s="6">
        <v>32105</v>
      </c>
      <c r="R229" s="3" t="str">
        <f t="shared" si="80"/>
        <v>Nov</v>
      </c>
      <c r="S229" s="3">
        <f t="shared" si="72"/>
        <v>24</v>
      </c>
      <c r="T229" s="3" t="str">
        <f t="shared" si="73"/>
        <v>Nov24</v>
      </c>
      <c r="U229">
        <v>246.389999</v>
      </c>
      <c r="V229" s="8">
        <f t="shared" si="88"/>
        <v>0.0139923203837129</v>
      </c>
      <c r="W229" s="7">
        <f>W228*(1+V229)</f>
        <v>0.999756551021585</v>
      </c>
      <c r="X229" s="7"/>
      <c r="Y229" s="6">
        <v>35758</v>
      </c>
      <c r="Z229" s="3" t="str">
        <f t="shared" si="81"/>
        <v>Nov</v>
      </c>
      <c r="AA229" s="3">
        <f t="shared" si="82"/>
        <v>24</v>
      </c>
      <c r="AB229" s="3" t="str">
        <f t="shared" si="83"/>
        <v>Nov24</v>
      </c>
      <c r="AC229" s="7">
        <f t="shared" si="84"/>
        <v>0.600708800945068</v>
      </c>
      <c r="AD229" s="7" t="e">
        <f t="shared" si="85"/>
        <v>#N/A</v>
      </c>
      <c r="AE229" s="7">
        <f t="shared" si="86"/>
        <v>0.999756551021585</v>
      </c>
      <c r="AF229" s="10" t="e">
        <f t="shared" si="89"/>
        <v>#N/A</v>
      </c>
    </row>
    <row r="230" hidden="1" spans="1:32">
      <c r="A230" s="6">
        <v>13851</v>
      </c>
      <c r="B230" s="3" t="str">
        <f t="shared" si="74"/>
        <v>Dec</v>
      </c>
      <c r="C230" s="3">
        <f t="shared" si="75"/>
        <v>2</v>
      </c>
      <c r="D230" s="3" t="str">
        <f t="shared" si="76"/>
        <v>Dec2</v>
      </c>
      <c r="E230">
        <v>11.19</v>
      </c>
      <c r="F230" s="8">
        <f t="shared" si="87"/>
        <v>0.0200546946216954</v>
      </c>
      <c r="G230" s="7">
        <f t="shared" si="77"/>
        <v>0.660956881275842</v>
      </c>
      <c r="H230" s="7"/>
      <c r="I230" s="6">
        <v>28458</v>
      </c>
      <c r="J230" s="3" t="str">
        <f t="shared" si="69"/>
        <v>Nov</v>
      </c>
      <c r="K230" s="3">
        <f t="shared" si="70"/>
        <v>29</v>
      </c>
      <c r="L230" s="3" t="str">
        <f t="shared" si="78"/>
        <v>Nov29</v>
      </c>
      <c r="M230">
        <v>94.550003</v>
      </c>
      <c r="N230" s="8">
        <f t="shared" si="71"/>
        <v>-0.0155143480267144</v>
      </c>
      <c r="O230" s="7">
        <f t="shared" si="79"/>
        <v>0.883644887850467</v>
      </c>
      <c r="P230" s="7"/>
      <c r="Q230" s="6">
        <v>32106</v>
      </c>
      <c r="R230" s="3" t="str">
        <f t="shared" si="80"/>
        <v>Nov</v>
      </c>
      <c r="S230" s="3">
        <f t="shared" si="72"/>
        <v>25</v>
      </c>
      <c r="T230" s="3" t="str">
        <f t="shared" si="73"/>
        <v>Nov25</v>
      </c>
      <c r="U230">
        <v>244.100006</v>
      </c>
      <c r="V230" s="8">
        <f t="shared" si="88"/>
        <v>-0.00929417999632356</v>
      </c>
      <c r="W230" s="7">
        <f>W229*(1+V230)</f>
        <v>0.990464633683887</v>
      </c>
      <c r="X230" s="7"/>
      <c r="Y230" s="6">
        <v>35759</v>
      </c>
      <c r="Z230" s="3" t="str">
        <f t="shared" si="81"/>
        <v>Nov</v>
      </c>
      <c r="AA230" s="3">
        <f t="shared" si="82"/>
        <v>25</v>
      </c>
      <c r="AB230" s="3" t="str">
        <f t="shared" si="83"/>
        <v>Nov25</v>
      </c>
      <c r="AC230" s="7" t="e">
        <f t="shared" si="84"/>
        <v>#N/A</v>
      </c>
      <c r="AD230" s="7">
        <f t="shared" si="85"/>
        <v>0.903644878504673</v>
      </c>
      <c r="AE230" s="7">
        <f t="shared" si="86"/>
        <v>0.990464633683887</v>
      </c>
      <c r="AF230" s="10" t="e">
        <f t="shared" si="89"/>
        <v>#N/A</v>
      </c>
    </row>
    <row r="231" hidden="1" spans="1:32">
      <c r="A231" s="6">
        <v>13852</v>
      </c>
      <c r="B231" s="3" t="str">
        <f t="shared" si="74"/>
        <v>Dec</v>
      </c>
      <c r="C231" s="3">
        <f t="shared" si="75"/>
        <v>3</v>
      </c>
      <c r="D231" s="3" t="str">
        <f t="shared" si="76"/>
        <v>Dec3</v>
      </c>
      <c r="E231">
        <v>11.34</v>
      </c>
      <c r="F231" s="8">
        <f t="shared" si="87"/>
        <v>0.0134048257372654</v>
      </c>
      <c r="G231" s="7">
        <f t="shared" si="77"/>
        <v>0.669816893089191</v>
      </c>
      <c r="H231" s="7"/>
      <c r="I231" s="6">
        <v>28459</v>
      </c>
      <c r="J231" s="3" t="str">
        <f t="shared" si="69"/>
        <v>Nov</v>
      </c>
      <c r="K231" s="3">
        <f t="shared" si="70"/>
        <v>30</v>
      </c>
      <c r="L231" s="3" t="str">
        <f t="shared" si="78"/>
        <v>Nov30</v>
      </c>
      <c r="M231">
        <v>94.830002</v>
      </c>
      <c r="N231" s="8">
        <f t="shared" si="71"/>
        <v>0.00296138541634937</v>
      </c>
      <c r="O231" s="7">
        <f t="shared" si="79"/>
        <v>0.886261700934579</v>
      </c>
      <c r="P231" s="7"/>
      <c r="Q231" s="6">
        <v>32108</v>
      </c>
      <c r="R231" s="3" t="str">
        <f t="shared" si="80"/>
        <v>Nov</v>
      </c>
      <c r="S231" s="3">
        <f t="shared" si="72"/>
        <v>27</v>
      </c>
      <c r="T231" s="3" t="str">
        <f t="shared" si="73"/>
        <v>Nov27</v>
      </c>
      <c r="U231">
        <v>240.339996</v>
      </c>
      <c r="V231" s="8">
        <f t="shared" si="88"/>
        <v>-0.0154035637344474</v>
      </c>
      <c r="W231" s="7">
        <f>W230*(1+V231)</f>
        <v>0.975207948572221</v>
      </c>
      <c r="X231" s="7"/>
      <c r="Y231" s="6">
        <v>35761</v>
      </c>
      <c r="Z231" s="3" t="str">
        <f t="shared" si="81"/>
        <v>Nov</v>
      </c>
      <c r="AA231" s="3">
        <f t="shared" si="82"/>
        <v>27</v>
      </c>
      <c r="AB231" s="3" t="str">
        <f t="shared" si="83"/>
        <v>Nov27</v>
      </c>
      <c r="AC231" s="7" t="e">
        <f t="shared" si="84"/>
        <v>#N/A</v>
      </c>
      <c r="AD231" s="7" t="e">
        <f t="shared" si="85"/>
        <v>#N/A</v>
      </c>
      <c r="AE231" s="7">
        <f t="shared" si="86"/>
        <v>0.975207948572221</v>
      </c>
      <c r="AF231" s="10" t="e">
        <f t="shared" si="89"/>
        <v>#N/A</v>
      </c>
    </row>
    <row r="232" spans="1:33">
      <c r="A232" s="6">
        <v>13855</v>
      </c>
      <c r="B232" s="3" t="str">
        <f t="shared" si="74"/>
        <v>Dec</v>
      </c>
      <c r="C232" s="3">
        <f t="shared" si="75"/>
        <v>6</v>
      </c>
      <c r="D232" s="3" t="str">
        <f t="shared" si="76"/>
        <v>Dec6</v>
      </c>
      <c r="E232">
        <v>11.13</v>
      </c>
      <c r="F232" s="8">
        <f t="shared" si="87"/>
        <v>-0.0185185185185184</v>
      </c>
      <c r="G232" s="7">
        <f t="shared" si="77"/>
        <v>0.657412876550503</v>
      </c>
      <c r="H232" s="7"/>
      <c r="I232" s="6">
        <v>28460</v>
      </c>
      <c r="J232" s="3" t="str">
        <f t="shared" si="69"/>
        <v>Dec</v>
      </c>
      <c r="K232" s="3">
        <f t="shared" si="70"/>
        <v>1</v>
      </c>
      <c r="L232" s="3" t="str">
        <f t="shared" si="78"/>
        <v>Dec1</v>
      </c>
      <c r="M232">
        <v>94.690002</v>
      </c>
      <c r="N232" s="8">
        <f t="shared" si="71"/>
        <v>-0.0014763260260185</v>
      </c>
      <c r="O232" s="7">
        <f t="shared" si="79"/>
        <v>0.884953289719626</v>
      </c>
      <c r="P232" s="7"/>
      <c r="Q232" s="6">
        <v>32111</v>
      </c>
      <c r="R232" s="3" t="str">
        <f t="shared" si="80"/>
        <v>Nov</v>
      </c>
      <c r="S232" s="3">
        <f t="shared" si="72"/>
        <v>30</v>
      </c>
      <c r="T232" s="3" t="str">
        <f t="shared" si="73"/>
        <v>Nov30</v>
      </c>
      <c r="U232">
        <v>230.300003</v>
      </c>
      <c r="V232" s="8">
        <f t="shared" si="88"/>
        <v>-0.0417741248526941</v>
      </c>
      <c r="W232" s="7">
        <f>W231*(1+V232)</f>
        <v>0.934469489971225</v>
      </c>
      <c r="X232" s="7"/>
      <c r="Y232" s="6">
        <v>35764</v>
      </c>
      <c r="Z232" s="3" t="str">
        <f t="shared" si="81"/>
        <v>Nov</v>
      </c>
      <c r="AA232" s="3">
        <f t="shared" si="82"/>
        <v>30</v>
      </c>
      <c r="AB232" s="3" t="str">
        <f t="shared" si="83"/>
        <v>Nov30</v>
      </c>
      <c r="AC232" s="7">
        <f t="shared" si="84"/>
        <v>0.656231541642056</v>
      </c>
      <c r="AD232" s="7">
        <f t="shared" si="85"/>
        <v>0.886261700934579</v>
      </c>
      <c r="AE232" s="7">
        <f t="shared" si="86"/>
        <v>0.934469489971225</v>
      </c>
      <c r="AF232" s="10">
        <f t="shared" si="89"/>
        <v>0.82565424418262</v>
      </c>
      <c r="AG232" s="10">
        <f>100*(1-AF232)*-1</f>
        <v>-17.434575581738</v>
      </c>
    </row>
    <row r="233" spans="1:33">
      <c r="A233" s="6">
        <v>13856</v>
      </c>
      <c r="B233" s="3" t="str">
        <f t="shared" si="74"/>
        <v>Dec</v>
      </c>
      <c r="C233" s="3">
        <f t="shared" si="75"/>
        <v>7</v>
      </c>
      <c r="D233" s="3" t="str">
        <f t="shared" si="76"/>
        <v>Dec7</v>
      </c>
      <c r="E233">
        <v>11.32</v>
      </c>
      <c r="F233" s="8">
        <f t="shared" si="87"/>
        <v>0.0170709793351302</v>
      </c>
      <c r="G233" s="7">
        <f t="shared" si="77"/>
        <v>0.668635558180745</v>
      </c>
      <c r="H233" s="7"/>
      <c r="I233" s="6">
        <v>28461</v>
      </c>
      <c r="J233" s="3" t="str">
        <f t="shared" si="69"/>
        <v>Dec</v>
      </c>
      <c r="K233" s="3">
        <f t="shared" si="70"/>
        <v>2</v>
      </c>
      <c r="L233" s="3" t="str">
        <f t="shared" si="78"/>
        <v>Dec2</v>
      </c>
      <c r="M233">
        <v>94.669998</v>
      </c>
      <c r="N233" s="8">
        <f t="shared" si="71"/>
        <v>-0.000211257784111148</v>
      </c>
      <c r="O233" s="7">
        <f t="shared" si="79"/>
        <v>0.884766336448598</v>
      </c>
      <c r="P233" s="7"/>
      <c r="Q233" s="6">
        <v>32112</v>
      </c>
      <c r="R233" s="3" t="str">
        <f t="shared" si="80"/>
        <v>Dec</v>
      </c>
      <c r="S233" s="3">
        <f t="shared" si="72"/>
        <v>1</v>
      </c>
      <c r="T233" s="3" t="str">
        <f t="shared" si="73"/>
        <v>Dec1</v>
      </c>
      <c r="U233">
        <v>232</v>
      </c>
      <c r="V233" s="8">
        <f t="shared" si="88"/>
        <v>0.00738166295204085</v>
      </c>
      <c r="W233" s="7">
        <f>W232*(1+V233)</f>
        <v>0.941367428785159</v>
      </c>
      <c r="X233" s="7"/>
      <c r="Y233" s="6">
        <v>35765</v>
      </c>
      <c r="Z233" s="3" t="str">
        <f t="shared" si="81"/>
        <v>Dec</v>
      </c>
      <c r="AA233" s="3">
        <f t="shared" si="82"/>
        <v>1</v>
      </c>
      <c r="AB233" s="3" t="str">
        <f t="shared" si="83"/>
        <v>Dec1</v>
      </c>
      <c r="AC233" s="7">
        <f t="shared" si="84"/>
        <v>0.64796219728293</v>
      </c>
      <c r="AD233" s="7">
        <f t="shared" si="85"/>
        <v>0.884953289719626</v>
      </c>
      <c r="AE233" s="7">
        <f t="shared" si="86"/>
        <v>0.941367428785159</v>
      </c>
      <c r="AF233" s="10">
        <f t="shared" si="89"/>
        <v>0.824760971929238</v>
      </c>
      <c r="AG233" s="10">
        <f>100*(1-AF233)*-1</f>
        <v>-17.5239028070762</v>
      </c>
    </row>
    <row r="234" spans="1:33">
      <c r="A234" s="6">
        <v>13857</v>
      </c>
      <c r="B234" s="3" t="str">
        <f t="shared" si="74"/>
        <v>Dec</v>
      </c>
      <c r="C234" s="3">
        <f t="shared" si="75"/>
        <v>8</v>
      </c>
      <c r="D234" s="3" t="str">
        <f t="shared" si="76"/>
        <v>Dec8</v>
      </c>
      <c r="E234">
        <v>11.42</v>
      </c>
      <c r="F234" s="8">
        <f t="shared" si="87"/>
        <v>0.00883392226148407</v>
      </c>
      <c r="G234" s="7">
        <f t="shared" si="77"/>
        <v>0.674542232722978</v>
      </c>
      <c r="H234" s="7"/>
      <c r="I234" s="6">
        <v>28464</v>
      </c>
      <c r="J234" s="3" t="str">
        <f t="shared" si="69"/>
        <v>Dec</v>
      </c>
      <c r="K234" s="3">
        <f t="shared" si="70"/>
        <v>5</v>
      </c>
      <c r="L234" s="3" t="str">
        <f t="shared" si="78"/>
        <v>Dec5</v>
      </c>
      <c r="M234">
        <v>94.269997</v>
      </c>
      <c r="N234" s="8">
        <f t="shared" si="71"/>
        <v>-0.00422521399018096</v>
      </c>
      <c r="O234" s="7">
        <f t="shared" si="79"/>
        <v>0.881028009345794</v>
      </c>
      <c r="P234" s="7"/>
      <c r="Q234" s="6">
        <v>32113</v>
      </c>
      <c r="R234" s="3" t="str">
        <f t="shared" si="80"/>
        <v>Dec</v>
      </c>
      <c r="S234" s="3">
        <f t="shared" si="72"/>
        <v>2</v>
      </c>
      <c r="T234" s="3" t="str">
        <f t="shared" si="73"/>
        <v>Dec2</v>
      </c>
      <c r="U234">
        <v>233.449997</v>
      </c>
      <c r="V234" s="8">
        <f t="shared" si="88"/>
        <v>0.0062499870689655</v>
      </c>
      <c r="W234" s="7">
        <f>W233*(1+V234)</f>
        <v>0.947250963042211</v>
      </c>
      <c r="X234" s="7"/>
      <c r="Y234" s="6">
        <v>35766</v>
      </c>
      <c r="Z234" s="3" t="str">
        <f t="shared" si="81"/>
        <v>Dec</v>
      </c>
      <c r="AA234" s="3">
        <f t="shared" si="82"/>
        <v>2</v>
      </c>
      <c r="AB234" s="3" t="str">
        <f t="shared" si="83"/>
        <v>Dec2</v>
      </c>
      <c r="AC234" s="7">
        <f t="shared" si="84"/>
        <v>0.660956881275842</v>
      </c>
      <c r="AD234" s="7">
        <f t="shared" si="85"/>
        <v>0.884766336448598</v>
      </c>
      <c r="AE234" s="7">
        <f t="shared" si="86"/>
        <v>0.947250963042211</v>
      </c>
      <c r="AF234" s="10">
        <f t="shared" si="89"/>
        <v>0.830991393588884</v>
      </c>
      <c r="AG234" s="10">
        <f>100*(1-AF234)*-1</f>
        <v>-16.9008606411116</v>
      </c>
    </row>
    <row r="235" hidden="1" spans="1:32">
      <c r="A235" s="6">
        <v>13858</v>
      </c>
      <c r="B235" s="3" t="str">
        <f t="shared" si="74"/>
        <v>Dec</v>
      </c>
      <c r="C235" s="3">
        <f t="shared" si="75"/>
        <v>9</v>
      </c>
      <c r="D235" s="3" t="str">
        <f t="shared" si="76"/>
        <v>Dec9</v>
      </c>
      <c r="E235">
        <v>11.21</v>
      </c>
      <c r="F235" s="8">
        <f t="shared" si="87"/>
        <v>-0.0183887915936952</v>
      </c>
      <c r="G235" s="7">
        <f t="shared" si="77"/>
        <v>0.662138216184289</v>
      </c>
      <c r="H235" s="7"/>
      <c r="I235" s="6">
        <v>28465</v>
      </c>
      <c r="J235" s="3" t="str">
        <f t="shared" si="69"/>
        <v>Dec</v>
      </c>
      <c r="K235" s="3">
        <f t="shared" si="70"/>
        <v>6</v>
      </c>
      <c r="L235" s="3" t="str">
        <f t="shared" si="78"/>
        <v>Dec6</v>
      </c>
      <c r="M235">
        <v>92.830002</v>
      </c>
      <c r="N235" s="8">
        <f t="shared" si="71"/>
        <v>-0.0152752205985539</v>
      </c>
      <c r="O235" s="7">
        <f t="shared" si="79"/>
        <v>0.867570112149532</v>
      </c>
      <c r="P235" s="7"/>
      <c r="Q235" s="6">
        <v>32114</v>
      </c>
      <c r="R235" s="3" t="str">
        <f t="shared" si="80"/>
        <v>Dec</v>
      </c>
      <c r="S235" s="3">
        <f t="shared" si="72"/>
        <v>3</v>
      </c>
      <c r="T235" s="3" t="str">
        <f t="shared" si="73"/>
        <v>Dec3</v>
      </c>
      <c r="U235">
        <v>225.210007</v>
      </c>
      <c r="V235" s="8">
        <f t="shared" si="88"/>
        <v>-0.0352965950134495</v>
      </c>
      <c r="W235" s="7">
        <f>W234*(1+V235)</f>
        <v>0.91381622942361</v>
      </c>
      <c r="X235" s="7"/>
      <c r="Y235" s="6">
        <v>35767</v>
      </c>
      <c r="Z235" s="3" t="str">
        <f t="shared" si="81"/>
        <v>Dec</v>
      </c>
      <c r="AA235" s="3">
        <f t="shared" si="82"/>
        <v>3</v>
      </c>
      <c r="AB235" s="3" t="str">
        <f t="shared" si="83"/>
        <v>Dec3</v>
      </c>
      <c r="AC235" s="7">
        <f t="shared" si="84"/>
        <v>0.669816893089191</v>
      </c>
      <c r="AD235" s="7" t="e">
        <f t="shared" si="85"/>
        <v>#N/A</v>
      </c>
      <c r="AE235" s="7">
        <f t="shared" si="86"/>
        <v>0.91381622942361</v>
      </c>
      <c r="AF235" s="10" t="e">
        <f t="shared" si="89"/>
        <v>#N/A</v>
      </c>
    </row>
    <row r="236" hidden="1" spans="1:32">
      <c r="A236" s="6">
        <v>13859</v>
      </c>
      <c r="B236" s="3" t="str">
        <f t="shared" si="74"/>
        <v>Dec</v>
      </c>
      <c r="C236" s="3">
        <f t="shared" si="75"/>
        <v>10</v>
      </c>
      <c r="D236" s="3" t="str">
        <f t="shared" si="76"/>
        <v>Dec10</v>
      </c>
      <c r="E236">
        <v>11.1</v>
      </c>
      <c r="F236" s="8">
        <f t="shared" si="87"/>
        <v>-0.00981266726137388</v>
      </c>
      <c r="G236" s="7">
        <f t="shared" si="77"/>
        <v>0.655640874187833</v>
      </c>
      <c r="H236" s="7"/>
      <c r="I236" s="6">
        <v>28466</v>
      </c>
      <c r="J236" s="3" t="str">
        <f t="shared" si="69"/>
        <v>Dec</v>
      </c>
      <c r="K236" s="3">
        <f t="shared" si="70"/>
        <v>7</v>
      </c>
      <c r="L236" s="3" t="str">
        <f t="shared" si="78"/>
        <v>Dec7</v>
      </c>
      <c r="M236">
        <v>92.779999</v>
      </c>
      <c r="N236" s="8">
        <f t="shared" si="71"/>
        <v>-0.00053865128646652</v>
      </c>
      <c r="O236" s="7">
        <f t="shared" si="79"/>
        <v>0.867102794392523</v>
      </c>
      <c r="P236" s="7"/>
      <c r="Q236" s="6">
        <v>32115</v>
      </c>
      <c r="R236" s="3" t="str">
        <f t="shared" si="80"/>
        <v>Dec</v>
      </c>
      <c r="S236" s="3">
        <f t="shared" si="72"/>
        <v>4</v>
      </c>
      <c r="T236" s="3" t="str">
        <f t="shared" si="73"/>
        <v>Dec4</v>
      </c>
      <c r="U236">
        <v>223.919998</v>
      </c>
      <c r="V236" s="8">
        <f t="shared" si="88"/>
        <v>-0.00572802699659788</v>
      </c>
      <c r="W236" s="7">
        <f>W235*(1+V236)</f>
        <v>0.908581865391542</v>
      </c>
      <c r="X236" s="7"/>
      <c r="Y236" s="6">
        <v>35768</v>
      </c>
      <c r="Z236" s="3" t="str">
        <f t="shared" si="81"/>
        <v>Dec</v>
      </c>
      <c r="AA236" s="3">
        <f t="shared" si="82"/>
        <v>4</v>
      </c>
      <c r="AB236" s="3" t="str">
        <f t="shared" si="83"/>
        <v>Dec4</v>
      </c>
      <c r="AC236" s="7" t="e">
        <f t="shared" si="84"/>
        <v>#N/A</v>
      </c>
      <c r="AD236" s="7" t="e">
        <f t="shared" si="85"/>
        <v>#N/A</v>
      </c>
      <c r="AE236" s="7">
        <f t="shared" si="86"/>
        <v>0.908581865391542</v>
      </c>
      <c r="AF236" s="10" t="e">
        <f t="shared" si="89"/>
        <v>#N/A</v>
      </c>
    </row>
    <row r="237" spans="1:33">
      <c r="A237" s="6">
        <v>13862</v>
      </c>
      <c r="B237" s="3" t="str">
        <f t="shared" si="74"/>
        <v>Dec</v>
      </c>
      <c r="C237" s="3">
        <f t="shared" si="75"/>
        <v>13</v>
      </c>
      <c r="D237" s="3" t="str">
        <f t="shared" si="76"/>
        <v>Dec13</v>
      </c>
      <c r="E237">
        <v>10.74</v>
      </c>
      <c r="F237" s="8">
        <f t="shared" si="87"/>
        <v>-0.0324324324324324</v>
      </c>
      <c r="G237" s="7">
        <f t="shared" si="77"/>
        <v>0.634376845835795</v>
      </c>
      <c r="H237" s="7"/>
      <c r="I237" s="6">
        <v>28467</v>
      </c>
      <c r="J237" s="3" t="str">
        <f t="shared" si="69"/>
        <v>Dec</v>
      </c>
      <c r="K237" s="3">
        <f t="shared" si="70"/>
        <v>8</v>
      </c>
      <c r="L237" s="3" t="str">
        <f t="shared" si="78"/>
        <v>Dec8</v>
      </c>
      <c r="M237">
        <v>92.959999</v>
      </c>
      <c r="N237" s="8">
        <f t="shared" si="71"/>
        <v>0.00194007331256807</v>
      </c>
      <c r="O237" s="7">
        <f t="shared" si="79"/>
        <v>0.868785037383177</v>
      </c>
      <c r="P237" s="7"/>
      <c r="Q237" s="6">
        <v>32118</v>
      </c>
      <c r="R237" s="3" t="str">
        <f t="shared" si="80"/>
        <v>Dec</v>
      </c>
      <c r="S237" s="3">
        <f t="shared" si="72"/>
        <v>7</v>
      </c>
      <c r="T237" s="3" t="str">
        <f t="shared" si="73"/>
        <v>Dec7</v>
      </c>
      <c r="U237">
        <v>228.759995</v>
      </c>
      <c r="V237" s="8">
        <f t="shared" si="88"/>
        <v>0.021614849246292</v>
      </c>
      <c r="W237" s="7">
        <f>W236*(1+V237)</f>
        <v>0.928220725439895</v>
      </c>
      <c r="X237" s="7"/>
      <c r="Y237" s="6">
        <v>35771</v>
      </c>
      <c r="Z237" s="3" t="str">
        <f t="shared" si="81"/>
        <v>Dec</v>
      </c>
      <c r="AA237" s="3">
        <f t="shared" si="82"/>
        <v>7</v>
      </c>
      <c r="AB237" s="3" t="str">
        <f t="shared" si="83"/>
        <v>Dec7</v>
      </c>
      <c r="AC237" s="7">
        <f t="shared" si="84"/>
        <v>0.668635558180745</v>
      </c>
      <c r="AD237" s="7">
        <f t="shared" si="85"/>
        <v>0.867102794392523</v>
      </c>
      <c r="AE237" s="7">
        <f t="shared" si="86"/>
        <v>0.928220725439895</v>
      </c>
      <c r="AF237" s="10">
        <f t="shared" si="89"/>
        <v>0.821319692671054</v>
      </c>
      <c r="AG237" s="10">
        <f>100*(1-AF237)*-1</f>
        <v>-17.8680307328946</v>
      </c>
    </row>
    <row r="238" spans="1:33">
      <c r="A238" s="6">
        <v>13863</v>
      </c>
      <c r="B238" s="3" t="str">
        <f t="shared" si="74"/>
        <v>Dec</v>
      </c>
      <c r="C238" s="3">
        <f t="shared" si="75"/>
        <v>14</v>
      </c>
      <c r="D238" s="3" t="str">
        <f t="shared" si="76"/>
        <v>Dec14</v>
      </c>
      <c r="E238">
        <v>10.83</v>
      </c>
      <c r="F238" s="8">
        <f t="shared" si="87"/>
        <v>0.00837988826815641</v>
      </c>
      <c r="G238" s="7">
        <f t="shared" si="77"/>
        <v>0.639692852923805</v>
      </c>
      <c r="H238" s="7"/>
      <c r="I238" s="6">
        <v>28468</v>
      </c>
      <c r="J238" s="3" t="str">
        <f t="shared" si="69"/>
        <v>Dec</v>
      </c>
      <c r="K238" s="3">
        <f t="shared" si="70"/>
        <v>9</v>
      </c>
      <c r="L238" s="3" t="str">
        <f t="shared" si="78"/>
        <v>Dec9</v>
      </c>
      <c r="M238">
        <v>93.650002</v>
      </c>
      <c r="N238" s="8">
        <f t="shared" si="71"/>
        <v>0.00742257968397788</v>
      </c>
      <c r="O238" s="7">
        <f t="shared" si="79"/>
        <v>0.875233663551402</v>
      </c>
      <c r="P238" s="7"/>
      <c r="Q238" s="6">
        <v>32119</v>
      </c>
      <c r="R238" s="3" t="str">
        <f t="shared" si="80"/>
        <v>Dec</v>
      </c>
      <c r="S238" s="3">
        <f t="shared" si="72"/>
        <v>8</v>
      </c>
      <c r="T238" s="3" t="str">
        <f t="shared" si="73"/>
        <v>Dec8</v>
      </c>
      <c r="U238">
        <v>234.910004</v>
      </c>
      <c r="V238" s="8">
        <f t="shared" si="88"/>
        <v>0.0268841105718681</v>
      </c>
      <c r="W238" s="7">
        <f>W237*(1+V238)</f>
        <v>0.953175114057721</v>
      </c>
      <c r="X238" s="7"/>
      <c r="Y238" s="6">
        <v>35772</v>
      </c>
      <c r="Z238" s="3" t="str">
        <f t="shared" si="81"/>
        <v>Dec</v>
      </c>
      <c r="AA238" s="3">
        <f t="shared" si="82"/>
        <v>8</v>
      </c>
      <c r="AB238" s="3" t="str">
        <f t="shared" si="83"/>
        <v>Dec8</v>
      </c>
      <c r="AC238" s="7">
        <f t="shared" si="84"/>
        <v>0.674542232722978</v>
      </c>
      <c r="AD238" s="7">
        <f t="shared" si="85"/>
        <v>0.868785037383177</v>
      </c>
      <c r="AE238" s="7">
        <f t="shared" si="86"/>
        <v>0.953175114057721</v>
      </c>
      <c r="AF238" s="10">
        <f t="shared" si="89"/>
        <v>0.832167461387959</v>
      </c>
      <c r="AG238" s="10">
        <f>100*(1-AF238)*-1</f>
        <v>-16.7832538612041</v>
      </c>
    </row>
    <row r="239" spans="1:33">
      <c r="A239" s="6">
        <v>13864</v>
      </c>
      <c r="B239" s="3" t="str">
        <f t="shared" si="74"/>
        <v>Dec</v>
      </c>
      <c r="C239" s="3">
        <f t="shared" si="75"/>
        <v>15</v>
      </c>
      <c r="D239" s="3" t="str">
        <f t="shared" si="76"/>
        <v>Dec15</v>
      </c>
      <c r="E239">
        <v>10.91</v>
      </c>
      <c r="F239" s="8">
        <f t="shared" si="87"/>
        <v>0.00738688827331487</v>
      </c>
      <c r="G239" s="7">
        <f t="shared" si="77"/>
        <v>0.644418192557591</v>
      </c>
      <c r="H239" s="7"/>
      <c r="I239" s="6">
        <v>28471</v>
      </c>
      <c r="J239" s="3" t="str">
        <f t="shared" si="69"/>
        <v>Dec</v>
      </c>
      <c r="K239" s="3">
        <f t="shared" si="70"/>
        <v>12</v>
      </c>
      <c r="L239" s="3" t="str">
        <f t="shared" si="78"/>
        <v>Dec12</v>
      </c>
      <c r="M239">
        <v>93.629997</v>
      </c>
      <c r="N239" s="8">
        <f t="shared" si="71"/>
        <v>-0.000213614517594966</v>
      </c>
      <c r="O239" s="7">
        <f t="shared" si="79"/>
        <v>0.875046700934579</v>
      </c>
      <c r="P239" s="7"/>
      <c r="Q239" s="6">
        <v>32120</v>
      </c>
      <c r="R239" s="3" t="str">
        <f t="shared" si="80"/>
        <v>Dec</v>
      </c>
      <c r="S239" s="3">
        <f t="shared" si="72"/>
        <v>9</v>
      </c>
      <c r="T239" s="3" t="str">
        <f t="shared" si="73"/>
        <v>Dec9</v>
      </c>
      <c r="U239">
        <v>238.889999</v>
      </c>
      <c r="V239" s="8">
        <f t="shared" si="88"/>
        <v>0.0169426373173958</v>
      </c>
      <c r="W239" s="7">
        <f>W238*(1+V239)</f>
        <v>0.969324414315168</v>
      </c>
      <c r="X239" s="7"/>
      <c r="Y239" s="6">
        <v>35773</v>
      </c>
      <c r="Z239" s="3" t="str">
        <f t="shared" si="81"/>
        <v>Dec</v>
      </c>
      <c r="AA239" s="3">
        <f t="shared" si="82"/>
        <v>9</v>
      </c>
      <c r="AB239" s="3" t="str">
        <f t="shared" si="83"/>
        <v>Dec9</v>
      </c>
      <c r="AC239" s="7">
        <f t="shared" si="84"/>
        <v>0.662138216184289</v>
      </c>
      <c r="AD239" s="7">
        <f t="shared" si="85"/>
        <v>0.875233663551402</v>
      </c>
      <c r="AE239" s="7">
        <f t="shared" si="86"/>
        <v>0.969324414315168</v>
      </c>
      <c r="AF239" s="10">
        <f t="shared" si="89"/>
        <v>0.835565431350286</v>
      </c>
      <c r="AG239" s="10">
        <f>100*(1-AF239)*-1</f>
        <v>-16.4434568649714</v>
      </c>
    </row>
    <row r="240" hidden="1" spans="1:32">
      <c r="A240" s="6">
        <v>13865</v>
      </c>
      <c r="B240" s="3" t="str">
        <f t="shared" si="74"/>
        <v>Dec</v>
      </c>
      <c r="C240" s="3">
        <f t="shared" si="75"/>
        <v>16</v>
      </c>
      <c r="D240" s="3" t="str">
        <f t="shared" si="76"/>
        <v>Dec16</v>
      </c>
      <c r="E240">
        <v>11.08</v>
      </c>
      <c r="F240" s="8">
        <f t="shared" si="87"/>
        <v>0.0155820348304308</v>
      </c>
      <c r="G240" s="7">
        <f t="shared" si="77"/>
        <v>0.654459539279386</v>
      </c>
      <c r="H240" s="7"/>
      <c r="I240" s="6">
        <v>28472</v>
      </c>
      <c r="J240" s="3" t="str">
        <f t="shared" si="69"/>
        <v>Dec</v>
      </c>
      <c r="K240" s="3">
        <f t="shared" si="70"/>
        <v>13</v>
      </c>
      <c r="L240" s="3" t="str">
        <f t="shared" si="78"/>
        <v>Dec13</v>
      </c>
      <c r="M240">
        <v>93.559998</v>
      </c>
      <c r="N240" s="8">
        <f t="shared" si="71"/>
        <v>-0.000747612968523431</v>
      </c>
      <c r="O240" s="7">
        <f t="shared" si="79"/>
        <v>0.874392504672897</v>
      </c>
      <c r="P240" s="7"/>
      <c r="Q240" s="6">
        <v>32121</v>
      </c>
      <c r="R240" s="3" t="str">
        <f t="shared" si="80"/>
        <v>Dec</v>
      </c>
      <c r="S240" s="3">
        <f t="shared" si="72"/>
        <v>10</v>
      </c>
      <c r="T240" s="3" t="str">
        <f t="shared" si="73"/>
        <v>Dec10</v>
      </c>
      <c r="U240">
        <v>233.570007</v>
      </c>
      <c r="V240" s="8">
        <f t="shared" si="88"/>
        <v>-0.0222696304670334</v>
      </c>
      <c r="W240" s="7">
        <f>W239*(1+V240)</f>
        <v>0.947737917805696</v>
      </c>
      <c r="X240" s="7"/>
      <c r="Y240" s="6">
        <v>35774</v>
      </c>
      <c r="Z240" s="3" t="str">
        <f t="shared" si="81"/>
        <v>Dec</v>
      </c>
      <c r="AA240" s="3">
        <f t="shared" si="82"/>
        <v>10</v>
      </c>
      <c r="AB240" s="3" t="str">
        <f t="shared" si="83"/>
        <v>Dec10</v>
      </c>
      <c r="AC240" s="7">
        <f t="shared" si="84"/>
        <v>0.655640874187833</v>
      </c>
      <c r="AD240" s="7" t="e">
        <f t="shared" si="85"/>
        <v>#N/A</v>
      </c>
      <c r="AE240" s="7">
        <f t="shared" si="86"/>
        <v>0.947737917805696</v>
      </c>
      <c r="AF240" s="10" t="e">
        <f t="shared" si="89"/>
        <v>#N/A</v>
      </c>
    </row>
    <row r="241" hidden="1" spans="1:32">
      <c r="A241" s="6">
        <v>13866</v>
      </c>
      <c r="B241" s="3" t="str">
        <f t="shared" si="74"/>
        <v>Dec</v>
      </c>
      <c r="C241" s="3">
        <f t="shared" si="75"/>
        <v>17</v>
      </c>
      <c r="D241" s="3" t="str">
        <f t="shared" si="76"/>
        <v>Dec17</v>
      </c>
      <c r="E241">
        <v>11</v>
      </c>
      <c r="F241" s="8">
        <f t="shared" si="87"/>
        <v>-0.0072202166064982</v>
      </c>
      <c r="G241" s="7">
        <f>G240*(1+F241)</f>
        <v>0.6497341996456</v>
      </c>
      <c r="H241" s="7"/>
      <c r="I241" s="6">
        <v>28473</v>
      </c>
      <c r="J241" s="3" t="str">
        <f t="shared" si="69"/>
        <v>Dec</v>
      </c>
      <c r="K241" s="3">
        <f t="shared" si="70"/>
        <v>14</v>
      </c>
      <c r="L241" s="3" t="str">
        <f t="shared" si="78"/>
        <v>Dec14</v>
      </c>
      <c r="M241">
        <v>94.029999</v>
      </c>
      <c r="N241" s="8">
        <f t="shared" si="71"/>
        <v>0.00502352511807461</v>
      </c>
      <c r="O241" s="7">
        <f t="shared" si="79"/>
        <v>0.878785037383177</v>
      </c>
      <c r="P241" s="7"/>
      <c r="Q241" s="6">
        <v>32122</v>
      </c>
      <c r="R241" s="3" t="str">
        <f t="shared" si="80"/>
        <v>Dec</v>
      </c>
      <c r="S241" s="3">
        <f t="shared" si="72"/>
        <v>11</v>
      </c>
      <c r="T241" s="3" t="str">
        <f t="shared" si="73"/>
        <v>Dec11</v>
      </c>
      <c r="U241">
        <v>235.320007</v>
      </c>
      <c r="V241" s="8">
        <f t="shared" si="88"/>
        <v>0.00749240034059681</v>
      </c>
      <c r="W241" s="7">
        <f>W240*(1+V241)</f>
        <v>0.95483874970386</v>
      </c>
      <c r="X241" s="7"/>
      <c r="Y241" s="6">
        <v>35775</v>
      </c>
      <c r="Z241" s="3" t="str">
        <f t="shared" si="81"/>
        <v>Dec</v>
      </c>
      <c r="AA241" s="3">
        <f t="shared" si="82"/>
        <v>11</v>
      </c>
      <c r="AB241" s="3" t="str">
        <f t="shared" si="83"/>
        <v>Dec11</v>
      </c>
      <c r="AC241" s="7" t="e">
        <f t="shared" si="84"/>
        <v>#N/A</v>
      </c>
      <c r="AD241" s="7" t="e">
        <f t="shared" si="85"/>
        <v>#N/A</v>
      </c>
      <c r="AE241" s="7">
        <f t="shared" si="86"/>
        <v>0.95483874970386</v>
      </c>
      <c r="AF241" s="10" t="e">
        <f t="shared" si="89"/>
        <v>#N/A</v>
      </c>
    </row>
    <row r="242" spans="1:33">
      <c r="A242" s="6">
        <v>13869</v>
      </c>
      <c r="B242" s="3" t="str">
        <f t="shared" si="74"/>
        <v>Dec</v>
      </c>
      <c r="C242" s="3">
        <f t="shared" si="75"/>
        <v>20</v>
      </c>
      <c r="D242" s="3" t="str">
        <f t="shared" si="76"/>
        <v>Dec20</v>
      </c>
      <c r="E242">
        <v>11.31</v>
      </c>
      <c r="F242" s="8">
        <f t="shared" si="87"/>
        <v>0.0281818181818182</v>
      </c>
      <c r="G242" s="7">
        <f t="shared" si="77"/>
        <v>0.668044890726522</v>
      </c>
      <c r="H242" s="7"/>
      <c r="I242" s="6">
        <v>28474</v>
      </c>
      <c r="J242" s="3" t="str">
        <f t="shared" si="69"/>
        <v>Dec</v>
      </c>
      <c r="K242" s="3">
        <f t="shared" si="70"/>
        <v>15</v>
      </c>
      <c r="L242" s="3" t="str">
        <f t="shared" si="78"/>
        <v>Dec15</v>
      </c>
      <c r="M242">
        <v>93.550003</v>
      </c>
      <c r="N242" s="8">
        <f t="shared" si="71"/>
        <v>-0.00510471131665119</v>
      </c>
      <c r="O242" s="7">
        <f t="shared" si="79"/>
        <v>0.874299093457944</v>
      </c>
      <c r="P242" s="7"/>
      <c r="Q242" s="6">
        <v>32125</v>
      </c>
      <c r="R242" s="3" t="str">
        <f t="shared" si="80"/>
        <v>Dec</v>
      </c>
      <c r="S242" s="3">
        <f t="shared" si="72"/>
        <v>14</v>
      </c>
      <c r="T242" s="3" t="str">
        <f t="shared" si="73"/>
        <v>Dec14</v>
      </c>
      <c r="U242">
        <v>242.190002</v>
      </c>
      <c r="V242" s="8">
        <f t="shared" si="88"/>
        <v>0.0291942665121542</v>
      </c>
      <c r="W242" s="7">
        <f>W241*(1+V242)</f>
        <v>0.982714566638846</v>
      </c>
      <c r="X242" s="7"/>
      <c r="Y242" s="6">
        <v>35778</v>
      </c>
      <c r="Z242" s="3" t="str">
        <f t="shared" si="81"/>
        <v>Dec</v>
      </c>
      <c r="AA242" s="3">
        <f t="shared" si="82"/>
        <v>14</v>
      </c>
      <c r="AB242" s="3" t="str">
        <f t="shared" si="83"/>
        <v>Dec14</v>
      </c>
      <c r="AC242" s="7">
        <f t="shared" si="84"/>
        <v>0.639692852923805</v>
      </c>
      <c r="AD242" s="7">
        <f t="shared" si="85"/>
        <v>0.878785037383177</v>
      </c>
      <c r="AE242" s="7">
        <f t="shared" si="86"/>
        <v>0.982714566638846</v>
      </c>
      <c r="AF242" s="10">
        <f t="shared" si="89"/>
        <v>0.833730818981943</v>
      </c>
      <c r="AG242" s="10">
        <f>100*(1-AF242)*-1</f>
        <v>-16.6269181018057</v>
      </c>
    </row>
    <row r="243" spans="1:33">
      <c r="A243" s="6">
        <v>13870</v>
      </c>
      <c r="B243" s="3" t="str">
        <f t="shared" si="74"/>
        <v>Dec</v>
      </c>
      <c r="C243" s="3">
        <f t="shared" si="75"/>
        <v>21</v>
      </c>
      <c r="D243" s="3" t="str">
        <f t="shared" si="76"/>
        <v>Dec21</v>
      </c>
      <c r="E243">
        <v>11.38</v>
      </c>
      <c r="F243" s="8">
        <f t="shared" si="87"/>
        <v>0.00618921308576484</v>
      </c>
      <c r="G243" s="7">
        <f t="shared" si="77"/>
        <v>0.672179562906085</v>
      </c>
      <c r="H243" s="7"/>
      <c r="I243" s="6">
        <v>28475</v>
      </c>
      <c r="J243" s="3" t="str">
        <f t="shared" si="69"/>
        <v>Dec</v>
      </c>
      <c r="K243" s="3">
        <f t="shared" si="70"/>
        <v>16</v>
      </c>
      <c r="L243" s="3" t="str">
        <f t="shared" si="78"/>
        <v>Dec16</v>
      </c>
      <c r="M243">
        <v>93.400002</v>
      </c>
      <c r="N243" s="8">
        <f t="shared" si="71"/>
        <v>-0.00160343126873019</v>
      </c>
      <c r="O243" s="7">
        <f t="shared" si="79"/>
        <v>0.872897214953271</v>
      </c>
      <c r="P243" s="7"/>
      <c r="Q243" s="6">
        <v>32126</v>
      </c>
      <c r="R243" s="3" t="str">
        <f t="shared" si="80"/>
        <v>Dec</v>
      </c>
      <c r="S243" s="3">
        <f t="shared" si="72"/>
        <v>15</v>
      </c>
      <c r="T243" s="3" t="str">
        <f t="shared" si="73"/>
        <v>Dec15</v>
      </c>
      <c r="U243">
        <v>242.809998</v>
      </c>
      <c r="V243" s="8">
        <f t="shared" si="88"/>
        <v>0.00255995703736777</v>
      </c>
      <c r="W243" s="7">
        <f>W242*(1+V243)</f>
        <v>0.985230273709437</v>
      </c>
      <c r="X243" s="7"/>
      <c r="Y243" s="6">
        <v>35779</v>
      </c>
      <c r="Z243" s="3" t="str">
        <f t="shared" si="81"/>
        <v>Dec</v>
      </c>
      <c r="AA243" s="3">
        <f t="shared" si="82"/>
        <v>15</v>
      </c>
      <c r="AB243" s="3" t="str">
        <f t="shared" si="83"/>
        <v>Dec15</v>
      </c>
      <c r="AC243" s="7">
        <f t="shared" si="84"/>
        <v>0.644418192557591</v>
      </c>
      <c r="AD243" s="7">
        <f t="shared" si="85"/>
        <v>0.874299093457944</v>
      </c>
      <c r="AE243" s="7">
        <f t="shared" si="86"/>
        <v>0.985230273709437</v>
      </c>
      <c r="AF243" s="10">
        <f t="shared" si="89"/>
        <v>0.83464918657499</v>
      </c>
      <c r="AG243" s="10">
        <f>100*(1-AF243)*-1</f>
        <v>-16.535081342501</v>
      </c>
    </row>
    <row r="244" spans="1:33">
      <c r="A244" s="6">
        <v>13871</v>
      </c>
      <c r="B244" s="3" t="str">
        <f t="shared" si="74"/>
        <v>Dec</v>
      </c>
      <c r="C244" s="3">
        <f t="shared" si="75"/>
        <v>22</v>
      </c>
      <c r="D244" s="3" t="str">
        <f t="shared" si="76"/>
        <v>Dec22</v>
      </c>
      <c r="E244">
        <v>11.18</v>
      </c>
      <c r="F244" s="8">
        <f t="shared" si="87"/>
        <v>-0.0175746924428823</v>
      </c>
      <c r="G244" s="7">
        <f t="shared" si="77"/>
        <v>0.660366213821619</v>
      </c>
      <c r="H244" s="7"/>
      <c r="I244" s="6">
        <v>28478</v>
      </c>
      <c r="J244" s="3" t="str">
        <f t="shared" si="69"/>
        <v>Dec</v>
      </c>
      <c r="K244" s="3">
        <f t="shared" si="70"/>
        <v>19</v>
      </c>
      <c r="L244" s="3" t="str">
        <f t="shared" si="78"/>
        <v>Dec19</v>
      </c>
      <c r="M244">
        <v>92.690002</v>
      </c>
      <c r="N244" s="8">
        <f t="shared" si="71"/>
        <v>-0.00760171289932086</v>
      </c>
      <c r="O244" s="7">
        <f t="shared" si="79"/>
        <v>0.866261700934579</v>
      </c>
      <c r="P244" s="7"/>
      <c r="Q244" s="6">
        <v>32127</v>
      </c>
      <c r="R244" s="3" t="str">
        <f t="shared" si="80"/>
        <v>Dec</v>
      </c>
      <c r="S244" s="3">
        <f t="shared" si="72"/>
        <v>16</v>
      </c>
      <c r="T244" s="3" t="str">
        <f t="shared" si="73"/>
        <v>Dec16</v>
      </c>
      <c r="U244">
        <v>248.080002</v>
      </c>
      <c r="V244" s="8">
        <f t="shared" si="88"/>
        <v>0.0217042298233535</v>
      </c>
      <c r="W244" s="7">
        <f>W243*(1+V244)</f>
        <v>1.00661393799895</v>
      </c>
      <c r="X244" s="7"/>
      <c r="Y244" s="6">
        <v>35780</v>
      </c>
      <c r="Z244" s="3" t="str">
        <f t="shared" si="81"/>
        <v>Dec</v>
      </c>
      <c r="AA244" s="3">
        <f t="shared" si="82"/>
        <v>16</v>
      </c>
      <c r="AB244" s="3" t="str">
        <f t="shared" si="83"/>
        <v>Dec16</v>
      </c>
      <c r="AC244" s="7">
        <f t="shared" si="84"/>
        <v>0.654459539279386</v>
      </c>
      <c r="AD244" s="7">
        <f t="shared" si="85"/>
        <v>0.872897214953271</v>
      </c>
      <c r="AE244" s="7">
        <f t="shared" si="86"/>
        <v>1.00661393799895</v>
      </c>
      <c r="AF244" s="10">
        <f t="shared" si="89"/>
        <v>0.844656897410537</v>
      </c>
      <c r="AG244" s="10">
        <f>100*(1-AF244)*-1</f>
        <v>-15.5343102589463</v>
      </c>
    </row>
    <row r="245" hidden="1" spans="1:32">
      <c r="A245" s="6">
        <v>13872</v>
      </c>
      <c r="B245" s="3" t="str">
        <f t="shared" si="74"/>
        <v>Dec</v>
      </c>
      <c r="C245" s="3">
        <f t="shared" si="75"/>
        <v>23</v>
      </c>
      <c r="D245" s="3" t="str">
        <f t="shared" si="76"/>
        <v>Dec23</v>
      </c>
      <c r="E245">
        <v>11.12</v>
      </c>
      <c r="F245" s="8">
        <f t="shared" si="87"/>
        <v>-0.0053667262969589</v>
      </c>
      <c r="G245" s="7">
        <f t="shared" si="77"/>
        <v>0.65682220909628</v>
      </c>
      <c r="H245" s="7"/>
      <c r="I245" s="6">
        <v>28479</v>
      </c>
      <c r="J245" s="3" t="str">
        <f t="shared" si="69"/>
        <v>Dec</v>
      </c>
      <c r="K245" s="3">
        <f t="shared" si="70"/>
        <v>20</v>
      </c>
      <c r="L245" s="3" t="str">
        <f t="shared" si="78"/>
        <v>Dec20</v>
      </c>
      <c r="M245">
        <v>92.5</v>
      </c>
      <c r="N245" s="8">
        <f t="shared" si="71"/>
        <v>-0.00204986509764027</v>
      </c>
      <c r="O245" s="7">
        <f t="shared" si="79"/>
        <v>0.864485981308411</v>
      </c>
      <c r="P245" s="7"/>
      <c r="Q245" s="6">
        <v>32128</v>
      </c>
      <c r="R245" s="3" t="str">
        <f t="shared" si="80"/>
        <v>Dec</v>
      </c>
      <c r="S245" s="3">
        <f t="shared" si="72"/>
        <v>17</v>
      </c>
      <c r="T245" s="3" t="str">
        <f t="shared" si="73"/>
        <v>Dec17</v>
      </c>
      <c r="U245">
        <v>242.979996</v>
      </c>
      <c r="V245" s="8">
        <f t="shared" si="88"/>
        <v>-0.0205579085733803</v>
      </c>
      <c r="W245" s="7">
        <f>W244*(1+V245)</f>
        <v>0.985920060692879</v>
      </c>
      <c r="X245" s="7"/>
      <c r="Y245" s="6">
        <v>35781</v>
      </c>
      <c r="Z245" s="3" t="str">
        <f t="shared" si="81"/>
        <v>Dec</v>
      </c>
      <c r="AA245" s="3">
        <f t="shared" si="82"/>
        <v>17</v>
      </c>
      <c r="AB245" s="3" t="str">
        <f t="shared" si="83"/>
        <v>Dec17</v>
      </c>
      <c r="AC245" s="7">
        <f t="shared" si="84"/>
        <v>0.6497341996456</v>
      </c>
      <c r="AD245" s="7" t="e">
        <f t="shared" si="85"/>
        <v>#N/A</v>
      </c>
      <c r="AE245" s="7">
        <f t="shared" si="86"/>
        <v>0.985920060692879</v>
      </c>
      <c r="AF245" s="10" t="e">
        <f t="shared" si="89"/>
        <v>#N/A</v>
      </c>
    </row>
    <row r="246" hidden="1" spans="1:32">
      <c r="A246" s="6">
        <v>13873</v>
      </c>
      <c r="B246" s="3" t="str">
        <f t="shared" si="74"/>
        <v>Dec</v>
      </c>
      <c r="C246" s="3">
        <f t="shared" si="75"/>
        <v>24</v>
      </c>
      <c r="D246" s="3" t="str">
        <f t="shared" si="76"/>
        <v>Dec24</v>
      </c>
      <c r="E246">
        <v>11.06</v>
      </c>
      <c r="F246" s="8">
        <f t="shared" si="87"/>
        <v>-0.0053956834532373</v>
      </c>
      <c r="G246" s="7">
        <f t="shared" si="77"/>
        <v>0.65327820437094</v>
      </c>
      <c r="H246" s="7"/>
      <c r="I246" s="6">
        <v>28480</v>
      </c>
      <c r="J246" s="3" t="str">
        <f t="shared" si="69"/>
        <v>Dec</v>
      </c>
      <c r="K246" s="3">
        <f t="shared" si="70"/>
        <v>21</v>
      </c>
      <c r="L246" s="3" t="str">
        <f t="shared" si="78"/>
        <v>Dec21</v>
      </c>
      <c r="M246">
        <v>93.050003</v>
      </c>
      <c r="N246" s="8">
        <f t="shared" si="71"/>
        <v>0.00594597837837842</v>
      </c>
      <c r="O246" s="7">
        <f t="shared" si="79"/>
        <v>0.869626196261682</v>
      </c>
      <c r="P246" s="7"/>
      <c r="Q246" s="6">
        <v>32129</v>
      </c>
      <c r="R246" s="3" t="str">
        <f t="shared" si="80"/>
        <v>Dec</v>
      </c>
      <c r="S246" s="3">
        <f t="shared" si="72"/>
        <v>18</v>
      </c>
      <c r="T246" s="3" t="str">
        <f t="shared" si="73"/>
        <v>Dec18</v>
      </c>
      <c r="U246">
        <v>249.160004</v>
      </c>
      <c r="V246" s="8">
        <f t="shared" si="88"/>
        <v>0.0254342254578027</v>
      </c>
      <c r="W246" s="7">
        <f>W245*(1+V246)</f>
        <v>1.01099617379991</v>
      </c>
      <c r="X246" s="7"/>
      <c r="Y246" s="6">
        <v>35782</v>
      </c>
      <c r="Z246" s="3" t="str">
        <f t="shared" si="81"/>
        <v>Dec</v>
      </c>
      <c r="AA246" s="3">
        <f t="shared" si="82"/>
        <v>18</v>
      </c>
      <c r="AB246" s="3" t="str">
        <f t="shared" si="83"/>
        <v>Dec18</v>
      </c>
      <c r="AC246" s="7" t="e">
        <f t="shared" si="84"/>
        <v>#N/A</v>
      </c>
      <c r="AD246" s="7" t="e">
        <f t="shared" si="85"/>
        <v>#N/A</v>
      </c>
      <c r="AE246" s="7">
        <f t="shared" si="86"/>
        <v>1.01099617379991</v>
      </c>
      <c r="AF246" s="10" t="e">
        <f t="shared" si="89"/>
        <v>#N/A</v>
      </c>
    </row>
    <row r="247" spans="1:33">
      <c r="A247" s="6">
        <v>13876</v>
      </c>
      <c r="B247" s="3" t="str">
        <f t="shared" si="74"/>
        <v>Dec</v>
      </c>
      <c r="C247" s="3">
        <f t="shared" si="75"/>
        <v>27</v>
      </c>
      <c r="D247" s="3" t="str">
        <f t="shared" si="76"/>
        <v>Dec27</v>
      </c>
      <c r="E247">
        <v>10.69</v>
      </c>
      <c r="F247" s="8">
        <f t="shared" si="87"/>
        <v>-0.0334538878842677</v>
      </c>
      <c r="G247" s="7">
        <f t="shared" si="77"/>
        <v>0.631423508564679</v>
      </c>
      <c r="H247" s="7"/>
      <c r="I247" s="6">
        <v>28481</v>
      </c>
      <c r="J247" s="3" t="str">
        <f t="shared" si="69"/>
        <v>Dec</v>
      </c>
      <c r="K247" s="3">
        <f t="shared" si="70"/>
        <v>22</v>
      </c>
      <c r="L247" s="3" t="str">
        <f t="shared" si="78"/>
        <v>Dec22</v>
      </c>
      <c r="M247">
        <v>93.800003</v>
      </c>
      <c r="N247" s="8">
        <f t="shared" si="71"/>
        <v>0.0080601824376083</v>
      </c>
      <c r="O247" s="7">
        <f t="shared" si="79"/>
        <v>0.876635542056074</v>
      </c>
      <c r="P247" s="7"/>
      <c r="Q247" s="6">
        <v>32132</v>
      </c>
      <c r="R247" s="3" t="str">
        <f t="shared" si="80"/>
        <v>Dec</v>
      </c>
      <c r="S247" s="3">
        <f t="shared" si="72"/>
        <v>21</v>
      </c>
      <c r="T247" s="3" t="str">
        <f t="shared" si="73"/>
        <v>Dec21</v>
      </c>
      <c r="U247">
        <v>249.539993</v>
      </c>
      <c r="V247" s="8">
        <f t="shared" si="88"/>
        <v>0.00152508024522276</v>
      </c>
      <c r="W247" s="7">
        <f>W246*(1+V247)</f>
        <v>1.01253802409257</v>
      </c>
      <c r="X247" s="7"/>
      <c r="Y247" s="6">
        <v>35785</v>
      </c>
      <c r="Z247" s="3" t="str">
        <f t="shared" si="81"/>
        <v>Dec</v>
      </c>
      <c r="AA247" s="3">
        <f t="shared" si="82"/>
        <v>21</v>
      </c>
      <c r="AB247" s="3" t="str">
        <f t="shared" si="83"/>
        <v>Dec21</v>
      </c>
      <c r="AC247" s="7">
        <f t="shared" si="84"/>
        <v>0.672179562906085</v>
      </c>
      <c r="AD247" s="7">
        <f t="shared" si="85"/>
        <v>0.869626196261682</v>
      </c>
      <c r="AE247" s="7">
        <f t="shared" si="86"/>
        <v>1.01253802409257</v>
      </c>
      <c r="AF247" s="10">
        <f t="shared" si="89"/>
        <v>0.851447927753446</v>
      </c>
      <c r="AG247" s="10">
        <f>100*(1-AF247)*-1</f>
        <v>-14.8552072246554</v>
      </c>
    </row>
    <row r="248" spans="1:33">
      <c r="A248" s="6">
        <v>13877</v>
      </c>
      <c r="B248" s="3" t="str">
        <f t="shared" si="74"/>
        <v>Dec</v>
      </c>
      <c r="C248" s="3">
        <f t="shared" si="75"/>
        <v>28</v>
      </c>
      <c r="D248" s="3" t="str">
        <f t="shared" si="76"/>
        <v>Dec28</v>
      </c>
      <c r="E248">
        <v>10.31</v>
      </c>
      <c r="F248" s="8">
        <f t="shared" si="87"/>
        <v>-0.0355472404115995</v>
      </c>
      <c r="G248" s="7">
        <f t="shared" si="77"/>
        <v>0.608978145304194</v>
      </c>
      <c r="H248" s="7"/>
      <c r="I248" s="6">
        <v>28482</v>
      </c>
      <c r="J248" s="3" t="str">
        <f t="shared" si="69"/>
        <v>Dec</v>
      </c>
      <c r="K248" s="3">
        <f t="shared" si="70"/>
        <v>23</v>
      </c>
      <c r="L248" s="3" t="str">
        <f t="shared" si="78"/>
        <v>Dec23</v>
      </c>
      <c r="M248">
        <v>94.690002</v>
      </c>
      <c r="N248" s="8">
        <f t="shared" si="71"/>
        <v>0.00948826195666543</v>
      </c>
      <c r="O248" s="7">
        <f t="shared" si="79"/>
        <v>0.884953289719626</v>
      </c>
      <c r="P248" s="7"/>
      <c r="Q248" s="6">
        <v>32133</v>
      </c>
      <c r="R248" s="3" t="str">
        <f t="shared" si="80"/>
        <v>Dec</v>
      </c>
      <c r="S248" s="3">
        <f t="shared" si="72"/>
        <v>22</v>
      </c>
      <c r="T248" s="3" t="str">
        <f t="shared" si="73"/>
        <v>Dec22</v>
      </c>
      <c r="U248">
        <v>249.949997</v>
      </c>
      <c r="V248" s="8">
        <f t="shared" si="88"/>
        <v>0.00164303923820334</v>
      </c>
      <c r="W248" s="7">
        <f>W247*(1+V248)</f>
        <v>1.01420166379633</v>
      </c>
      <c r="X248" s="7"/>
      <c r="Y248" s="6">
        <v>35786</v>
      </c>
      <c r="Z248" s="3" t="str">
        <f t="shared" si="81"/>
        <v>Dec</v>
      </c>
      <c r="AA248" s="3">
        <f t="shared" si="82"/>
        <v>22</v>
      </c>
      <c r="AB248" s="3" t="str">
        <f t="shared" si="83"/>
        <v>Dec22</v>
      </c>
      <c r="AC248" s="7">
        <f t="shared" si="84"/>
        <v>0.660366213821619</v>
      </c>
      <c r="AD248" s="7">
        <f t="shared" si="85"/>
        <v>0.876635542056074</v>
      </c>
      <c r="AE248" s="7">
        <f t="shared" si="86"/>
        <v>1.01420166379633</v>
      </c>
      <c r="AF248" s="10">
        <f t="shared" si="89"/>
        <v>0.85040113989134</v>
      </c>
      <c r="AG248" s="10">
        <f>100*(1-AF248)*-1</f>
        <v>-14.959886010866</v>
      </c>
    </row>
    <row r="249" spans="1:33">
      <c r="A249" s="6">
        <v>13878</v>
      </c>
      <c r="B249" s="3" t="str">
        <f t="shared" si="74"/>
        <v>Dec</v>
      </c>
      <c r="C249" s="3">
        <f t="shared" si="75"/>
        <v>29</v>
      </c>
      <c r="D249" s="3" t="str">
        <f t="shared" si="76"/>
        <v>Dec29</v>
      </c>
      <c r="E249">
        <v>10.42</v>
      </c>
      <c r="F249" s="8">
        <f t="shared" si="87"/>
        <v>0.0106692531522793</v>
      </c>
      <c r="G249" s="7">
        <f t="shared" si="77"/>
        <v>0.61547548730065</v>
      </c>
      <c r="H249" s="7"/>
      <c r="I249" s="6">
        <v>28486</v>
      </c>
      <c r="J249" s="3" t="str">
        <f t="shared" si="69"/>
        <v>Dec</v>
      </c>
      <c r="K249" s="3">
        <f t="shared" si="70"/>
        <v>27</v>
      </c>
      <c r="L249" s="3" t="str">
        <f t="shared" si="78"/>
        <v>Dec27</v>
      </c>
      <c r="M249">
        <v>94.690002</v>
      </c>
      <c r="N249" s="8">
        <f t="shared" si="71"/>
        <v>0</v>
      </c>
      <c r="O249" s="7">
        <f t="shared" si="79"/>
        <v>0.884953289719626</v>
      </c>
      <c r="P249" s="7"/>
      <c r="Q249" s="6">
        <v>32134</v>
      </c>
      <c r="R249" s="3" t="str">
        <f t="shared" si="80"/>
        <v>Dec</v>
      </c>
      <c r="S249" s="3">
        <f t="shared" si="72"/>
        <v>23</v>
      </c>
      <c r="T249" s="3" t="str">
        <f t="shared" si="73"/>
        <v>Dec23</v>
      </c>
      <c r="U249">
        <v>253.160004</v>
      </c>
      <c r="V249" s="8">
        <f t="shared" si="88"/>
        <v>0.0128425966734458</v>
      </c>
      <c r="W249" s="7">
        <f>W248*(1+V249)</f>
        <v>1.02722664671</v>
      </c>
      <c r="X249" s="7"/>
      <c r="Y249" s="6">
        <v>35787</v>
      </c>
      <c r="Z249" s="3" t="str">
        <f t="shared" si="81"/>
        <v>Dec</v>
      </c>
      <c r="AA249" s="3">
        <f t="shared" si="82"/>
        <v>23</v>
      </c>
      <c r="AB249" s="3" t="str">
        <f t="shared" si="83"/>
        <v>Dec23</v>
      </c>
      <c r="AC249" s="7">
        <f t="shared" si="84"/>
        <v>0.65682220909628</v>
      </c>
      <c r="AD249" s="7">
        <f t="shared" si="85"/>
        <v>0.884953289719626</v>
      </c>
      <c r="AE249" s="7">
        <f t="shared" si="86"/>
        <v>1.02722664671</v>
      </c>
      <c r="AF249" s="10">
        <f t="shared" si="89"/>
        <v>0.856334048508636</v>
      </c>
      <c r="AG249" s="10">
        <f>100*(1-AF249)*-1</f>
        <v>-14.3665951491364</v>
      </c>
    </row>
    <row r="250" hidden="1" spans="1:32">
      <c r="A250" s="6">
        <v>13879</v>
      </c>
      <c r="B250" s="3" t="str">
        <f t="shared" si="74"/>
        <v>Dec</v>
      </c>
      <c r="C250" s="3">
        <f t="shared" si="75"/>
        <v>30</v>
      </c>
      <c r="D250" s="3" t="str">
        <f t="shared" si="76"/>
        <v>Dec30</v>
      </c>
      <c r="E250">
        <v>10.56</v>
      </c>
      <c r="F250" s="8">
        <f t="shared" si="87"/>
        <v>0.0134357005758158</v>
      </c>
      <c r="G250" s="7">
        <f>G249*(1+F250)</f>
        <v>0.623744831659776</v>
      </c>
      <c r="H250" s="7"/>
      <c r="I250" s="6">
        <v>28487</v>
      </c>
      <c r="J250" s="3" t="str">
        <f t="shared" si="69"/>
        <v>Dec</v>
      </c>
      <c r="K250" s="3">
        <f t="shared" si="70"/>
        <v>28</v>
      </c>
      <c r="L250" s="3" t="str">
        <f t="shared" si="78"/>
        <v>Dec28</v>
      </c>
      <c r="M250">
        <v>94.75</v>
      </c>
      <c r="N250" s="8">
        <f t="shared" si="71"/>
        <v>0.000633625501454664</v>
      </c>
      <c r="O250" s="7">
        <f t="shared" si="79"/>
        <v>0.885514018691588</v>
      </c>
      <c r="P250" s="7"/>
      <c r="Q250" s="6">
        <v>32135</v>
      </c>
      <c r="R250" s="3" t="str">
        <f t="shared" si="80"/>
        <v>Dec</v>
      </c>
      <c r="S250" s="3">
        <f t="shared" si="72"/>
        <v>24</v>
      </c>
      <c r="T250" s="3" t="str">
        <f t="shared" si="73"/>
        <v>Dec24</v>
      </c>
      <c r="U250">
        <v>252.029999</v>
      </c>
      <c r="V250" s="8">
        <f t="shared" si="88"/>
        <v>-0.00446360002427549</v>
      </c>
      <c r="W250" s="7">
        <f>W249*(1+V250)</f>
        <v>1.02264151782481</v>
      </c>
      <c r="X250" s="7"/>
      <c r="Y250" s="6">
        <v>35788</v>
      </c>
      <c r="Z250" s="3" t="str">
        <f t="shared" si="81"/>
        <v>Dec</v>
      </c>
      <c r="AA250" s="3">
        <f t="shared" si="82"/>
        <v>24</v>
      </c>
      <c r="AB250" s="3" t="str">
        <f t="shared" si="83"/>
        <v>Dec24</v>
      </c>
      <c r="AC250" s="7">
        <f t="shared" si="84"/>
        <v>0.65327820437094</v>
      </c>
      <c r="AD250" s="7" t="e">
        <f t="shared" si="85"/>
        <v>#N/A</v>
      </c>
      <c r="AE250" s="7">
        <f t="shared" si="86"/>
        <v>1.02264151782481</v>
      </c>
      <c r="AF250" s="10" t="e">
        <f t="shared" si="89"/>
        <v>#N/A</v>
      </c>
    </row>
    <row r="251" spans="1:33">
      <c r="A251" s="6">
        <v>13880</v>
      </c>
      <c r="B251" s="3" t="str">
        <f t="shared" si="74"/>
        <v>Dec</v>
      </c>
      <c r="C251" s="3">
        <f t="shared" si="75"/>
        <v>31</v>
      </c>
      <c r="D251" s="3" t="str">
        <f t="shared" si="76"/>
        <v>Dec31</v>
      </c>
      <c r="E251">
        <v>10.55</v>
      </c>
      <c r="F251" s="8">
        <f t="shared" si="87"/>
        <v>-0.000946969696969677</v>
      </c>
      <c r="G251" s="7">
        <f t="shared" si="77"/>
        <v>0.623154164205553</v>
      </c>
      <c r="H251" s="7"/>
      <c r="I251" s="6">
        <v>28488</v>
      </c>
      <c r="J251" s="3" t="str">
        <f t="shared" si="69"/>
        <v>Dec</v>
      </c>
      <c r="K251" s="3">
        <f t="shared" si="70"/>
        <v>29</v>
      </c>
      <c r="L251" s="3" t="str">
        <f t="shared" si="78"/>
        <v>Dec29</v>
      </c>
      <c r="M251">
        <v>94.940002</v>
      </c>
      <c r="N251" s="8">
        <f>(M251-M250)/M250</f>
        <v>0.00200529815303437</v>
      </c>
      <c r="O251" s="7">
        <f t="shared" si="79"/>
        <v>0.887289738317756</v>
      </c>
      <c r="P251" s="7"/>
      <c r="Q251" s="6">
        <v>32139</v>
      </c>
      <c r="R251" s="3" t="str">
        <f t="shared" si="80"/>
        <v>Dec</v>
      </c>
      <c r="S251" s="3">
        <f t="shared" si="72"/>
        <v>28</v>
      </c>
      <c r="T251" s="3" t="str">
        <f t="shared" si="73"/>
        <v>Dec28</v>
      </c>
      <c r="U251">
        <v>245.570007</v>
      </c>
      <c r="V251" s="8">
        <f t="shared" si="88"/>
        <v>-0.0256318375813667</v>
      </c>
      <c r="W251" s="7">
        <f>W250*(1+V251)</f>
        <v>0.996429336535962</v>
      </c>
      <c r="X251" s="7"/>
      <c r="Y251" s="6">
        <v>35792</v>
      </c>
      <c r="Z251" s="3" t="str">
        <f t="shared" si="81"/>
        <v>Dec</v>
      </c>
      <c r="AA251" s="3">
        <f t="shared" si="82"/>
        <v>28</v>
      </c>
      <c r="AB251" s="3" t="str">
        <f t="shared" si="83"/>
        <v>Dec28</v>
      </c>
      <c r="AC251" s="7">
        <f t="shared" si="84"/>
        <v>0.608978145304194</v>
      </c>
      <c r="AD251" s="7">
        <f t="shared" si="85"/>
        <v>0.885514018691588</v>
      </c>
      <c r="AE251" s="7">
        <f t="shared" si="86"/>
        <v>0.996429336535962</v>
      </c>
      <c r="AF251" s="10">
        <f t="shared" si="89"/>
        <v>0.830307166843915</v>
      </c>
      <c r="AG251" s="10">
        <f>100*(1-AF251)*-1</f>
        <v>-16.9692833156085</v>
      </c>
    </row>
    <row r="252" spans="2:33">
      <c r="B252" s="3" t="str">
        <f t="shared" si="74"/>
        <v>Jan</v>
      </c>
      <c r="C252" s="3">
        <f t="shared" si="75"/>
        <v>0</v>
      </c>
      <c r="D252" s="3" t="str">
        <f t="shared" si="76"/>
        <v>Jan0</v>
      </c>
      <c r="G252" s="7"/>
      <c r="H252" s="7"/>
      <c r="I252" s="6">
        <v>28489</v>
      </c>
      <c r="J252" s="3" t="str">
        <f t="shared" si="69"/>
        <v>Dec</v>
      </c>
      <c r="K252" s="3">
        <f t="shared" si="70"/>
        <v>30</v>
      </c>
      <c r="L252" s="3" t="str">
        <f t="shared" si="78"/>
        <v>Dec30</v>
      </c>
      <c r="M252">
        <v>95.099998</v>
      </c>
      <c r="N252" s="8">
        <f>(M252-M251)/M251</f>
        <v>0.00168523274309592</v>
      </c>
      <c r="O252" s="7">
        <f t="shared" si="79"/>
        <v>0.888785028037382</v>
      </c>
      <c r="P252" s="7"/>
      <c r="Q252" s="6">
        <v>32140</v>
      </c>
      <c r="R252" s="3" t="str">
        <f t="shared" si="80"/>
        <v>Dec</v>
      </c>
      <c r="S252" s="3">
        <f t="shared" si="72"/>
        <v>29</v>
      </c>
      <c r="T252" s="3" t="str">
        <f t="shared" si="73"/>
        <v>Dec29</v>
      </c>
      <c r="U252">
        <v>244.589996</v>
      </c>
      <c r="V252" s="8">
        <f t="shared" si="88"/>
        <v>-0.0039907601582631</v>
      </c>
      <c r="W252" s="7">
        <f>W251*(1+V252)</f>
        <v>0.99245282603919</v>
      </c>
      <c r="X252" s="7"/>
      <c r="Y252" s="6">
        <v>35793</v>
      </c>
      <c r="Z252" s="3" t="str">
        <f t="shared" si="81"/>
        <v>Dec</v>
      </c>
      <c r="AA252" s="3">
        <f t="shared" si="82"/>
        <v>29</v>
      </c>
      <c r="AB252" s="3" t="str">
        <f t="shared" si="83"/>
        <v>Dec29</v>
      </c>
      <c r="AC252" s="7">
        <f t="shared" si="84"/>
        <v>0.61547548730065</v>
      </c>
      <c r="AD252" s="7">
        <f t="shared" si="85"/>
        <v>0.887289738317756</v>
      </c>
      <c r="AE252" s="7">
        <f t="shared" si="86"/>
        <v>0.99245282603919</v>
      </c>
      <c r="AF252" s="10">
        <f t="shared" si="89"/>
        <v>0.831739350552532</v>
      </c>
      <c r="AG252" s="10">
        <f>100*(1-AF252)*-1</f>
        <v>-16.8260649447468</v>
      </c>
    </row>
    <row r="253" spans="2:33">
      <c r="B253" s="3" t="str">
        <f t="shared" si="74"/>
        <v>Jan</v>
      </c>
      <c r="C253" s="3">
        <f t="shared" si="75"/>
        <v>0</v>
      </c>
      <c r="D253" s="3" t="str">
        <f t="shared" si="76"/>
        <v>Jan0</v>
      </c>
      <c r="G253" s="7"/>
      <c r="H253" s="7"/>
      <c r="J253" s="3" t="str">
        <f t="shared" si="69"/>
        <v>Jan</v>
      </c>
      <c r="K253" s="3">
        <f t="shared" si="70"/>
        <v>0</v>
      </c>
      <c r="L253" s="3" t="str">
        <f t="shared" si="78"/>
        <v>Jan0</v>
      </c>
      <c r="O253" s="7"/>
      <c r="P253" s="7"/>
      <c r="Q253" s="6">
        <v>32141</v>
      </c>
      <c r="R253" s="3" t="str">
        <f t="shared" si="80"/>
        <v>Dec</v>
      </c>
      <c r="S253" s="3">
        <f t="shared" si="72"/>
        <v>30</v>
      </c>
      <c r="T253" s="3" t="str">
        <f t="shared" si="73"/>
        <v>Dec30</v>
      </c>
      <c r="U253">
        <v>247.860001</v>
      </c>
      <c r="V253" s="8">
        <f t="shared" si="88"/>
        <v>0.0133693325707401</v>
      </c>
      <c r="W253" s="7">
        <f>W252*(1+V253)</f>
        <v>1.00572125793128</v>
      </c>
      <c r="X253" s="7"/>
      <c r="Y253" s="6">
        <v>35794</v>
      </c>
      <c r="Z253" s="3" t="str">
        <f t="shared" si="81"/>
        <v>Dec</v>
      </c>
      <c r="AA253" s="3">
        <f t="shared" si="82"/>
        <v>30</v>
      </c>
      <c r="AB253" s="3" t="str">
        <f t="shared" si="83"/>
        <v>Dec30</v>
      </c>
      <c r="AC253" s="7">
        <f t="shared" si="84"/>
        <v>0.623744831659776</v>
      </c>
      <c r="AD253" s="7">
        <f t="shared" si="85"/>
        <v>0.888785028037382</v>
      </c>
      <c r="AE253" s="7">
        <f t="shared" si="86"/>
        <v>1.00572125793128</v>
      </c>
      <c r="AF253" s="10">
        <f t="shared" si="89"/>
        <v>0.839417039209479</v>
      </c>
      <c r="AG253" s="10">
        <f>100*(1-AF253)*-1</f>
        <v>-16.0582960790521</v>
      </c>
    </row>
    <row r="254" hidden="1" spans="2:32">
      <c r="B254" s="3" t="str">
        <f t="shared" si="74"/>
        <v>Jan</v>
      </c>
      <c r="C254" s="3">
        <f t="shared" si="75"/>
        <v>0</v>
      </c>
      <c r="D254" s="3" t="str">
        <f t="shared" si="76"/>
        <v>Jan0</v>
      </c>
      <c r="J254" s="3" t="str">
        <f t="shared" si="69"/>
        <v>Jan</v>
      </c>
      <c r="K254" s="3">
        <f t="shared" si="70"/>
        <v>0</v>
      </c>
      <c r="L254" s="3" t="str">
        <f t="shared" si="78"/>
        <v>Jan0</v>
      </c>
      <c r="O254" s="7"/>
      <c r="P254" s="7"/>
      <c r="Q254" s="6">
        <v>32142</v>
      </c>
      <c r="R254" s="3" t="str">
        <f t="shared" si="80"/>
        <v>Dec</v>
      </c>
      <c r="S254" s="3">
        <f t="shared" si="72"/>
        <v>31</v>
      </c>
      <c r="T254" s="3" t="str">
        <f t="shared" si="73"/>
        <v>Dec31</v>
      </c>
      <c r="U254">
        <v>247.080002</v>
      </c>
      <c r="V254" s="8">
        <f t="shared" si="88"/>
        <v>-0.00314693374022864</v>
      </c>
      <c r="W254" s="7">
        <f>W253*(1+V254)</f>
        <v>1.00255631977143</v>
      </c>
      <c r="X254" s="7"/>
      <c r="Y254" s="6">
        <v>35795</v>
      </c>
      <c r="Z254" s="3" t="str">
        <f t="shared" si="81"/>
        <v>Dec</v>
      </c>
      <c r="AA254" s="3">
        <f t="shared" si="82"/>
        <v>31</v>
      </c>
      <c r="AB254" s="3" t="str">
        <f t="shared" si="83"/>
        <v>Dec31</v>
      </c>
      <c r="AC254" s="7">
        <f t="shared" si="84"/>
        <v>0.623154164205553</v>
      </c>
      <c r="AD254" s="7" t="e">
        <f t="shared" si="85"/>
        <v>#N/A</v>
      </c>
      <c r="AE254" s="7">
        <f t="shared" si="86"/>
        <v>1.00255631977143</v>
      </c>
      <c r="AF254" s="10" t="e">
        <f t="shared" si="89"/>
        <v>#N/A</v>
      </c>
    </row>
    <row r="255" hidden="1" spans="2:25">
      <c r="B255" s="3" t="str">
        <f t="shared" si="74"/>
        <v>Jan</v>
      </c>
      <c r="C255" s="3">
        <f t="shared" si="75"/>
        <v>0</v>
      </c>
      <c r="D255" s="3" t="str">
        <f t="shared" si="76"/>
        <v>Jan0</v>
      </c>
      <c r="J255" s="3" t="str">
        <f t="shared" si="69"/>
        <v>Jan</v>
      </c>
      <c r="K255" s="3">
        <f t="shared" si="70"/>
        <v>0</v>
      </c>
      <c r="L255" s="3" t="str">
        <f t="shared" si="78"/>
        <v>Jan0</v>
      </c>
      <c r="O255" s="7"/>
      <c r="P255" s="7"/>
      <c r="R255" s="3" t="str">
        <f t="shared" si="80"/>
        <v>Jan</v>
      </c>
      <c r="S255" s="3">
        <f t="shared" si="72"/>
        <v>0</v>
      </c>
      <c r="T255" s="3" t="str">
        <f t="shared" si="73"/>
        <v>Jan0</v>
      </c>
      <c r="W255" s="7"/>
      <c r="X255" s="7"/>
      <c r="Y255" s="6"/>
    </row>
    <row r="256" hidden="1" spans="2:25">
      <c r="B256" s="3" t="str">
        <f t="shared" si="74"/>
        <v>Jan</v>
      </c>
      <c r="C256" s="3">
        <f t="shared" si="75"/>
        <v>0</v>
      </c>
      <c r="D256" s="3" t="str">
        <f t="shared" si="76"/>
        <v>Jan0</v>
      </c>
      <c r="F256" s="8"/>
      <c r="G256" s="7"/>
      <c r="H256" s="7"/>
      <c r="J256" s="3" t="str">
        <f t="shared" si="69"/>
        <v>Jan</v>
      </c>
      <c r="K256" s="3">
        <f t="shared" si="70"/>
        <v>0</v>
      </c>
      <c r="L256" s="3" t="str">
        <f t="shared" si="78"/>
        <v>Jan0</v>
      </c>
      <c r="O256" s="7"/>
      <c r="P256" s="7"/>
      <c r="R256" s="3" t="str">
        <f t="shared" si="80"/>
        <v>Jan</v>
      </c>
      <c r="S256" s="3">
        <f t="shared" si="72"/>
        <v>0</v>
      </c>
      <c r="T256" s="3" t="str">
        <f t="shared" si="73"/>
        <v>Jan0</v>
      </c>
      <c r="W256" s="7"/>
      <c r="X256" s="7"/>
      <c r="Y256" s="6"/>
    </row>
    <row r="257" hidden="1" spans="2:25">
      <c r="B257" s="3" t="str">
        <f t="shared" si="74"/>
        <v>Jan</v>
      </c>
      <c r="C257" s="3">
        <f t="shared" si="75"/>
        <v>0</v>
      </c>
      <c r="D257" s="3" t="str">
        <f t="shared" si="76"/>
        <v>Jan0</v>
      </c>
      <c r="J257" s="3" t="str">
        <f t="shared" si="69"/>
        <v>Jan</v>
      </c>
      <c r="K257" s="3">
        <f t="shared" si="70"/>
        <v>0</v>
      </c>
      <c r="L257" s="3" t="str">
        <f t="shared" si="78"/>
        <v>Jan0</v>
      </c>
      <c r="O257" s="7"/>
      <c r="P257" s="7"/>
      <c r="R257" s="3" t="str">
        <f t="shared" si="80"/>
        <v>Jan</v>
      </c>
      <c r="S257" s="3">
        <f t="shared" si="72"/>
        <v>0</v>
      </c>
      <c r="T257" s="3" t="str">
        <f t="shared" si="73"/>
        <v>Jan0</v>
      </c>
      <c r="W257" s="7"/>
      <c r="X257" s="7"/>
      <c r="Y257" s="6"/>
    </row>
    <row r="258" hidden="1" spans="2:25">
      <c r="B258" s="3" t="str">
        <f t="shared" si="74"/>
        <v>Jan</v>
      </c>
      <c r="C258" s="3">
        <f t="shared" si="75"/>
        <v>0</v>
      </c>
      <c r="D258" s="3" t="str">
        <f t="shared" si="76"/>
        <v>Jan0</v>
      </c>
      <c r="J258" s="3" t="str">
        <f t="shared" ref="J258:J321" si="90">TEXT(I258,"mmm")</f>
        <v>Jan</v>
      </c>
      <c r="K258" s="3">
        <f t="shared" ref="K258:K321" si="91">DAY(I258)</f>
        <v>0</v>
      </c>
      <c r="L258" s="3" t="str">
        <f t="shared" si="78"/>
        <v>Jan0</v>
      </c>
      <c r="N258" s="8"/>
      <c r="O258" s="7"/>
      <c r="P258" s="7"/>
      <c r="R258" s="3" t="str">
        <f t="shared" si="80"/>
        <v>Jan</v>
      </c>
      <c r="S258" s="3">
        <f t="shared" ref="S258:S321" si="92">DAY(Q258)</f>
        <v>0</v>
      </c>
      <c r="T258" s="3" t="str">
        <f t="shared" ref="T258:T321" si="93">CONCATENATE(R258,S258)</f>
        <v>Jan0</v>
      </c>
      <c r="V258" s="8"/>
      <c r="W258" s="7"/>
      <c r="X258" s="7"/>
      <c r="Y258" s="6"/>
    </row>
    <row r="259" hidden="1" spans="2:25">
      <c r="B259" s="3" t="str">
        <f t="shared" ref="B259:B322" si="94">TEXT(A259,"mmm")</f>
        <v>Jan</v>
      </c>
      <c r="C259" s="3">
        <f t="shared" ref="C259:C322" si="95">DAY(A259)</f>
        <v>0</v>
      </c>
      <c r="D259" s="3" t="str">
        <f t="shared" ref="D259:D322" si="96">CONCATENATE(B259,C259)</f>
        <v>Jan0</v>
      </c>
      <c r="F259" s="8"/>
      <c r="J259" s="3" t="str">
        <f t="shared" si="90"/>
        <v>Jan</v>
      </c>
      <c r="K259" s="3">
        <f t="shared" si="91"/>
        <v>0</v>
      </c>
      <c r="L259" s="3" t="str">
        <f t="shared" ref="L259:L322" si="97">CONCATENATE(J259,K259)</f>
        <v>Jan0</v>
      </c>
      <c r="O259" s="7"/>
      <c r="P259" s="7"/>
      <c r="R259" s="3" t="str">
        <f t="shared" ref="R259:R322" si="98">TEXT(Q259,"mmm")</f>
        <v>Jan</v>
      </c>
      <c r="S259" s="3">
        <f t="shared" si="92"/>
        <v>0</v>
      </c>
      <c r="T259" s="3" t="str">
        <f t="shared" si="93"/>
        <v>Jan0</v>
      </c>
      <c r="W259" s="7"/>
      <c r="X259" s="7"/>
      <c r="Y259" s="6"/>
    </row>
    <row r="260" hidden="1" spans="2:25">
      <c r="B260" s="3" t="str">
        <f t="shared" si="94"/>
        <v>Jan</v>
      </c>
      <c r="C260" s="3">
        <f t="shared" si="95"/>
        <v>0</v>
      </c>
      <c r="D260" s="3" t="str">
        <f t="shared" si="96"/>
        <v>Jan0</v>
      </c>
      <c r="J260" s="3" t="str">
        <f t="shared" si="90"/>
        <v>Jan</v>
      </c>
      <c r="K260" s="3">
        <f t="shared" si="91"/>
        <v>0</v>
      </c>
      <c r="L260" s="3" t="str">
        <f t="shared" si="97"/>
        <v>Jan0</v>
      </c>
      <c r="O260" s="7"/>
      <c r="P260" s="7"/>
      <c r="R260" s="3" t="str">
        <f t="shared" si="98"/>
        <v>Jan</v>
      </c>
      <c r="S260" s="3">
        <f t="shared" si="92"/>
        <v>0</v>
      </c>
      <c r="T260" s="3" t="str">
        <f t="shared" si="93"/>
        <v>Jan0</v>
      </c>
      <c r="W260" s="7"/>
      <c r="X260" s="7"/>
      <c r="Y260" s="6"/>
    </row>
    <row r="261" hidden="1" spans="2:25">
      <c r="B261" s="3" t="str">
        <f t="shared" si="94"/>
        <v>Jan</v>
      </c>
      <c r="C261" s="3">
        <f t="shared" si="95"/>
        <v>0</v>
      </c>
      <c r="D261" s="3" t="str">
        <f t="shared" si="96"/>
        <v>Jan0</v>
      </c>
      <c r="J261" s="3" t="str">
        <f t="shared" si="90"/>
        <v>Jan</v>
      </c>
      <c r="K261" s="3">
        <f t="shared" si="91"/>
        <v>0</v>
      </c>
      <c r="L261" s="3" t="str">
        <f t="shared" si="97"/>
        <v>Jan0</v>
      </c>
      <c r="O261" s="7"/>
      <c r="P261" s="7"/>
      <c r="R261" s="3" t="str">
        <f t="shared" si="98"/>
        <v>Jan</v>
      </c>
      <c r="S261" s="3">
        <f t="shared" si="92"/>
        <v>0</v>
      </c>
      <c r="T261" s="3" t="str">
        <f t="shared" si="93"/>
        <v>Jan0</v>
      </c>
      <c r="W261" s="7"/>
      <c r="X261" s="7"/>
      <c r="Y261" s="6"/>
    </row>
    <row r="262" hidden="1" spans="2:25">
      <c r="B262" s="3" t="str">
        <f t="shared" si="94"/>
        <v>Jan</v>
      </c>
      <c r="C262" s="3">
        <f t="shared" si="95"/>
        <v>0</v>
      </c>
      <c r="D262" s="3" t="str">
        <f t="shared" si="96"/>
        <v>Jan0</v>
      </c>
      <c r="J262" s="3" t="str">
        <f t="shared" si="90"/>
        <v>Jan</v>
      </c>
      <c r="K262" s="3">
        <f t="shared" si="91"/>
        <v>0</v>
      </c>
      <c r="L262" s="3" t="str">
        <f t="shared" si="97"/>
        <v>Jan0</v>
      </c>
      <c r="O262" s="7"/>
      <c r="P262" s="7"/>
      <c r="R262" s="3" t="str">
        <f t="shared" si="98"/>
        <v>Jan</v>
      </c>
      <c r="S262" s="3">
        <f t="shared" si="92"/>
        <v>0</v>
      </c>
      <c r="T262" s="3" t="str">
        <f t="shared" si="93"/>
        <v>Jan0</v>
      </c>
      <c r="W262" s="7"/>
      <c r="X262" s="7"/>
      <c r="Y262" s="6"/>
    </row>
    <row r="263" hidden="1" spans="2:25">
      <c r="B263" s="3" t="str">
        <f t="shared" si="94"/>
        <v>Jan</v>
      </c>
      <c r="C263" s="3">
        <f t="shared" si="95"/>
        <v>0</v>
      </c>
      <c r="D263" s="3" t="str">
        <f t="shared" si="96"/>
        <v>Jan0</v>
      </c>
      <c r="J263" s="3" t="str">
        <f t="shared" si="90"/>
        <v>Jan</v>
      </c>
      <c r="K263" s="3">
        <f t="shared" si="91"/>
        <v>0</v>
      </c>
      <c r="L263" s="3" t="str">
        <f t="shared" si="97"/>
        <v>Jan0</v>
      </c>
      <c r="O263" s="7"/>
      <c r="P263" s="7"/>
      <c r="R263" s="3" t="str">
        <f t="shared" si="98"/>
        <v>Jan</v>
      </c>
      <c r="S263" s="3">
        <f t="shared" si="92"/>
        <v>0</v>
      </c>
      <c r="T263" s="3" t="str">
        <f t="shared" si="93"/>
        <v>Jan0</v>
      </c>
      <c r="W263" s="7"/>
      <c r="X263" s="7"/>
      <c r="Y263" s="6"/>
    </row>
    <row r="264" hidden="1" spans="2:25">
      <c r="B264" s="3" t="str">
        <f t="shared" si="94"/>
        <v>Jan</v>
      </c>
      <c r="C264" s="3">
        <f t="shared" si="95"/>
        <v>0</v>
      </c>
      <c r="D264" s="3" t="str">
        <f t="shared" si="96"/>
        <v>Jan0</v>
      </c>
      <c r="J264" s="3" t="str">
        <f t="shared" si="90"/>
        <v>Jan</v>
      </c>
      <c r="K264" s="3">
        <f t="shared" si="91"/>
        <v>0</v>
      </c>
      <c r="L264" s="3" t="str">
        <f t="shared" si="97"/>
        <v>Jan0</v>
      </c>
      <c r="O264" s="7"/>
      <c r="P264" s="7"/>
      <c r="R264" s="3" t="str">
        <f t="shared" si="98"/>
        <v>Jan</v>
      </c>
      <c r="S264" s="3">
        <f t="shared" si="92"/>
        <v>0</v>
      </c>
      <c r="T264" s="3" t="str">
        <f t="shared" si="93"/>
        <v>Jan0</v>
      </c>
      <c r="W264" s="7"/>
      <c r="X264" s="7"/>
      <c r="Y264" s="6"/>
    </row>
    <row r="265" hidden="1" spans="2:25">
      <c r="B265" s="3" t="str">
        <f t="shared" si="94"/>
        <v>Jan</v>
      </c>
      <c r="C265" s="3">
        <f t="shared" si="95"/>
        <v>0</v>
      </c>
      <c r="D265" s="3" t="str">
        <f t="shared" si="96"/>
        <v>Jan0</v>
      </c>
      <c r="J265" s="3" t="str">
        <f t="shared" si="90"/>
        <v>Jan</v>
      </c>
      <c r="K265" s="3">
        <f t="shared" si="91"/>
        <v>0</v>
      </c>
      <c r="L265" s="3" t="str">
        <f t="shared" si="97"/>
        <v>Jan0</v>
      </c>
      <c r="O265" s="7"/>
      <c r="P265" s="7"/>
      <c r="R265" s="3" t="str">
        <f t="shared" si="98"/>
        <v>Jan</v>
      </c>
      <c r="S265" s="3">
        <f t="shared" si="92"/>
        <v>0</v>
      </c>
      <c r="T265" s="3" t="str">
        <f t="shared" si="93"/>
        <v>Jan0</v>
      </c>
      <c r="W265" s="7"/>
      <c r="X265" s="7"/>
      <c r="Y265" s="6"/>
    </row>
    <row r="266" hidden="1" spans="2:25">
      <c r="B266" s="3" t="str">
        <f t="shared" si="94"/>
        <v>Jan</v>
      </c>
      <c r="C266" s="3">
        <f t="shared" si="95"/>
        <v>0</v>
      </c>
      <c r="D266" s="3" t="str">
        <f t="shared" si="96"/>
        <v>Jan0</v>
      </c>
      <c r="J266" s="3" t="str">
        <f t="shared" si="90"/>
        <v>Jan</v>
      </c>
      <c r="K266" s="3">
        <f t="shared" si="91"/>
        <v>0</v>
      </c>
      <c r="L266" s="3" t="str">
        <f t="shared" si="97"/>
        <v>Jan0</v>
      </c>
      <c r="O266" s="7"/>
      <c r="P266" s="7"/>
      <c r="R266" s="3" t="str">
        <f t="shared" si="98"/>
        <v>Jan</v>
      </c>
      <c r="S266" s="3">
        <f t="shared" si="92"/>
        <v>0</v>
      </c>
      <c r="T266" s="3" t="str">
        <f t="shared" si="93"/>
        <v>Jan0</v>
      </c>
      <c r="W266" s="7"/>
      <c r="X266" s="7"/>
      <c r="Y266" s="6"/>
    </row>
    <row r="267" hidden="1" spans="2:25">
      <c r="B267" s="3" t="str">
        <f t="shared" si="94"/>
        <v>Jan</v>
      </c>
      <c r="C267" s="3">
        <f t="shared" si="95"/>
        <v>0</v>
      </c>
      <c r="D267" s="3" t="str">
        <f t="shared" si="96"/>
        <v>Jan0</v>
      </c>
      <c r="J267" s="3" t="str">
        <f t="shared" si="90"/>
        <v>Jan</v>
      </c>
      <c r="K267" s="3">
        <f t="shared" si="91"/>
        <v>0</v>
      </c>
      <c r="L267" s="3" t="str">
        <f t="shared" si="97"/>
        <v>Jan0</v>
      </c>
      <c r="O267" s="7"/>
      <c r="P267" s="7"/>
      <c r="R267" s="3" t="str">
        <f t="shared" si="98"/>
        <v>Jan</v>
      </c>
      <c r="S267" s="3">
        <f t="shared" si="92"/>
        <v>0</v>
      </c>
      <c r="T267" s="3" t="str">
        <f t="shared" si="93"/>
        <v>Jan0</v>
      </c>
      <c r="W267" s="7"/>
      <c r="X267" s="7"/>
      <c r="Y267" s="6"/>
    </row>
    <row r="268" hidden="1" spans="2:25">
      <c r="B268" s="3" t="str">
        <f t="shared" si="94"/>
        <v>Jan</v>
      </c>
      <c r="C268" s="3">
        <f t="shared" si="95"/>
        <v>0</v>
      </c>
      <c r="D268" s="3" t="str">
        <f t="shared" si="96"/>
        <v>Jan0</v>
      </c>
      <c r="J268" s="3" t="str">
        <f t="shared" si="90"/>
        <v>Jan</v>
      </c>
      <c r="K268" s="3">
        <f t="shared" si="91"/>
        <v>0</v>
      </c>
      <c r="L268" s="3" t="str">
        <f t="shared" si="97"/>
        <v>Jan0</v>
      </c>
      <c r="O268" s="7"/>
      <c r="P268" s="7"/>
      <c r="R268" s="3" t="str">
        <f t="shared" si="98"/>
        <v>Jan</v>
      </c>
      <c r="S268" s="3">
        <f t="shared" si="92"/>
        <v>0</v>
      </c>
      <c r="T268" s="3" t="str">
        <f t="shared" si="93"/>
        <v>Jan0</v>
      </c>
      <c r="W268" s="7"/>
      <c r="X268" s="7"/>
      <c r="Y268" s="6"/>
    </row>
    <row r="269" hidden="1" spans="2:25">
      <c r="B269" s="3" t="str">
        <f t="shared" si="94"/>
        <v>Jan</v>
      </c>
      <c r="C269" s="3">
        <f t="shared" si="95"/>
        <v>0</v>
      </c>
      <c r="D269" s="3" t="str">
        <f t="shared" si="96"/>
        <v>Jan0</v>
      </c>
      <c r="J269" s="3" t="str">
        <f t="shared" si="90"/>
        <v>Jan</v>
      </c>
      <c r="K269" s="3">
        <f t="shared" si="91"/>
        <v>0</v>
      </c>
      <c r="L269" s="3" t="str">
        <f t="shared" si="97"/>
        <v>Jan0</v>
      </c>
      <c r="O269" s="7"/>
      <c r="P269" s="7"/>
      <c r="R269" s="3" t="str">
        <f t="shared" si="98"/>
        <v>Jan</v>
      </c>
      <c r="S269" s="3">
        <f t="shared" si="92"/>
        <v>0</v>
      </c>
      <c r="T269" s="3" t="str">
        <f t="shared" si="93"/>
        <v>Jan0</v>
      </c>
      <c r="W269" s="7"/>
      <c r="X269" s="7"/>
      <c r="Y269" s="6"/>
    </row>
    <row r="270" hidden="1" spans="2:25">
      <c r="B270" s="3" t="str">
        <f t="shared" si="94"/>
        <v>Jan</v>
      </c>
      <c r="C270" s="3">
        <f t="shared" si="95"/>
        <v>0</v>
      </c>
      <c r="D270" s="3" t="str">
        <f t="shared" si="96"/>
        <v>Jan0</v>
      </c>
      <c r="J270" s="3" t="str">
        <f t="shared" si="90"/>
        <v>Jan</v>
      </c>
      <c r="K270" s="3">
        <f t="shared" si="91"/>
        <v>0</v>
      </c>
      <c r="L270" s="3" t="str">
        <f t="shared" si="97"/>
        <v>Jan0</v>
      </c>
      <c r="O270" s="7"/>
      <c r="P270" s="7"/>
      <c r="R270" s="3" t="str">
        <f t="shared" si="98"/>
        <v>Jan</v>
      </c>
      <c r="S270" s="3">
        <f t="shared" si="92"/>
        <v>0</v>
      </c>
      <c r="T270" s="3" t="str">
        <f t="shared" si="93"/>
        <v>Jan0</v>
      </c>
      <c r="W270" s="7"/>
      <c r="X270" s="7"/>
      <c r="Y270" s="6"/>
    </row>
    <row r="271" hidden="1" spans="2:25">
      <c r="B271" s="3" t="str">
        <f t="shared" si="94"/>
        <v>Jan</v>
      </c>
      <c r="C271" s="3">
        <f t="shared" si="95"/>
        <v>0</v>
      </c>
      <c r="D271" s="3" t="str">
        <f t="shared" si="96"/>
        <v>Jan0</v>
      </c>
      <c r="J271" s="3" t="str">
        <f t="shared" si="90"/>
        <v>Jan</v>
      </c>
      <c r="K271" s="3">
        <f t="shared" si="91"/>
        <v>0</v>
      </c>
      <c r="L271" s="3" t="str">
        <f t="shared" si="97"/>
        <v>Jan0</v>
      </c>
      <c r="O271" s="7"/>
      <c r="P271" s="7"/>
      <c r="R271" s="3" t="str">
        <f t="shared" si="98"/>
        <v>Jan</v>
      </c>
      <c r="S271" s="3">
        <f t="shared" si="92"/>
        <v>0</v>
      </c>
      <c r="T271" s="3" t="str">
        <f t="shared" si="93"/>
        <v>Jan0</v>
      </c>
      <c r="W271" s="7"/>
      <c r="X271" s="7"/>
      <c r="Y271" s="6"/>
    </row>
    <row r="272" hidden="1" spans="2:25">
      <c r="B272" s="3" t="str">
        <f t="shared" si="94"/>
        <v>Jan</v>
      </c>
      <c r="C272" s="3">
        <f t="shared" si="95"/>
        <v>0</v>
      </c>
      <c r="D272" s="3" t="str">
        <f t="shared" si="96"/>
        <v>Jan0</v>
      </c>
      <c r="J272" s="3" t="str">
        <f t="shared" si="90"/>
        <v>Jan</v>
      </c>
      <c r="K272" s="3">
        <f t="shared" si="91"/>
        <v>0</v>
      </c>
      <c r="L272" s="3" t="str">
        <f t="shared" si="97"/>
        <v>Jan0</v>
      </c>
      <c r="O272" s="7"/>
      <c r="P272" s="7"/>
      <c r="R272" s="3" t="str">
        <f t="shared" si="98"/>
        <v>Jan</v>
      </c>
      <c r="S272" s="3">
        <f t="shared" si="92"/>
        <v>0</v>
      </c>
      <c r="T272" s="3" t="str">
        <f t="shared" si="93"/>
        <v>Jan0</v>
      </c>
      <c r="W272" s="7"/>
      <c r="X272" s="7"/>
      <c r="Y272" s="6"/>
    </row>
    <row r="273" hidden="1" spans="2:25">
      <c r="B273" s="3" t="str">
        <f t="shared" si="94"/>
        <v>Jan</v>
      </c>
      <c r="C273" s="3">
        <f t="shared" si="95"/>
        <v>0</v>
      </c>
      <c r="D273" s="3" t="str">
        <f t="shared" si="96"/>
        <v>Jan0</v>
      </c>
      <c r="J273" s="3" t="str">
        <f t="shared" si="90"/>
        <v>Jan</v>
      </c>
      <c r="K273" s="3">
        <f t="shared" si="91"/>
        <v>0</v>
      </c>
      <c r="L273" s="3" t="str">
        <f t="shared" si="97"/>
        <v>Jan0</v>
      </c>
      <c r="O273" s="7"/>
      <c r="P273" s="7"/>
      <c r="R273" s="3" t="str">
        <f t="shared" si="98"/>
        <v>Jan</v>
      </c>
      <c r="S273" s="3">
        <f t="shared" si="92"/>
        <v>0</v>
      </c>
      <c r="T273" s="3" t="str">
        <f t="shared" si="93"/>
        <v>Jan0</v>
      </c>
      <c r="W273" s="7"/>
      <c r="X273" s="7"/>
      <c r="Y273" s="6"/>
    </row>
    <row r="274" hidden="1" spans="2:25">
      <c r="B274" s="3" t="str">
        <f t="shared" si="94"/>
        <v>Jan</v>
      </c>
      <c r="C274" s="3">
        <f t="shared" si="95"/>
        <v>0</v>
      </c>
      <c r="D274" s="3" t="str">
        <f t="shared" si="96"/>
        <v>Jan0</v>
      </c>
      <c r="J274" s="3" t="str">
        <f t="shared" si="90"/>
        <v>Jan</v>
      </c>
      <c r="K274" s="3">
        <f t="shared" si="91"/>
        <v>0</v>
      </c>
      <c r="L274" s="3" t="str">
        <f t="shared" si="97"/>
        <v>Jan0</v>
      </c>
      <c r="O274" s="7"/>
      <c r="P274" s="7"/>
      <c r="R274" s="3" t="str">
        <f t="shared" si="98"/>
        <v>Jan</v>
      </c>
      <c r="S274" s="3">
        <f t="shared" si="92"/>
        <v>0</v>
      </c>
      <c r="T274" s="3" t="str">
        <f t="shared" si="93"/>
        <v>Jan0</v>
      </c>
      <c r="W274" s="7"/>
      <c r="X274" s="7"/>
      <c r="Y274" s="6"/>
    </row>
    <row r="275" hidden="1" spans="2:25">
      <c r="B275" s="3" t="str">
        <f t="shared" si="94"/>
        <v>Jan</v>
      </c>
      <c r="C275" s="3">
        <f t="shared" si="95"/>
        <v>0</v>
      </c>
      <c r="D275" s="3" t="str">
        <f t="shared" si="96"/>
        <v>Jan0</v>
      </c>
      <c r="J275" s="3" t="str">
        <f t="shared" si="90"/>
        <v>Jan</v>
      </c>
      <c r="K275" s="3">
        <f t="shared" si="91"/>
        <v>0</v>
      </c>
      <c r="L275" s="3" t="str">
        <f t="shared" si="97"/>
        <v>Jan0</v>
      </c>
      <c r="O275" s="7"/>
      <c r="P275" s="7"/>
      <c r="R275" s="3" t="str">
        <f t="shared" si="98"/>
        <v>Jan</v>
      </c>
      <c r="S275" s="3">
        <f t="shared" si="92"/>
        <v>0</v>
      </c>
      <c r="T275" s="3" t="str">
        <f t="shared" si="93"/>
        <v>Jan0</v>
      </c>
      <c r="W275" s="7"/>
      <c r="X275" s="7"/>
      <c r="Y275" s="6"/>
    </row>
    <row r="276" hidden="1" spans="2:25">
      <c r="B276" s="3" t="str">
        <f t="shared" si="94"/>
        <v>Jan</v>
      </c>
      <c r="C276" s="3">
        <f t="shared" si="95"/>
        <v>0</v>
      </c>
      <c r="D276" s="3" t="str">
        <f t="shared" si="96"/>
        <v>Jan0</v>
      </c>
      <c r="J276" s="3" t="str">
        <f t="shared" si="90"/>
        <v>Jan</v>
      </c>
      <c r="K276" s="3">
        <f t="shared" si="91"/>
        <v>0</v>
      </c>
      <c r="L276" s="3" t="str">
        <f t="shared" si="97"/>
        <v>Jan0</v>
      </c>
      <c r="O276" s="7"/>
      <c r="P276" s="7"/>
      <c r="R276" s="3" t="str">
        <f t="shared" si="98"/>
        <v>Jan</v>
      </c>
      <c r="S276" s="3">
        <f t="shared" si="92"/>
        <v>0</v>
      </c>
      <c r="T276" s="3" t="str">
        <f t="shared" si="93"/>
        <v>Jan0</v>
      </c>
      <c r="W276" s="7"/>
      <c r="X276" s="7"/>
      <c r="Y276" s="6"/>
    </row>
    <row r="277" hidden="1" spans="2:25">
      <c r="B277" s="3" t="str">
        <f t="shared" si="94"/>
        <v>Jan</v>
      </c>
      <c r="C277" s="3">
        <f t="shared" si="95"/>
        <v>0</v>
      </c>
      <c r="D277" s="3" t="str">
        <f t="shared" si="96"/>
        <v>Jan0</v>
      </c>
      <c r="J277" s="3" t="str">
        <f t="shared" si="90"/>
        <v>Jan</v>
      </c>
      <c r="K277" s="3">
        <f t="shared" si="91"/>
        <v>0</v>
      </c>
      <c r="L277" s="3" t="str">
        <f t="shared" si="97"/>
        <v>Jan0</v>
      </c>
      <c r="O277" s="7"/>
      <c r="P277" s="7"/>
      <c r="R277" s="3" t="str">
        <f t="shared" si="98"/>
        <v>Jan</v>
      </c>
      <c r="S277" s="3">
        <f t="shared" si="92"/>
        <v>0</v>
      </c>
      <c r="T277" s="3" t="str">
        <f t="shared" si="93"/>
        <v>Jan0</v>
      </c>
      <c r="W277" s="7"/>
      <c r="X277" s="7"/>
      <c r="Y277" s="6"/>
    </row>
    <row r="278" hidden="1" spans="2:25">
      <c r="B278" s="3" t="str">
        <f t="shared" si="94"/>
        <v>Jan</v>
      </c>
      <c r="C278" s="3">
        <f t="shared" si="95"/>
        <v>0</v>
      </c>
      <c r="D278" s="3" t="str">
        <f t="shared" si="96"/>
        <v>Jan0</v>
      </c>
      <c r="J278" s="3" t="str">
        <f t="shared" si="90"/>
        <v>Jan</v>
      </c>
      <c r="K278" s="3">
        <f t="shared" si="91"/>
        <v>0</v>
      </c>
      <c r="L278" s="3" t="str">
        <f t="shared" si="97"/>
        <v>Jan0</v>
      </c>
      <c r="O278" s="7"/>
      <c r="P278" s="7"/>
      <c r="R278" s="3" t="str">
        <f t="shared" si="98"/>
        <v>Jan</v>
      </c>
      <c r="S278" s="3">
        <f t="shared" si="92"/>
        <v>0</v>
      </c>
      <c r="T278" s="3" t="str">
        <f t="shared" si="93"/>
        <v>Jan0</v>
      </c>
      <c r="W278" s="7"/>
      <c r="X278" s="7"/>
      <c r="Y278" s="6"/>
    </row>
    <row r="279" hidden="1" spans="2:25">
      <c r="B279" s="3" t="str">
        <f t="shared" si="94"/>
        <v>Jan</v>
      </c>
      <c r="C279" s="3">
        <f t="shared" si="95"/>
        <v>0</v>
      </c>
      <c r="D279" s="3" t="str">
        <f t="shared" si="96"/>
        <v>Jan0</v>
      </c>
      <c r="J279" s="3" t="str">
        <f t="shared" si="90"/>
        <v>Jan</v>
      </c>
      <c r="K279" s="3">
        <f t="shared" si="91"/>
        <v>0</v>
      </c>
      <c r="L279" s="3" t="str">
        <f t="shared" si="97"/>
        <v>Jan0</v>
      </c>
      <c r="O279" s="7"/>
      <c r="P279" s="7"/>
      <c r="R279" s="3" t="str">
        <f t="shared" si="98"/>
        <v>Jan</v>
      </c>
      <c r="S279" s="3">
        <f t="shared" si="92"/>
        <v>0</v>
      </c>
      <c r="T279" s="3" t="str">
        <f t="shared" si="93"/>
        <v>Jan0</v>
      </c>
      <c r="W279" s="7"/>
      <c r="X279" s="7"/>
      <c r="Y279" s="6"/>
    </row>
    <row r="280" hidden="1" spans="2:25">
      <c r="B280" s="3" t="str">
        <f t="shared" si="94"/>
        <v>Jan</v>
      </c>
      <c r="C280" s="3">
        <f t="shared" si="95"/>
        <v>0</v>
      </c>
      <c r="D280" s="3" t="str">
        <f t="shared" si="96"/>
        <v>Jan0</v>
      </c>
      <c r="J280" s="3" t="str">
        <f t="shared" si="90"/>
        <v>Jan</v>
      </c>
      <c r="K280" s="3">
        <f t="shared" si="91"/>
        <v>0</v>
      </c>
      <c r="L280" s="3" t="str">
        <f t="shared" si="97"/>
        <v>Jan0</v>
      </c>
      <c r="O280" s="7"/>
      <c r="P280" s="7"/>
      <c r="R280" s="3" t="str">
        <f t="shared" si="98"/>
        <v>Jan</v>
      </c>
      <c r="S280" s="3">
        <f t="shared" si="92"/>
        <v>0</v>
      </c>
      <c r="T280" s="3" t="str">
        <f t="shared" si="93"/>
        <v>Jan0</v>
      </c>
      <c r="W280" s="7"/>
      <c r="X280" s="7"/>
      <c r="Y280" s="6"/>
    </row>
    <row r="281" hidden="1" spans="2:25">
      <c r="B281" s="3" t="str">
        <f t="shared" si="94"/>
        <v>Jan</v>
      </c>
      <c r="C281" s="3">
        <f t="shared" si="95"/>
        <v>0</v>
      </c>
      <c r="D281" s="3" t="str">
        <f t="shared" si="96"/>
        <v>Jan0</v>
      </c>
      <c r="J281" s="3" t="str">
        <f t="shared" si="90"/>
        <v>Jan</v>
      </c>
      <c r="K281" s="3">
        <f t="shared" si="91"/>
        <v>0</v>
      </c>
      <c r="L281" s="3" t="str">
        <f t="shared" si="97"/>
        <v>Jan0</v>
      </c>
      <c r="O281" s="7"/>
      <c r="P281" s="7"/>
      <c r="R281" s="3" t="str">
        <f t="shared" si="98"/>
        <v>Jan</v>
      </c>
      <c r="S281" s="3">
        <f t="shared" si="92"/>
        <v>0</v>
      </c>
      <c r="T281" s="3" t="str">
        <f t="shared" si="93"/>
        <v>Jan0</v>
      </c>
      <c r="W281" s="7"/>
      <c r="X281" s="7"/>
      <c r="Y281" s="6"/>
    </row>
    <row r="282" hidden="1" spans="2:25">
      <c r="B282" s="3" t="str">
        <f t="shared" si="94"/>
        <v>Jan</v>
      </c>
      <c r="C282" s="3">
        <f t="shared" si="95"/>
        <v>0</v>
      </c>
      <c r="D282" s="3" t="str">
        <f t="shared" si="96"/>
        <v>Jan0</v>
      </c>
      <c r="J282" s="3" t="str">
        <f t="shared" si="90"/>
        <v>Jan</v>
      </c>
      <c r="K282" s="3">
        <f t="shared" si="91"/>
        <v>0</v>
      </c>
      <c r="L282" s="3" t="str">
        <f t="shared" si="97"/>
        <v>Jan0</v>
      </c>
      <c r="O282" s="7"/>
      <c r="P282" s="7"/>
      <c r="R282" s="3" t="str">
        <f t="shared" si="98"/>
        <v>Jan</v>
      </c>
      <c r="S282" s="3">
        <f t="shared" si="92"/>
        <v>0</v>
      </c>
      <c r="T282" s="3" t="str">
        <f t="shared" si="93"/>
        <v>Jan0</v>
      </c>
      <c r="W282" s="7"/>
      <c r="X282" s="7"/>
      <c r="Y282" s="6"/>
    </row>
    <row r="283" hidden="1" spans="2:25">
      <c r="B283" s="3" t="str">
        <f t="shared" si="94"/>
        <v>Jan</v>
      </c>
      <c r="C283" s="3">
        <f t="shared" si="95"/>
        <v>0</v>
      </c>
      <c r="D283" s="3" t="str">
        <f t="shared" si="96"/>
        <v>Jan0</v>
      </c>
      <c r="J283" s="3" t="str">
        <f t="shared" si="90"/>
        <v>Jan</v>
      </c>
      <c r="K283" s="3">
        <f t="shared" si="91"/>
        <v>0</v>
      </c>
      <c r="L283" s="3" t="str">
        <f t="shared" si="97"/>
        <v>Jan0</v>
      </c>
      <c r="O283" s="7"/>
      <c r="P283" s="7"/>
      <c r="R283" s="3" t="str">
        <f t="shared" si="98"/>
        <v>Jan</v>
      </c>
      <c r="S283" s="3">
        <f t="shared" si="92"/>
        <v>0</v>
      </c>
      <c r="T283" s="3" t="str">
        <f t="shared" si="93"/>
        <v>Jan0</v>
      </c>
      <c r="W283" s="7"/>
      <c r="X283" s="7"/>
      <c r="Y283" s="6"/>
    </row>
    <row r="284" hidden="1" spans="2:25">
      <c r="B284" s="3" t="str">
        <f t="shared" si="94"/>
        <v>Jan</v>
      </c>
      <c r="C284" s="3">
        <f t="shared" si="95"/>
        <v>0</v>
      </c>
      <c r="D284" s="3" t="str">
        <f t="shared" si="96"/>
        <v>Jan0</v>
      </c>
      <c r="J284" s="3" t="str">
        <f t="shared" si="90"/>
        <v>Jan</v>
      </c>
      <c r="K284" s="3">
        <f t="shared" si="91"/>
        <v>0</v>
      </c>
      <c r="L284" s="3" t="str">
        <f t="shared" si="97"/>
        <v>Jan0</v>
      </c>
      <c r="O284" s="7"/>
      <c r="P284" s="7"/>
      <c r="R284" s="3" t="str">
        <f t="shared" si="98"/>
        <v>Jan</v>
      </c>
      <c r="S284" s="3">
        <f t="shared" si="92"/>
        <v>0</v>
      </c>
      <c r="T284" s="3" t="str">
        <f t="shared" si="93"/>
        <v>Jan0</v>
      </c>
      <c r="W284" s="7"/>
      <c r="X284" s="7"/>
      <c r="Y284" s="6"/>
    </row>
    <row r="285" hidden="1" spans="2:25">
      <c r="B285" s="3" t="str">
        <f t="shared" si="94"/>
        <v>Jan</v>
      </c>
      <c r="C285" s="3">
        <f t="shared" si="95"/>
        <v>0</v>
      </c>
      <c r="D285" s="3" t="str">
        <f t="shared" si="96"/>
        <v>Jan0</v>
      </c>
      <c r="J285" s="3" t="str">
        <f t="shared" si="90"/>
        <v>Jan</v>
      </c>
      <c r="K285" s="3">
        <f t="shared" si="91"/>
        <v>0</v>
      </c>
      <c r="L285" s="3" t="str">
        <f t="shared" si="97"/>
        <v>Jan0</v>
      </c>
      <c r="O285" s="7"/>
      <c r="P285" s="7"/>
      <c r="R285" s="3" t="str">
        <f t="shared" si="98"/>
        <v>Jan</v>
      </c>
      <c r="S285" s="3">
        <f t="shared" si="92"/>
        <v>0</v>
      </c>
      <c r="T285" s="3" t="str">
        <f t="shared" si="93"/>
        <v>Jan0</v>
      </c>
      <c r="W285" s="7"/>
      <c r="X285" s="7"/>
      <c r="Y285" s="6"/>
    </row>
    <row r="286" hidden="1" spans="2:25">
      <c r="B286" s="3" t="str">
        <f t="shared" si="94"/>
        <v>Jan</v>
      </c>
      <c r="C286" s="3">
        <f t="shared" si="95"/>
        <v>0</v>
      </c>
      <c r="D286" s="3" t="str">
        <f t="shared" si="96"/>
        <v>Jan0</v>
      </c>
      <c r="J286" s="3" t="str">
        <f t="shared" si="90"/>
        <v>Jan</v>
      </c>
      <c r="K286" s="3">
        <f t="shared" si="91"/>
        <v>0</v>
      </c>
      <c r="L286" s="3" t="str">
        <f t="shared" si="97"/>
        <v>Jan0</v>
      </c>
      <c r="O286" s="7"/>
      <c r="P286" s="7"/>
      <c r="R286" s="3" t="str">
        <f t="shared" si="98"/>
        <v>Jan</v>
      </c>
      <c r="S286" s="3">
        <f t="shared" si="92"/>
        <v>0</v>
      </c>
      <c r="T286" s="3" t="str">
        <f t="shared" si="93"/>
        <v>Jan0</v>
      </c>
      <c r="W286" s="7"/>
      <c r="X286" s="7"/>
      <c r="Y286" s="6"/>
    </row>
    <row r="287" hidden="1" spans="2:25">
      <c r="B287" s="3" t="str">
        <f t="shared" si="94"/>
        <v>Jan</v>
      </c>
      <c r="C287" s="3">
        <f t="shared" si="95"/>
        <v>0</v>
      </c>
      <c r="D287" s="3" t="str">
        <f t="shared" si="96"/>
        <v>Jan0</v>
      </c>
      <c r="J287" s="3" t="str">
        <f t="shared" si="90"/>
        <v>Jan</v>
      </c>
      <c r="K287" s="3">
        <f t="shared" si="91"/>
        <v>0</v>
      </c>
      <c r="L287" s="3" t="str">
        <f t="shared" si="97"/>
        <v>Jan0</v>
      </c>
      <c r="O287" s="7"/>
      <c r="P287" s="7"/>
      <c r="R287" s="3" t="str">
        <f t="shared" si="98"/>
        <v>Jan</v>
      </c>
      <c r="S287" s="3">
        <f t="shared" si="92"/>
        <v>0</v>
      </c>
      <c r="T287" s="3" t="str">
        <f t="shared" si="93"/>
        <v>Jan0</v>
      </c>
      <c r="W287" s="7"/>
      <c r="X287" s="7"/>
      <c r="Y287" s="6"/>
    </row>
    <row r="288" hidden="1" spans="2:25">
      <c r="B288" s="3" t="str">
        <f t="shared" si="94"/>
        <v>Jan</v>
      </c>
      <c r="C288" s="3">
        <f t="shared" si="95"/>
        <v>0</v>
      </c>
      <c r="D288" s="3" t="str">
        <f t="shared" si="96"/>
        <v>Jan0</v>
      </c>
      <c r="J288" s="3" t="str">
        <f t="shared" si="90"/>
        <v>Jan</v>
      </c>
      <c r="K288" s="3">
        <f t="shared" si="91"/>
        <v>0</v>
      </c>
      <c r="L288" s="3" t="str">
        <f t="shared" si="97"/>
        <v>Jan0</v>
      </c>
      <c r="O288" s="7"/>
      <c r="P288" s="7"/>
      <c r="R288" s="3" t="str">
        <f t="shared" si="98"/>
        <v>Jan</v>
      </c>
      <c r="S288" s="3">
        <f t="shared" si="92"/>
        <v>0</v>
      </c>
      <c r="T288" s="3" t="str">
        <f t="shared" si="93"/>
        <v>Jan0</v>
      </c>
      <c r="W288" s="7"/>
      <c r="X288" s="7"/>
      <c r="Y288" s="6"/>
    </row>
    <row r="289" hidden="1" spans="2:25">
      <c r="B289" s="3" t="str">
        <f t="shared" si="94"/>
        <v>Jan</v>
      </c>
      <c r="C289" s="3">
        <f t="shared" si="95"/>
        <v>0</v>
      </c>
      <c r="D289" s="3" t="str">
        <f t="shared" si="96"/>
        <v>Jan0</v>
      </c>
      <c r="J289" s="3" t="str">
        <f t="shared" si="90"/>
        <v>Jan</v>
      </c>
      <c r="K289" s="3">
        <f t="shared" si="91"/>
        <v>0</v>
      </c>
      <c r="L289" s="3" t="str">
        <f t="shared" si="97"/>
        <v>Jan0</v>
      </c>
      <c r="O289" s="7"/>
      <c r="P289" s="7"/>
      <c r="R289" s="3" t="str">
        <f t="shared" si="98"/>
        <v>Jan</v>
      </c>
      <c r="S289" s="3">
        <f t="shared" si="92"/>
        <v>0</v>
      </c>
      <c r="T289" s="3" t="str">
        <f t="shared" si="93"/>
        <v>Jan0</v>
      </c>
      <c r="W289" s="7"/>
      <c r="X289" s="7"/>
      <c r="Y289" s="6"/>
    </row>
    <row r="290" hidden="1" spans="2:25">
      <c r="B290" s="3" t="str">
        <f t="shared" si="94"/>
        <v>Jan</v>
      </c>
      <c r="C290" s="3">
        <f t="shared" si="95"/>
        <v>0</v>
      </c>
      <c r="D290" s="3" t="str">
        <f t="shared" si="96"/>
        <v>Jan0</v>
      </c>
      <c r="J290" s="3" t="str">
        <f t="shared" si="90"/>
        <v>Jan</v>
      </c>
      <c r="K290" s="3">
        <f t="shared" si="91"/>
        <v>0</v>
      </c>
      <c r="L290" s="3" t="str">
        <f t="shared" si="97"/>
        <v>Jan0</v>
      </c>
      <c r="O290" s="7"/>
      <c r="P290" s="7"/>
      <c r="R290" s="3" t="str">
        <f t="shared" si="98"/>
        <v>Jan</v>
      </c>
      <c r="S290" s="3">
        <f t="shared" si="92"/>
        <v>0</v>
      </c>
      <c r="T290" s="3" t="str">
        <f t="shared" si="93"/>
        <v>Jan0</v>
      </c>
      <c r="W290" s="7"/>
      <c r="X290" s="7"/>
      <c r="Y290" s="6"/>
    </row>
    <row r="291" hidden="1" spans="2:25">
      <c r="B291" s="3" t="str">
        <f t="shared" si="94"/>
        <v>Jan</v>
      </c>
      <c r="C291" s="3">
        <f t="shared" si="95"/>
        <v>0</v>
      </c>
      <c r="D291" s="3" t="str">
        <f t="shared" si="96"/>
        <v>Jan0</v>
      </c>
      <c r="J291" s="3" t="str">
        <f t="shared" si="90"/>
        <v>Jan</v>
      </c>
      <c r="K291" s="3">
        <f t="shared" si="91"/>
        <v>0</v>
      </c>
      <c r="L291" s="3" t="str">
        <f t="shared" si="97"/>
        <v>Jan0</v>
      </c>
      <c r="O291" s="7"/>
      <c r="P291" s="7"/>
      <c r="R291" s="3" t="str">
        <f t="shared" si="98"/>
        <v>Jan</v>
      </c>
      <c r="S291" s="3">
        <f t="shared" si="92"/>
        <v>0</v>
      </c>
      <c r="T291" s="3" t="str">
        <f t="shared" si="93"/>
        <v>Jan0</v>
      </c>
      <c r="W291" s="7"/>
      <c r="X291" s="7"/>
      <c r="Y291" s="6"/>
    </row>
    <row r="292" hidden="1" spans="2:25">
      <c r="B292" s="3" t="str">
        <f t="shared" si="94"/>
        <v>Jan</v>
      </c>
      <c r="C292" s="3">
        <f t="shared" si="95"/>
        <v>0</v>
      </c>
      <c r="D292" s="3" t="str">
        <f t="shared" si="96"/>
        <v>Jan0</v>
      </c>
      <c r="J292" s="3" t="str">
        <f t="shared" si="90"/>
        <v>Jan</v>
      </c>
      <c r="K292" s="3">
        <f t="shared" si="91"/>
        <v>0</v>
      </c>
      <c r="L292" s="3" t="str">
        <f t="shared" si="97"/>
        <v>Jan0</v>
      </c>
      <c r="O292" s="7"/>
      <c r="P292" s="7"/>
      <c r="R292" s="3" t="str">
        <f t="shared" si="98"/>
        <v>Jan</v>
      </c>
      <c r="S292" s="3">
        <f t="shared" si="92"/>
        <v>0</v>
      </c>
      <c r="T292" s="3" t="str">
        <f t="shared" si="93"/>
        <v>Jan0</v>
      </c>
      <c r="W292" s="7"/>
      <c r="X292" s="7"/>
      <c r="Y292" s="6"/>
    </row>
    <row r="293" hidden="1" spans="2:25">
      <c r="B293" s="3" t="str">
        <f t="shared" si="94"/>
        <v>Jan</v>
      </c>
      <c r="C293" s="3">
        <f t="shared" si="95"/>
        <v>0</v>
      </c>
      <c r="D293" s="3" t="str">
        <f t="shared" si="96"/>
        <v>Jan0</v>
      </c>
      <c r="J293" s="3" t="str">
        <f t="shared" si="90"/>
        <v>Jan</v>
      </c>
      <c r="K293" s="3">
        <f t="shared" si="91"/>
        <v>0</v>
      </c>
      <c r="L293" s="3" t="str">
        <f t="shared" si="97"/>
        <v>Jan0</v>
      </c>
      <c r="O293" s="7"/>
      <c r="P293" s="7"/>
      <c r="R293" s="3" t="str">
        <f t="shared" si="98"/>
        <v>Jan</v>
      </c>
      <c r="S293" s="3">
        <f t="shared" si="92"/>
        <v>0</v>
      </c>
      <c r="T293" s="3" t="str">
        <f t="shared" si="93"/>
        <v>Jan0</v>
      </c>
      <c r="W293" s="7"/>
      <c r="X293" s="7"/>
      <c r="Y293" s="6"/>
    </row>
    <row r="294" hidden="1" spans="2:25">
      <c r="B294" s="3" t="str">
        <f t="shared" si="94"/>
        <v>Jan</v>
      </c>
      <c r="C294" s="3">
        <f t="shared" si="95"/>
        <v>0</v>
      </c>
      <c r="D294" s="3" t="str">
        <f t="shared" si="96"/>
        <v>Jan0</v>
      </c>
      <c r="J294" s="3" t="str">
        <f t="shared" si="90"/>
        <v>Jan</v>
      </c>
      <c r="K294" s="3">
        <f t="shared" si="91"/>
        <v>0</v>
      </c>
      <c r="L294" s="3" t="str">
        <f t="shared" si="97"/>
        <v>Jan0</v>
      </c>
      <c r="O294" s="7"/>
      <c r="P294" s="7"/>
      <c r="R294" s="3" t="str">
        <f t="shared" si="98"/>
        <v>Jan</v>
      </c>
      <c r="S294" s="3">
        <f t="shared" si="92"/>
        <v>0</v>
      </c>
      <c r="T294" s="3" t="str">
        <f t="shared" si="93"/>
        <v>Jan0</v>
      </c>
      <c r="W294" s="7"/>
      <c r="X294" s="7"/>
      <c r="Y294" s="6"/>
    </row>
    <row r="295" hidden="1" spans="2:25">
      <c r="B295" s="3" t="str">
        <f t="shared" si="94"/>
        <v>Jan</v>
      </c>
      <c r="C295" s="3">
        <f t="shared" si="95"/>
        <v>0</v>
      </c>
      <c r="D295" s="3" t="str">
        <f t="shared" si="96"/>
        <v>Jan0</v>
      </c>
      <c r="J295" s="3" t="str">
        <f t="shared" si="90"/>
        <v>Jan</v>
      </c>
      <c r="K295" s="3">
        <f t="shared" si="91"/>
        <v>0</v>
      </c>
      <c r="L295" s="3" t="str">
        <f t="shared" si="97"/>
        <v>Jan0</v>
      </c>
      <c r="O295" s="7"/>
      <c r="P295" s="7"/>
      <c r="R295" s="3" t="str">
        <f t="shared" si="98"/>
        <v>Jan</v>
      </c>
      <c r="S295" s="3">
        <f t="shared" si="92"/>
        <v>0</v>
      </c>
      <c r="T295" s="3" t="str">
        <f t="shared" si="93"/>
        <v>Jan0</v>
      </c>
      <c r="W295" s="7"/>
      <c r="X295" s="7"/>
      <c r="Y295" s="6"/>
    </row>
    <row r="296" hidden="1" spans="2:25">
      <c r="B296" s="3" t="str">
        <f t="shared" si="94"/>
        <v>Jan</v>
      </c>
      <c r="C296" s="3">
        <f t="shared" si="95"/>
        <v>0</v>
      </c>
      <c r="D296" s="3" t="str">
        <f t="shared" si="96"/>
        <v>Jan0</v>
      </c>
      <c r="J296" s="3" t="str">
        <f t="shared" si="90"/>
        <v>Jan</v>
      </c>
      <c r="K296" s="3">
        <f t="shared" si="91"/>
        <v>0</v>
      </c>
      <c r="L296" s="3" t="str">
        <f t="shared" si="97"/>
        <v>Jan0</v>
      </c>
      <c r="O296" s="7"/>
      <c r="P296" s="7"/>
      <c r="R296" s="3" t="str">
        <f t="shared" si="98"/>
        <v>Jan</v>
      </c>
      <c r="S296" s="3">
        <f t="shared" si="92"/>
        <v>0</v>
      </c>
      <c r="T296" s="3" t="str">
        <f t="shared" si="93"/>
        <v>Jan0</v>
      </c>
      <c r="W296" s="7"/>
      <c r="X296" s="7"/>
      <c r="Y296" s="6"/>
    </row>
    <row r="297" hidden="1" spans="2:25">
      <c r="B297" s="3" t="str">
        <f t="shared" si="94"/>
        <v>Jan</v>
      </c>
      <c r="C297" s="3">
        <f t="shared" si="95"/>
        <v>0</v>
      </c>
      <c r="D297" s="3" t="str">
        <f t="shared" si="96"/>
        <v>Jan0</v>
      </c>
      <c r="J297" s="3" t="str">
        <f t="shared" si="90"/>
        <v>Jan</v>
      </c>
      <c r="K297" s="3">
        <f t="shared" si="91"/>
        <v>0</v>
      </c>
      <c r="L297" s="3" t="str">
        <f t="shared" si="97"/>
        <v>Jan0</v>
      </c>
      <c r="O297" s="7"/>
      <c r="P297" s="7"/>
      <c r="R297" s="3" t="str">
        <f t="shared" si="98"/>
        <v>Jan</v>
      </c>
      <c r="S297" s="3">
        <f t="shared" si="92"/>
        <v>0</v>
      </c>
      <c r="T297" s="3" t="str">
        <f t="shared" si="93"/>
        <v>Jan0</v>
      </c>
      <c r="W297" s="7"/>
      <c r="X297" s="7"/>
      <c r="Y297" s="6"/>
    </row>
    <row r="298" hidden="1" spans="2:25">
      <c r="B298" s="3" t="str">
        <f t="shared" si="94"/>
        <v>Jan</v>
      </c>
      <c r="C298" s="3">
        <f t="shared" si="95"/>
        <v>0</v>
      </c>
      <c r="D298" s="3" t="str">
        <f t="shared" si="96"/>
        <v>Jan0</v>
      </c>
      <c r="J298" s="3" t="str">
        <f t="shared" si="90"/>
        <v>Jan</v>
      </c>
      <c r="K298" s="3">
        <f t="shared" si="91"/>
        <v>0</v>
      </c>
      <c r="L298" s="3" t="str">
        <f t="shared" si="97"/>
        <v>Jan0</v>
      </c>
      <c r="O298" s="7"/>
      <c r="P298" s="7"/>
      <c r="R298" s="3" t="str">
        <f t="shared" si="98"/>
        <v>Jan</v>
      </c>
      <c r="S298" s="3">
        <f t="shared" si="92"/>
        <v>0</v>
      </c>
      <c r="T298" s="3" t="str">
        <f t="shared" si="93"/>
        <v>Jan0</v>
      </c>
      <c r="W298" s="7"/>
      <c r="X298" s="7"/>
      <c r="Y298" s="6"/>
    </row>
    <row r="299" hidden="1" spans="2:25">
      <c r="B299" s="3" t="str">
        <f t="shared" si="94"/>
        <v>Jan</v>
      </c>
      <c r="C299" s="3">
        <f t="shared" si="95"/>
        <v>0</v>
      </c>
      <c r="D299" s="3" t="str">
        <f t="shared" si="96"/>
        <v>Jan0</v>
      </c>
      <c r="J299" s="3" t="str">
        <f t="shared" si="90"/>
        <v>Jan</v>
      </c>
      <c r="K299" s="3">
        <f t="shared" si="91"/>
        <v>0</v>
      </c>
      <c r="L299" s="3" t="str">
        <f t="shared" si="97"/>
        <v>Jan0</v>
      </c>
      <c r="O299" s="7"/>
      <c r="P299" s="7"/>
      <c r="R299" s="3" t="str">
        <f t="shared" si="98"/>
        <v>Jan</v>
      </c>
      <c r="S299" s="3">
        <f t="shared" si="92"/>
        <v>0</v>
      </c>
      <c r="T299" s="3" t="str">
        <f t="shared" si="93"/>
        <v>Jan0</v>
      </c>
      <c r="W299" s="7"/>
      <c r="X299" s="7"/>
      <c r="Y299" s="6"/>
    </row>
    <row r="300" hidden="1" spans="2:25">
      <c r="B300" s="3" t="str">
        <f t="shared" si="94"/>
        <v>Jan</v>
      </c>
      <c r="C300" s="3">
        <f t="shared" si="95"/>
        <v>0</v>
      </c>
      <c r="D300" s="3" t="str">
        <f t="shared" si="96"/>
        <v>Jan0</v>
      </c>
      <c r="J300" s="3" t="str">
        <f t="shared" si="90"/>
        <v>Jan</v>
      </c>
      <c r="K300" s="3">
        <f t="shared" si="91"/>
        <v>0</v>
      </c>
      <c r="L300" s="3" t="str">
        <f t="shared" si="97"/>
        <v>Jan0</v>
      </c>
      <c r="O300" s="7"/>
      <c r="P300" s="7"/>
      <c r="R300" s="3" t="str">
        <f t="shared" si="98"/>
        <v>Jan</v>
      </c>
      <c r="S300" s="3">
        <f t="shared" si="92"/>
        <v>0</v>
      </c>
      <c r="T300" s="3" t="str">
        <f t="shared" si="93"/>
        <v>Jan0</v>
      </c>
      <c r="W300" s="7"/>
      <c r="X300" s="7"/>
      <c r="Y300" s="6"/>
    </row>
    <row r="301" hidden="1" spans="2:25">
      <c r="B301" s="3" t="str">
        <f t="shared" si="94"/>
        <v>Jan</v>
      </c>
      <c r="C301" s="3">
        <f t="shared" si="95"/>
        <v>0</v>
      </c>
      <c r="D301" s="3" t="str">
        <f t="shared" si="96"/>
        <v>Jan0</v>
      </c>
      <c r="J301" s="3" t="str">
        <f t="shared" si="90"/>
        <v>Jan</v>
      </c>
      <c r="K301" s="3">
        <f t="shared" si="91"/>
        <v>0</v>
      </c>
      <c r="L301" s="3" t="str">
        <f t="shared" si="97"/>
        <v>Jan0</v>
      </c>
      <c r="O301" s="7"/>
      <c r="P301" s="7"/>
      <c r="R301" s="3" t="str">
        <f t="shared" si="98"/>
        <v>Jan</v>
      </c>
      <c r="S301" s="3">
        <f t="shared" si="92"/>
        <v>0</v>
      </c>
      <c r="T301" s="3" t="str">
        <f t="shared" si="93"/>
        <v>Jan0</v>
      </c>
      <c r="W301" s="7"/>
      <c r="X301" s="7"/>
      <c r="Y301" s="6"/>
    </row>
    <row r="302" hidden="1" spans="2:25">
      <c r="B302" s="3" t="str">
        <f t="shared" si="94"/>
        <v>Jan</v>
      </c>
      <c r="C302" s="3">
        <f t="shared" si="95"/>
        <v>0</v>
      </c>
      <c r="D302" s="3" t="str">
        <f t="shared" si="96"/>
        <v>Jan0</v>
      </c>
      <c r="J302" s="3" t="str">
        <f t="shared" si="90"/>
        <v>Jan</v>
      </c>
      <c r="K302" s="3">
        <f t="shared" si="91"/>
        <v>0</v>
      </c>
      <c r="L302" s="3" t="str">
        <f t="shared" si="97"/>
        <v>Jan0</v>
      </c>
      <c r="O302" s="7"/>
      <c r="P302" s="7"/>
      <c r="R302" s="3" t="str">
        <f t="shared" si="98"/>
        <v>Jan</v>
      </c>
      <c r="S302" s="3">
        <f t="shared" si="92"/>
        <v>0</v>
      </c>
      <c r="T302" s="3" t="str">
        <f t="shared" si="93"/>
        <v>Jan0</v>
      </c>
      <c r="W302" s="7"/>
      <c r="X302" s="7"/>
      <c r="Y302" s="6"/>
    </row>
    <row r="303" hidden="1" spans="2:25">
      <c r="B303" s="3" t="str">
        <f t="shared" si="94"/>
        <v>Jan</v>
      </c>
      <c r="C303" s="3">
        <f t="shared" si="95"/>
        <v>0</v>
      </c>
      <c r="D303" s="3" t="str">
        <f t="shared" si="96"/>
        <v>Jan0</v>
      </c>
      <c r="J303" s="3" t="str">
        <f t="shared" si="90"/>
        <v>Jan</v>
      </c>
      <c r="K303" s="3">
        <f t="shared" si="91"/>
        <v>0</v>
      </c>
      <c r="L303" s="3" t="str">
        <f t="shared" si="97"/>
        <v>Jan0</v>
      </c>
      <c r="O303" s="7"/>
      <c r="P303" s="7"/>
      <c r="R303" s="3" t="str">
        <f t="shared" si="98"/>
        <v>Jan</v>
      </c>
      <c r="S303" s="3">
        <f t="shared" si="92"/>
        <v>0</v>
      </c>
      <c r="T303" s="3" t="str">
        <f t="shared" si="93"/>
        <v>Jan0</v>
      </c>
      <c r="W303" s="7"/>
      <c r="X303" s="7"/>
      <c r="Y303" s="6"/>
    </row>
    <row r="304" hidden="1" spans="2:25">
      <c r="B304" s="3" t="str">
        <f t="shared" si="94"/>
        <v>Jan</v>
      </c>
      <c r="C304" s="3">
        <f t="shared" si="95"/>
        <v>0</v>
      </c>
      <c r="D304" s="3" t="str">
        <f t="shared" si="96"/>
        <v>Jan0</v>
      </c>
      <c r="J304" s="3" t="str">
        <f t="shared" si="90"/>
        <v>Jan</v>
      </c>
      <c r="K304" s="3">
        <f t="shared" si="91"/>
        <v>0</v>
      </c>
      <c r="L304" s="3" t="str">
        <f t="shared" si="97"/>
        <v>Jan0</v>
      </c>
      <c r="O304" s="7"/>
      <c r="P304" s="7"/>
      <c r="R304" s="3" t="str">
        <f t="shared" si="98"/>
        <v>Jan</v>
      </c>
      <c r="S304" s="3">
        <f t="shared" si="92"/>
        <v>0</v>
      </c>
      <c r="T304" s="3" t="str">
        <f t="shared" si="93"/>
        <v>Jan0</v>
      </c>
      <c r="W304" s="7"/>
      <c r="X304" s="7"/>
      <c r="Y304" s="6"/>
    </row>
    <row r="305" hidden="1" spans="2:25">
      <c r="B305" s="3" t="str">
        <f t="shared" si="94"/>
        <v>Jan</v>
      </c>
      <c r="C305" s="3">
        <f t="shared" si="95"/>
        <v>0</v>
      </c>
      <c r="D305" s="3" t="str">
        <f t="shared" si="96"/>
        <v>Jan0</v>
      </c>
      <c r="J305" s="3" t="str">
        <f t="shared" si="90"/>
        <v>Jan</v>
      </c>
      <c r="K305" s="3">
        <f t="shared" si="91"/>
        <v>0</v>
      </c>
      <c r="L305" s="3" t="str">
        <f t="shared" si="97"/>
        <v>Jan0</v>
      </c>
      <c r="O305" s="7"/>
      <c r="P305" s="7"/>
      <c r="R305" s="3" t="str">
        <f t="shared" si="98"/>
        <v>Jan</v>
      </c>
      <c r="S305" s="3">
        <f t="shared" si="92"/>
        <v>0</v>
      </c>
      <c r="T305" s="3" t="str">
        <f t="shared" si="93"/>
        <v>Jan0</v>
      </c>
      <c r="W305" s="7"/>
      <c r="X305" s="7"/>
      <c r="Y305" s="6"/>
    </row>
    <row r="306" hidden="1" spans="2:25">
      <c r="B306" s="3" t="str">
        <f t="shared" si="94"/>
        <v>Jan</v>
      </c>
      <c r="C306" s="3">
        <f t="shared" si="95"/>
        <v>0</v>
      </c>
      <c r="D306" s="3" t="str">
        <f t="shared" si="96"/>
        <v>Jan0</v>
      </c>
      <c r="J306" s="3" t="str">
        <f t="shared" si="90"/>
        <v>Jan</v>
      </c>
      <c r="K306" s="3">
        <f t="shared" si="91"/>
        <v>0</v>
      </c>
      <c r="L306" s="3" t="str">
        <f t="shared" si="97"/>
        <v>Jan0</v>
      </c>
      <c r="O306" s="7"/>
      <c r="P306" s="7"/>
      <c r="R306" s="3" t="str">
        <f t="shared" si="98"/>
        <v>Jan</v>
      </c>
      <c r="S306" s="3">
        <f t="shared" si="92"/>
        <v>0</v>
      </c>
      <c r="T306" s="3" t="str">
        <f t="shared" si="93"/>
        <v>Jan0</v>
      </c>
      <c r="W306" s="7"/>
      <c r="X306" s="7"/>
      <c r="Y306" s="6"/>
    </row>
    <row r="307" hidden="1" spans="2:25">
      <c r="B307" s="3" t="str">
        <f t="shared" si="94"/>
        <v>Jan</v>
      </c>
      <c r="C307" s="3">
        <f t="shared" si="95"/>
        <v>0</v>
      </c>
      <c r="D307" s="3" t="str">
        <f t="shared" si="96"/>
        <v>Jan0</v>
      </c>
      <c r="J307" s="3" t="str">
        <f t="shared" si="90"/>
        <v>Jan</v>
      </c>
      <c r="K307" s="3">
        <f t="shared" si="91"/>
        <v>0</v>
      </c>
      <c r="L307" s="3" t="str">
        <f t="shared" si="97"/>
        <v>Jan0</v>
      </c>
      <c r="O307" s="7"/>
      <c r="P307" s="7"/>
      <c r="R307" s="3" t="str">
        <f t="shared" si="98"/>
        <v>Jan</v>
      </c>
      <c r="S307" s="3">
        <f t="shared" si="92"/>
        <v>0</v>
      </c>
      <c r="T307" s="3" t="str">
        <f t="shared" si="93"/>
        <v>Jan0</v>
      </c>
      <c r="W307" s="7"/>
      <c r="X307" s="7"/>
      <c r="Y307" s="6"/>
    </row>
    <row r="308" hidden="1" spans="2:25">
      <c r="B308" s="3" t="str">
        <f t="shared" si="94"/>
        <v>Jan</v>
      </c>
      <c r="C308" s="3">
        <f t="shared" si="95"/>
        <v>0</v>
      </c>
      <c r="D308" s="3" t="str">
        <f t="shared" si="96"/>
        <v>Jan0</v>
      </c>
      <c r="J308" s="3" t="str">
        <f t="shared" si="90"/>
        <v>Jan</v>
      </c>
      <c r="K308" s="3">
        <f t="shared" si="91"/>
        <v>0</v>
      </c>
      <c r="L308" s="3" t="str">
        <f t="shared" si="97"/>
        <v>Jan0</v>
      </c>
      <c r="O308" s="7"/>
      <c r="P308" s="7"/>
      <c r="R308" s="3" t="str">
        <f t="shared" si="98"/>
        <v>Jan</v>
      </c>
      <c r="S308" s="3">
        <f t="shared" si="92"/>
        <v>0</v>
      </c>
      <c r="T308" s="3" t="str">
        <f t="shared" si="93"/>
        <v>Jan0</v>
      </c>
      <c r="W308" s="7"/>
      <c r="X308" s="7"/>
      <c r="Y308" s="6"/>
    </row>
    <row r="309" hidden="1" spans="2:25">
      <c r="B309" s="3" t="str">
        <f t="shared" si="94"/>
        <v>Jan</v>
      </c>
      <c r="C309" s="3">
        <f t="shared" si="95"/>
        <v>0</v>
      </c>
      <c r="D309" s="3" t="str">
        <f t="shared" si="96"/>
        <v>Jan0</v>
      </c>
      <c r="J309" s="3" t="str">
        <f t="shared" si="90"/>
        <v>Jan</v>
      </c>
      <c r="K309" s="3">
        <f t="shared" si="91"/>
        <v>0</v>
      </c>
      <c r="L309" s="3" t="str">
        <f t="shared" si="97"/>
        <v>Jan0</v>
      </c>
      <c r="O309" s="7"/>
      <c r="P309" s="7"/>
      <c r="R309" s="3" t="str">
        <f t="shared" si="98"/>
        <v>Jan</v>
      </c>
      <c r="S309" s="3">
        <f t="shared" si="92"/>
        <v>0</v>
      </c>
      <c r="T309" s="3" t="str">
        <f t="shared" si="93"/>
        <v>Jan0</v>
      </c>
      <c r="W309" s="7"/>
      <c r="X309" s="7"/>
      <c r="Y309" s="6"/>
    </row>
    <row r="310" hidden="1" spans="2:25">
      <c r="B310" s="3" t="str">
        <f t="shared" si="94"/>
        <v>Jan</v>
      </c>
      <c r="C310" s="3">
        <f t="shared" si="95"/>
        <v>0</v>
      </c>
      <c r="D310" s="3" t="str">
        <f t="shared" si="96"/>
        <v>Jan0</v>
      </c>
      <c r="J310" s="3" t="str">
        <f t="shared" si="90"/>
        <v>Jan</v>
      </c>
      <c r="K310" s="3">
        <f t="shared" si="91"/>
        <v>0</v>
      </c>
      <c r="L310" s="3" t="str">
        <f t="shared" si="97"/>
        <v>Jan0</v>
      </c>
      <c r="O310" s="7"/>
      <c r="P310" s="7"/>
      <c r="R310" s="3" t="str">
        <f t="shared" si="98"/>
        <v>Jan</v>
      </c>
      <c r="S310" s="3">
        <f t="shared" si="92"/>
        <v>0</v>
      </c>
      <c r="T310" s="3" t="str">
        <f t="shared" si="93"/>
        <v>Jan0</v>
      </c>
      <c r="W310" s="7"/>
      <c r="X310" s="7"/>
      <c r="Y310" s="6"/>
    </row>
    <row r="311" hidden="1" spans="2:25">
      <c r="B311" s="3" t="str">
        <f t="shared" si="94"/>
        <v>Jan</v>
      </c>
      <c r="C311" s="3">
        <f t="shared" si="95"/>
        <v>0</v>
      </c>
      <c r="D311" s="3" t="str">
        <f t="shared" si="96"/>
        <v>Jan0</v>
      </c>
      <c r="J311" s="3" t="str">
        <f t="shared" si="90"/>
        <v>Jan</v>
      </c>
      <c r="K311" s="3">
        <f t="shared" si="91"/>
        <v>0</v>
      </c>
      <c r="L311" s="3" t="str">
        <f t="shared" si="97"/>
        <v>Jan0</v>
      </c>
      <c r="O311" s="7"/>
      <c r="P311" s="7"/>
      <c r="R311" s="3" t="str">
        <f t="shared" si="98"/>
        <v>Jan</v>
      </c>
      <c r="S311" s="3">
        <f t="shared" si="92"/>
        <v>0</v>
      </c>
      <c r="T311" s="3" t="str">
        <f t="shared" si="93"/>
        <v>Jan0</v>
      </c>
      <c r="W311" s="7"/>
      <c r="X311" s="7"/>
      <c r="Y311" s="6"/>
    </row>
    <row r="312" hidden="1" spans="2:25">
      <c r="B312" s="3" t="str">
        <f t="shared" si="94"/>
        <v>Jan</v>
      </c>
      <c r="C312" s="3">
        <f t="shared" si="95"/>
        <v>0</v>
      </c>
      <c r="D312" s="3" t="str">
        <f t="shared" si="96"/>
        <v>Jan0</v>
      </c>
      <c r="J312" s="3" t="str">
        <f t="shared" si="90"/>
        <v>Jan</v>
      </c>
      <c r="K312" s="3">
        <f t="shared" si="91"/>
        <v>0</v>
      </c>
      <c r="L312" s="3" t="str">
        <f t="shared" si="97"/>
        <v>Jan0</v>
      </c>
      <c r="O312" s="7"/>
      <c r="P312" s="7"/>
      <c r="R312" s="3" t="str">
        <f t="shared" si="98"/>
        <v>Jan</v>
      </c>
      <c r="S312" s="3">
        <f t="shared" si="92"/>
        <v>0</v>
      </c>
      <c r="T312" s="3" t="str">
        <f t="shared" si="93"/>
        <v>Jan0</v>
      </c>
      <c r="W312" s="7"/>
      <c r="X312" s="7"/>
      <c r="Y312" s="6"/>
    </row>
    <row r="313" hidden="1" spans="2:25">
      <c r="B313" s="3" t="str">
        <f t="shared" si="94"/>
        <v>Jan</v>
      </c>
      <c r="C313" s="3">
        <f t="shared" si="95"/>
        <v>0</v>
      </c>
      <c r="D313" s="3" t="str">
        <f t="shared" si="96"/>
        <v>Jan0</v>
      </c>
      <c r="J313" s="3" t="str">
        <f t="shared" si="90"/>
        <v>Jan</v>
      </c>
      <c r="K313" s="3">
        <f t="shared" si="91"/>
        <v>0</v>
      </c>
      <c r="L313" s="3" t="str">
        <f t="shared" si="97"/>
        <v>Jan0</v>
      </c>
      <c r="O313" s="7"/>
      <c r="P313" s="7"/>
      <c r="R313" s="3" t="str">
        <f t="shared" si="98"/>
        <v>Jan</v>
      </c>
      <c r="S313" s="3">
        <f t="shared" si="92"/>
        <v>0</v>
      </c>
      <c r="T313" s="3" t="str">
        <f t="shared" si="93"/>
        <v>Jan0</v>
      </c>
      <c r="W313" s="7"/>
      <c r="X313" s="7"/>
      <c r="Y313" s="6"/>
    </row>
    <row r="314" hidden="1" spans="2:25">
      <c r="B314" s="3" t="str">
        <f t="shared" si="94"/>
        <v>Jan</v>
      </c>
      <c r="C314" s="3">
        <f t="shared" si="95"/>
        <v>0</v>
      </c>
      <c r="D314" s="3" t="str">
        <f t="shared" si="96"/>
        <v>Jan0</v>
      </c>
      <c r="J314" s="3" t="str">
        <f t="shared" si="90"/>
        <v>Jan</v>
      </c>
      <c r="K314" s="3">
        <f t="shared" si="91"/>
        <v>0</v>
      </c>
      <c r="L314" s="3" t="str">
        <f t="shared" si="97"/>
        <v>Jan0</v>
      </c>
      <c r="O314" s="7"/>
      <c r="P314" s="7"/>
      <c r="R314" s="3" t="str">
        <f t="shared" si="98"/>
        <v>Jan</v>
      </c>
      <c r="S314" s="3">
        <f t="shared" si="92"/>
        <v>0</v>
      </c>
      <c r="T314" s="3" t="str">
        <f t="shared" si="93"/>
        <v>Jan0</v>
      </c>
      <c r="W314" s="7"/>
      <c r="X314" s="7"/>
      <c r="Y314" s="6"/>
    </row>
    <row r="315" hidden="1" spans="2:25">
      <c r="B315" s="3" t="str">
        <f t="shared" si="94"/>
        <v>Jan</v>
      </c>
      <c r="C315" s="3">
        <f t="shared" si="95"/>
        <v>0</v>
      </c>
      <c r="D315" s="3" t="str">
        <f t="shared" si="96"/>
        <v>Jan0</v>
      </c>
      <c r="J315" s="3" t="str">
        <f t="shared" si="90"/>
        <v>Jan</v>
      </c>
      <c r="K315" s="3">
        <f t="shared" si="91"/>
        <v>0</v>
      </c>
      <c r="L315" s="3" t="str">
        <f t="shared" si="97"/>
        <v>Jan0</v>
      </c>
      <c r="O315" s="7"/>
      <c r="P315" s="7"/>
      <c r="R315" s="3" t="str">
        <f t="shared" si="98"/>
        <v>Jan</v>
      </c>
      <c r="S315" s="3">
        <f t="shared" si="92"/>
        <v>0</v>
      </c>
      <c r="T315" s="3" t="str">
        <f t="shared" si="93"/>
        <v>Jan0</v>
      </c>
      <c r="W315" s="7"/>
      <c r="X315" s="7"/>
      <c r="Y315" s="6"/>
    </row>
    <row r="316" hidden="1" spans="2:25">
      <c r="B316" s="3" t="str">
        <f t="shared" si="94"/>
        <v>Jan</v>
      </c>
      <c r="C316" s="3">
        <f t="shared" si="95"/>
        <v>0</v>
      </c>
      <c r="D316" s="3" t="str">
        <f t="shared" si="96"/>
        <v>Jan0</v>
      </c>
      <c r="J316" s="3" t="str">
        <f t="shared" si="90"/>
        <v>Jan</v>
      </c>
      <c r="K316" s="3">
        <f t="shared" si="91"/>
        <v>0</v>
      </c>
      <c r="L316" s="3" t="str">
        <f t="shared" si="97"/>
        <v>Jan0</v>
      </c>
      <c r="O316" s="7"/>
      <c r="P316" s="7"/>
      <c r="R316" s="3" t="str">
        <f t="shared" si="98"/>
        <v>Jan</v>
      </c>
      <c r="S316" s="3">
        <f t="shared" si="92"/>
        <v>0</v>
      </c>
      <c r="T316" s="3" t="str">
        <f t="shared" si="93"/>
        <v>Jan0</v>
      </c>
      <c r="W316" s="7"/>
      <c r="X316" s="7"/>
      <c r="Y316" s="6"/>
    </row>
    <row r="317" hidden="1" spans="2:25">
      <c r="B317" s="3" t="str">
        <f t="shared" si="94"/>
        <v>Jan</v>
      </c>
      <c r="C317" s="3">
        <f t="shared" si="95"/>
        <v>0</v>
      </c>
      <c r="D317" s="3" t="str">
        <f t="shared" si="96"/>
        <v>Jan0</v>
      </c>
      <c r="J317" s="3" t="str">
        <f t="shared" si="90"/>
        <v>Jan</v>
      </c>
      <c r="K317" s="3">
        <f t="shared" si="91"/>
        <v>0</v>
      </c>
      <c r="L317" s="3" t="str">
        <f t="shared" si="97"/>
        <v>Jan0</v>
      </c>
      <c r="O317" s="7"/>
      <c r="P317" s="7"/>
      <c r="R317" s="3" t="str">
        <f t="shared" si="98"/>
        <v>Jan</v>
      </c>
      <c r="S317" s="3">
        <f t="shared" si="92"/>
        <v>0</v>
      </c>
      <c r="T317" s="3" t="str">
        <f t="shared" si="93"/>
        <v>Jan0</v>
      </c>
      <c r="W317" s="7"/>
      <c r="X317" s="7"/>
      <c r="Y317" s="6"/>
    </row>
    <row r="318" hidden="1" spans="2:25">
      <c r="B318" s="3" t="str">
        <f t="shared" si="94"/>
        <v>Jan</v>
      </c>
      <c r="C318" s="3">
        <f t="shared" si="95"/>
        <v>0</v>
      </c>
      <c r="D318" s="3" t="str">
        <f t="shared" si="96"/>
        <v>Jan0</v>
      </c>
      <c r="J318" s="3" t="str">
        <f t="shared" si="90"/>
        <v>Jan</v>
      </c>
      <c r="K318" s="3">
        <f t="shared" si="91"/>
        <v>0</v>
      </c>
      <c r="L318" s="3" t="str">
        <f t="shared" si="97"/>
        <v>Jan0</v>
      </c>
      <c r="O318" s="7"/>
      <c r="P318" s="7"/>
      <c r="R318" s="3" t="str">
        <f t="shared" si="98"/>
        <v>Jan</v>
      </c>
      <c r="S318" s="3">
        <f t="shared" si="92"/>
        <v>0</v>
      </c>
      <c r="T318" s="3" t="str">
        <f t="shared" si="93"/>
        <v>Jan0</v>
      </c>
      <c r="W318" s="7"/>
      <c r="X318" s="7"/>
      <c r="Y318" s="6"/>
    </row>
    <row r="319" hidden="1" spans="2:25">
      <c r="B319" s="3" t="str">
        <f t="shared" si="94"/>
        <v>Jan</v>
      </c>
      <c r="C319" s="3">
        <f t="shared" si="95"/>
        <v>0</v>
      </c>
      <c r="D319" s="3" t="str">
        <f t="shared" si="96"/>
        <v>Jan0</v>
      </c>
      <c r="J319" s="3" t="str">
        <f t="shared" si="90"/>
        <v>Jan</v>
      </c>
      <c r="K319" s="3">
        <f t="shared" si="91"/>
        <v>0</v>
      </c>
      <c r="L319" s="3" t="str">
        <f t="shared" si="97"/>
        <v>Jan0</v>
      </c>
      <c r="O319" s="7"/>
      <c r="P319" s="7"/>
      <c r="R319" s="3" t="str">
        <f t="shared" si="98"/>
        <v>Jan</v>
      </c>
      <c r="S319" s="3">
        <f t="shared" si="92"/>
        <v>0</v>
      </c>
      <c r="T319" s="3" t="str">
        <f t="shared" si="93"/>
        <v>Jan0</v>
      </c>
      <c r="W319" s="7"/>
      <c r="X319" s="7"/>
      <c r="Y319" s="6"/>
    </row>
    <row r="320" hidden="1" spans="2:25">
      <c r="B320" s="3" t="str">
        <f t="shared" si="94"/>
        <v>Jan</v>
      </c>
      <c r="C320" s="3">
        <f t="shared" si="95"/>
        <v>0</v>
      </c>
      <c r="D320" s="3" t="str">
        <f t="shared" si="96"/>
        <v>Jan0</v>
      </c>
      <c r="J320" s="3" t="str">
        <f t="shared" si="90"/>
        <v>Jan</v>
      </c>
      <c r="K320" s="3">
        <f t="shared" si="91"/>
        <v>0</v>
      </c>
      <c r="L320" s="3" t="str">
        <f t="shared" si="97"/>
        <v>Jan0</v>
      </c>
      <c r="O320" s="7"/>
      <c r="P320" s="7"/>
      <c r="R320" s="3" t="str">
        <f t="shared" si="98"/>
        <v>Jan</v>
      </c>
      <c r="S320" s="3">
        <f t="shared" si="92"/>
        <v>0</v>
      </c>
      <c r="T320" s="3" t="str">
        <f t="shared" si="93"/>
        <v>Jan0</v>
      </c>
      <c r="W320" s="7"/>
      <c r="X320" s="7"/>
      <c r="Y320" s="6"/>
    </row>
    <row r="321" hidden="1" spans="2:25">
      <c r="B321" s="3" t="str">
        <f t="shared" si="94"/>
        <v>Jan</v>
      </c>
      <c r="C321" s="3">
        <f t="shared" si="95"/>
        <v>0</v>
      </c>
      <c r="D321" s="3" t="str">
        <f t="shared" si="96"/>
        <v>Jan0</v>
      </c>
      <c r="J321" s="3" t="str">
        <f t="shared" si="90"/>
        <v>Jan</v>
      </c>
      <c r="K321" s="3">
        <f t="shared" si="91"/>
        <v>0</v>
      </c>
      <c r="L321" s="3" t="str">
        <f t="shared" si="97"/>
        <v>Jan0</v>
      </c>
      <c r="O321" s="7"/>
      <c r="P321" s="7"/>
      <c r="R321" s="3" t="str">
        <f t="shared" si="98"/>
        <v>Jan</v>
      </c>
      <c r="S321" s="3">
        <f t="shared" si="92"/>
        <v>0</v>
      </c>
      <c r="T321" s="3" t="str">
        <f t="shared" si="93"/>
        <v>Jan0</v>
      </c>
      <c r="W321" s="7"/>
      <c r="X321" s="7"/>
      <c r="Y321" s="6"/>
    </row>
    <row r="322" hidden="1" spans="2:25">
      <c r="B322" s="3" t="str">
        <f t="shared" si="94"/>
        <v>Jan</v>
      </c>
      <c r="C322" s="3">
        <f t="shared" si="95"/>
        <v>0</v>
      </c>
      <c r="D322" s="3" t="str">
        <f t="shared" si="96"/>
        <v>Jan0</v>
      </c>
      <c r="J322" s="3" t="str">
        <f t="shared" ref="J322:J366" si="99">TEXT(I322,"mmm")</f>
        <v>Jan</v>
      </c>
      <c r="K322" s="3">
        <f t="shared" ref="K322:K366" si="100">DAY(I322)</f>
        <v>0</v>
      </c>
      <c r="L322" s="3" t="str">
        <f t="shared" si="97"/>
        <v>Jan0</v>
      </c>
      <c r="O322" s="7"/>
      <c r="P322" s="7"/>
      <c r="R322" s="3" t="str">
        <f t="shared" si="98"/>
        <v>Jan</v>
      </c>
      <c r="S322" s="3">
        <f t="shared" ref="S322:S366" si="101">DAY(Q322)</f>
        <v>0</v>
      </c>
      <c r="T322" s="3" t="str">
        <f t="shared" ref="T322:T366" si="102">CONCATENATE(R322,S322)</f>
        <v>Jan0</v>
      </c>
      <c r="W322" s="7"/>
      <c r="X322" s="7"/>
      <c r="Y322" s="6"/>
    </row>
    <row r="323" hidden="1" spans="2:25">
      <c r="B323" s="3" t="str">
        <f t="shared" ref="B323:B366" si="103">TEXT(A323,"mmm")</f>
        <v>Jan</v>
      </c>
      <c r="C323" s="3">
        <f t="shared" ref="C323:C366" si="104">DAY(A323)</f>
        <v>0</v>
      </c>
      <c r="D323" s="3" t="str">
        <f t="shared" ref="D323:D366" si="105">CONCATENATE(B323,C323)</f>
        <v>Jan0</v>
      </c>
      <c r="J323" s="3" t="str">
        <f t="shared" si="99"/>
        <v>Jan</v>
      </c>
      <c r="K323" s="3">
        <f t="shared" si="100"/>
        <v>0</v>
      </c>
      <c r="L323" s="3" t="str">
        <f t="shared" ref="L323:L366" si="106">CONCATENATE(J323,K323)</f>
        <v>Jan0</v>
      </c>
      <c r="O323" s="7"/>
      <c r="P323" s="7"/>
      <c r="R323" s="3" t="str">
        <f t="shared" ref="R323:R366" si="107">TEXT(Q323,"mmm")</f>
        <v>Jan</v>
      </c>
      <c r="S323" s="3">
        <f t="shared" si="101"/>
        <v>0</v>
      </c>
      <c r="T323" s="3" t="str">
        <f t="shared" si="102"/>
        <v>Jan0</v>
      </c>
      <c r="W323" s="7"/>
      <c r="X323" s="7"/>
      <c r="Y323" s="6"/>
    </row>
    <row r="324" hidden="1" spans="2:25">
      <c r="B324" s="3" t="str">
        <f t="shared" si="103"/>
        <v>Jan</v>
      </c>
      <c r="C324" s="3">
        <f t="shared" si="104"/>
        <v>0</v>
      </c>
      <c r="D324" s="3" t="str">
        <f t="shared" si="105"/>
        <v>Jan0</v>
      </c>
      <c r="J324" s="3" t="str">
        <f t="shared" si="99"/>
        <v>Jan</v>
      </c>
      <c r="K324" s="3">
        <f t="shared" si="100"/>
        <v>0</v>
      </c>
      <c r="L324" s="3" t="str">
        <f t="shared" si="106"/>
        <v>Jan0</v>
      </c>
      <c r="O324" s="7"/>
      <c r="P324" s="7"/>
      <c r="R324" s="3" t="str">
        <f t="shared" si="107"/>
        <v>Jan</v>
      </c>
      <c r="S324" s="3">
        <f t="shared" si="101"/>
        <v>0</v>
      </c>
      <c r="T324" s="3" t="str">
        <f t="shared" si="102"/>
        <v>Jan0</v>
      </c>
      <c r="W324" s="7"/>
      <c r="X324" s="7"/>
      <c r="Y324" s="6"/>
    </row>
    <row r="325" hidden="1" spans="2:25">
      <c r="B325" s="3" t="str">
        <f t="shared" si="103"/>
        <v>Jan</v>
      </c>
      <c r="C325" s="3">
        <f t="shared" si="104"/>
        <v>0</v>
      </c>
      <c r="D325" s="3" t="str">
        <f t="shared" si="105"/>
        <v>Jan0</v>
      </c>
      <c r="J325" s="3" t="str">
        <f t="shared" si="99"/>
        <v>Jan</v>
      </c>
      <c r="K325" s="3">
        <f t="shared" si="100"/>
        <v>0</v>
      </c>
      <c r="L325" s="3" t="str">
        <f t="shared" si="106"/>
        <v>Jan0</v>
      </c>
      <c r="O325" s="7"/>
      <c r="P325" s="7"/>
      <c r="R325" s="3" t="str">
        <f t="shared" si="107"/>
        <v>Jan</v>
      </c>
      <c r="S325" s="3">
        <f t="shared" si="101"/>
        <v>0</v>
      </c>
      <c r="T325" s="3" t="str">
        <f t="shared" si="102"/>
        <v>Jan0</v>
      </c>
      <c r="W325" s="7"/>
      <c r="X325" s="7"/>
      <c r="Y325" s="6"/>
    </row>
    <row r="326" hidden="1" spans="2:25">
      <c r="B326" s="3" t="str">
        <f t="shared" si="103"/>
        <v>Jan</v>
      </c>
      <c r="C326" s="3">
        <f t="shared" si="104"/>
        <v>0</v>
      </c>
      <c r="D326" s="3" t="str">
        <f t="shared" si="105"/>
        <v>Jan0</v>
      </c>
      <c r="J326" s="3" t="str">
        <f t="shared" si="99"/>
        <v>Jan</v>
      </c>
      <c r="K326" s="3">
        <f t="shared" si="100"/>
        <v>0</v>
      </c>
      <c r="L326" s="3" t="str">
        <f t="shared" si="106"/>
        <v>Jan0</v>
      </c>
      <c r="O326" s="7"/>
      <c r="P326" s="7"/>
      <c r="R326" s="3" t="str">
        <f t="shared" si="107"/>
        <v>Jan</v>
      </c>
      <c r="S326" s="3">
        <f t="shared" si="101"/>
        <v>0</v>
      </c>
      <c r="T326" s="3" t="str">
        <f t="shared" si="102"/>
        <v>Jan0</v>
      </c>
      <c r="W326" s="7"/>
      <c r="X326" s="7"/>
      <c r="Y326" s="6"/>
    </row>
    <row r="327" hidden="1" spans="2:25">
      <c r="B327" s="3" t="str">
        <f t="shared" si="103"/>
        <v>Jan</v>
      </c>
      <c r="C327" s="3">
        <f t="shared" si="104"/>
        <v>0</v>
      </c>
      <c r="D327" s="3" t="str">
        <f t="shared" si="105"/>
        <v>Jan0</v>
      </c>
      <c r="J327" s="3" t="str">
        <f t="shared" si="99"/>
        <v>Jan</v>
      </c>
      <c r="K327" s="3">
        <f t="shared" si="100"/>
        <v>0</v>
      </c>
      <c r="L327" s="3" t="str">
        <f t="shared" si="106"/>
        <v>Jan0</v>
      </c>
      <c r="O327" s="7"/>
      <c r="P327" s="7"/>
      <c r="R327" s="3" t="str">
        <f t="shared" si="107"/>
        <v>Jan</v>
      </c>
      <c r="S327" s="3">
        <f t="shared" si="101"/>
        <v>0</v>
      </c>
      <c r="T327" s="3" t="str">
        <f t="shared" si="102"/>
        <v>Jan0</v>
      </c>
      <c r="W327" s="7"/>
      <c r="X327" s="7"/>
      <c r="Y327" s="6"/>
    </row>
    <row r="328" hidden="1" spans="2:25">
      <c r="B328" s="3" t="str">
        <f t="shared" si="103"/>
        <v>Jan</v>
      </c>
      <c r="C328" s="3">
        <f t="shared" si="104"/>
        <v>0</v>
      </c>
      <c r="D328" s="3" t="str">
        <f t="shared" si="105"/>
        <v>Jan0</v>
      </c>
      <c r="J328" s="3" t="str">
        <f t="shared" si="99"/>
        <v>Jan</v>
      </c>
      <c r="K328" s="3">
        <f t="shared" si="100"/>
        <v>0</v>
      </c>
      <c r="L328" s="3" t="str">
        <f t="shared" si="106"/>
        <v>Jan0</v>
      </c>
      <c r="O328" s="7"/>
      <c r="P328" s="7"/>
      <c r="R328" s="3" t="str">
        <f t="shared" si="107"/>
        <v>Jan</v>
      </c>
      <c r="S328" s="3">
        <f t="shared" si="101"/>
        <v>0</v>
      </c>
      <c r="T328" s="3" t="str">
        <f t="shared" si="102"/>
        <v>Jan0</v>
      </c>
      <c r="W328" s="7"/>
      <c r="X328" s="7"/>
      <c r="Y328" s="6"/>
    </row>
    <row r="329" hidden="1" spans="2:25">
      <c r="B329" s="3" t="str">
        <f t="shared" si="103"/>
        <v>Jan</v>
      </c>
      <c r="C329" s="3">
        <f t="shared" si="104"/>
        <v>0</v>
      </c>
      <c r="D329" s="3" t="str">
        <f t="shared" si="105"/>
        <v>Jan0</v>
      </c>
      <c r="J329" s="3" t="str">
        <f t="shared" si="99"/>
        <v>Jan</v>
      </c>
      <c r="K329" s="3">
        <f t="shared" si="100"/>
        <v>0</v>
      </c>
      <c r="L329" s="3" t="str">
        <f t="shared" si="106"/>
        <v>Jan0</v>
      </c>
      <c r="O329" s="7"/>
      <c r="P329" s="7"/>
      <c r="R329" s="3" t="str">
        <f t="shared" si="107"/>
        <v>Jan</v>
      </c>
      <c r="S329" s="3">
        <f t="shared" si="101"/>
        <v>0</v>
      </c>
      <c r="T329" s="3" t="str">
        <f t="shared" si="102"/>
        <v>Jan0</v>
      </c>
      <c r="W329" s="7"/>
      <c r="X329" s="7"/>
      <c r="Y329" s="6"/>
    </row>
    <row r="330" hidden="1" spans="2:25">
      <c r="B330" s="3" t="str">
        <f t="shared" si="103"/>
        <v>Jan</v>
      </c>
      <c r="C330" s="3">
        <f t="shared" si="104"/>
        <v>0</v>
      </c>
      <c r="D330" s="3" t="str">
        <f t="shared" si="105"/>
        <v>Jan0</v>
      </c>
      <c r="J330" s="3" t="str">
        <f t="shared" si="99"/>
        <v>Jan</v>
      </c>
      <c r="K330" s="3">
        <f t="shared" si="100"/>
        <v>0</v>
      </c>
      <c r="L330" s="3" t="str">
        <f t="shared" si="106"/>
        <v>Jan0</v>
      </c>
      <c r="O330" s="7"/>
      <c r="P330" s="7"/>
      <c r="R330" s="3" t="str">
        <f t="shared" si="107"/>
        <v>Jan</v>
      </c>
      <c r="S330" s="3">
        <f t="shared" si="101"/>
        <v>0</v>
      </c>
      <c r="T330" s="3" t="str">
        <f t="shared" si="102"/>
        <v>Jan0</v>
      </c>
      <c r="W330" s="7"/>
      <c r="X330" s="7"/>
      <c r="Y330" s="6"/>
    </row>
    <row r="331" hidden="1" spans="2:25">
      <c r="B331" s="3" t="str">
        <f t="shared" si="103"/>
        <v>Jan</v>
      </c>
      <c r="C331" s="3">
        <f t="shared" si="104"/>
        <v>0</v>
      </c>
      <c r="D331" s="3" t="str">
        <f t="shared" si="105"/>
        <v>Jan0</v>
      </c>
      <c r="J331" s="3" t="str">
        <f t="shared" si="99"/>
        <v>Jan</v>
      </c>
      <c r="K331" s="3">
        <f t="shared" si="100"/>
        <v>0</v>
      </c>
      <c r="L331" s="3" t="str">
        <f t="shared" si="106"/>
        <v>Jan0</v>
      </c>
      <c r="O331" s="7"/>
      <c r="P331" s="7"/>
      <c r="R331" s="3" t="str">
        <f t="shared" si="107"/>
        <v>Jan</v>
      </c>
      <c r="S331" s="3">
        <f t="shared" si="101"/>
        <v>0</v>
      </c>
      <c r="T331" s="3" t="str">
        <f t="shared" si="102"/>
        <v>Jan0</v>
      </c>
      <c r="W331" s="7"/>
      <c r="X331" s="7"/>
      <c r="Y331" s="6"/>
    </row>
    <row r="332" hidden="1" spans="2:25">
      <c r="B332" s="3" t="str">
        <f t="shared" si="103"/>
        <v>Jan</v>
      </c>
      <c r="C332" s="3">
        <f t="shared" si="104"/>
        <v>0</v>
      </c>
      <c r="D332" s="3" t="str">
        <f t="shared" si="105"/>
        <v>Jan0</v>
      </c>
      <c r="J332" s="3" t="str">
        <f t="shared" si="99"/>
        <v>Jan</v>
      </c>
      <c r="K332" s="3">
        <f t="shared" si="100"/>
        <v>0</v>
      </c>
      <c r="L332" s="3" t="str">
        <f t="shared" si="106"/>
        <v>Jan0</v>
      </c>
      <c r="O332" s="7"/>
      <c r="P332" s="7"/>
      <c r="R332" s="3" t="str">
        <f t="shared" si="107"/>
        <v>Jan</v>
      </c>
      <c r="S332" s="3">
        <f t="shared" si="101"/>
        <v>0</v>
      </c>
      <c r="T332" s="3" t="str">
        <f t="shared" si="102"/>
        <v>Jan0</v>
      </c>
      <c r="W332" s="7"/>
      <c r="X332" s="7"/>
      <c r="Y332" s="6"/>
    </row>
    <row r="333" hidden="1" spans="2:25">
      <c r="B333" s="3" t="str">
        <f t="shared" si="103"/>
        <v>Jan</v>
      </c>
      <c r="C333" s="3">
        <f t="shared" si="104"/>
        <v>0</v>
      </c>
      <c r="D333" s="3" t="str">
        <f t="shared" si="105"/>
        <v>Jan0</v>
      </c>
      <c r="J333" s="3" t="str">
        <f t="shared" si="99"/>
        <v>Jan</v>
      </c>
      <c r="K333" s="3">
        <f t="shared" si="100"/>
        <v>0</v>
      </c>
      <c r="L333" s="3" t="str">
        <f t="shared" si="106"/>
        <v>Jan0</v>
      </c>
      <c r="O333" s="7"/>
      <c r="P333" s="7"/>
      <c r="R333" s="3" t="str">
        <f t="shared" si="107"/>
        <v>Jan</v>
      </c>
      <c r="S333" s="3">
        <f t="shared" si="101"/>
        <v>0</v>
      </c>
      <c r="T333" s="3" t="str">
        <f t="shared" si="102"/>
        <v>Jan0</v>
      </c>
      <c r="W333" s="7"/>
      <c r="X333" s="7"/>
      <c r="Y333" s="6"/>
    </row>
    <row r="334" hidden="1" spans="2:25">
      <c r="B334" s="3" t="str">
        <f t="shared" si="103"/>
        <v>Jan</v>
      </c>
      <c r="C334" s="3">
        <f t="shared" si="104"/>
        <v>0</v>
      </c>
      <c r="D334" s="3" t="str">
        <f t="shared" si="105"/>
        <v>Jan0</v>
      </c>
      <c r="J334" s="3" t="str">
        <f t="shared" si="99"/>
        <v>Jan</v>
      </c>
      <c r="K334" s="3">
        <f t="shared" si="100"/>
        <v>0</v>
      </c>
      <c r="L334" s="3" t="str">
        <f t="shared" si="106"/>
        <v>Jan0</v>
      </c>
      <c r="O334" s="7"/>
      <c r="P334" s="7"/>
      <c r="R334" s="3" t="str">
        <f t="shared" si="107"/>
        <v>Jan</v>
      </c>
      <c r="S334" s="3">
        <f t="shared" si="101"/>
        <v>0</v>
      </c>
      <c r="T334" s="3" t="str">
        <f t="shared" si="102"/>
        <v>Jan0</v>
      </c>
      <c r="W334" s="7"/>
      <c r="X334" s="7"/>
      <c r="Y334" s="6"/>
    </row>
    <row r="335" hidden="1" spans="2:25">
      <c r="B335" s="3" t="str">
        <f t="shared" si="103"/>
        <v>Jan</v>
      </c>
      <c r="C335" s="3">
        <f t="shared" si="104"/>
        <v>0</v>
      </c>
      <c r="D335" s="3" t="str">
        <f t="shared" si="105"/>
        <v>Jan0</v>
      </c>
      <c r="J335" s="3" t="str">
        <f t="shared" si="99"/>
        <v>Jan</v>
      </c>
      <c r="K335" s="3">
        <f t="shared" si="100"/>
        <v>0</v>
      </c>
      <c r="L335" s="3" t="str">
        <f t="shared" si="106"/>
        <v>Jan0</v>
      </c>
      <c r="O335" s="7"/>
      <c r="P335" s="7"/>
      <c r="R335" s="3" t="str">
        <f t="shared" si="107"/>
        <v>Jan</v>
      </c>
      <c r="S335" s="3">
        <f t="shared" si="101"/>
        <v>0</v>
      </c>
      <c r="T335" s="3" t="str">
        <f t="shared" si="102"/>
        <v>Jan0</v>
      </c>
      <c r="W335" s="7"/>
      <c r="X335" s="7"/>
      <c r="Y335" s="6"/>
    </row>
    <row r="336" hidden="1" spans="2:25">
      <c r="B336" s="3" t="str">
        <f t="shared" si="103"/>
        <v>Jan</v>
      </c>
      <c r="C336" s="3">
        <f t="shared" si="104"/>
        <v>0</v>
      </c>
      <c r="D336" s="3" t="str">
        <f t="shared" si="105"/>
        <v>Jan0</v>
      </c>
      <c r="J336" s="3" t="str">
        <f t="shared" si="99"/>
        <v>Jan</v>
      </c>
      <c r="K336" s="3">
        <f t="shared" si="100"/>
        <v>0</v>
      </c>
      <c r="L336" s="3" t="str">
        <f t="shared" si="106"/>
        <v>Jan0</v>
      </c>
      <c r="O336" s="7"/>
      <c r="P336" s="7"/>
      <c r="R336" s="3" t="str">
        <f t="shared" si="107"/>
        <v>Jan</v>
      </c>
      <c r="S336" s="3">
        <f t="shared" si="101"/>
        <v>0</v>
      </c>
      <c r="T336" s="3" t="str">
        <f t="shared" si="102"/>
        <v>Jan0</v>
      </c>
      <c r="W336" s="7"/>
      <c r="X336" s="7"/>
      <c r="Y336" s="6"/>
    </row>
    <row r="337" hidden="1" spans="2:25">
      <c r="B337" s="3" t="str">
        <f t="shared" si="103"/>
        <v>Jan</v>
      </c>
      <c r="C337" s="3">
        <f t="shared" si="104"/>
        <v>0</v>
      </c>
      <c r="D337" s="3" t="str">
        <f t="shared" si="105"/>
        <v>Jan0</v>
      </c>
      <c r="J337" s="3" t="str">
        <f t="shared" si="99"/>
        <v>Jan</v>
      </c>
      <c r="K337" s="3">
        <f t="shared" si="100"/>
        <v>0</v>
      </c>
      <c r="L337" s="3" t="str">
        <f t="shared" si="106"/>
        <v>Jan0</v>
      </c>
      <c r="O337" s="7"/>
      <c r="P337" s="7"/>
      <c r="R337" s="3" t="str">
        <f t="shared" si="107"/>
        <v>Jan</v>
      </c>
      <c r="S337" s="3">
        <f t="shared" si="101"/>
        <v>0</v>
      </c>
      <c r="T337" s="3" t="str">
        <f t="shared" si="102"/>
        <v>Jan0</v>
      </c>
      <c r="W337" s="7"/>
      <c r="X337" s="7"/>
      <c r="Y337" s="6"/>
    </row>
    <row r="338" hidden="1" spans="2:25">
      <c r="B338" s="3" t="str">
        <f t="shared" si="103"/>
        <v>Jan</v>
      </c>
      <c r="C338" s="3">
        <f t="shared" si="104"/>
        <v>0</v>
      </c>
      <c r="D338" s="3" t="str">
        <f t="shared" si="105"/>
        <v>Jan0</v>
      </c>
      <c r="J338" s="3" t="str">
        <f t="shared" si="99"/>
        <v>Jan</v>
      </c>
      <c r="K338" s="3">
        <f t="shared" si="100"/>
        <v>0</v>
      </c>
      <c r="L338" s="3" t="str">
        <f t="shared" si="106"/>
        <v>Jan0</v>
      </c>
      <c r="O338" s="7"/>
      <c r="P338" s="7"/>
      <c r="R338" s="3" t="str">
        <f t="shared" si="107"/>
        <v>Jan</v>
      </c>
      <c r="S338" s="3">
        <f t="shared" si="101"/>
        <v>0</v>
      </c>
      <c r="T338" s="3" t="str">
        <f t="shared" si="102"/>
        <v>Jan0</v>
      </c>
      <c r="W338" s="7"/>
      <c r="X338" s="7"/>
      <c r="Y338" s="6"/>
    </row>
    <row r="339" hidden="1" spans="2:25">
      <c r="B339" s="3" t="str">
        <f t="shared" si="103"/>
        <v>Jan</v>
      </c>
      <c r="C339" s="3">
        <f t="shared" si="104"/>
        <v>0</v>
      </c>
      <c r="D339" s="3" t="str">
        <f t="shared" si="105"/>
        <v>Jan0</v>
      </c>
      <c r="J339" s="3" t="str">
        <f t="shared" si="99"/>
        <v>Jan</v>
      </c>
      <c r="K339" s="3">
        <f t="shared" si="100"/>
        <v>0</v>
      </c>
      <c r="L339" s="3" t="str">
        <f t="shared" si="106"/>
        <v>Jan0</v>
      </c>
      <c r="O339" s="7"/>
      <c r="P339" s="7"/>
      <c r="R339" s="3" t="str">
        <f t="shared" si="107"/>
        <v>Jan</v>
      </c>
      <c r="S339" s="3">
        <f t="shared" si="101"/>
        <v>0</v>
      </c>
      <c r="T339" s="3" t="str">
        <f t="shared" si="102"/>
        <v>Jan0</v>
      </c>
      <c r="W339" s="7"/>
      <c r="X339" s="7"/>
      <c r="Y339" s="6"/>
    </row>
    <row r="340" hidden="1" spans="2:25">
      <c r="B340" s="3" t="str">
        <f t="shared" si="103"/>
        <v>Jan</v>
      </c>
      <c r="C340" s="3">
        <f t="shared" si="104"/>
        <v>0</v>
      </c>
      <c r="D340" s="3" t="str">
        <f t="shared" si="105"/>
        <v>Jan0</v>
      </c>
      <c r="J340" s="3" t="str">
        <f t="shared" si="99"/>
        <v>Jan</v>
      </c>
      <c r="K340" s="3">
        <f t="shared" si="100"/>
        <v>0</v>
      </c>
      <c r="L340" s="3" t="str">
        <f t="shared" si="106"/>
        <v>Jan0</v>
      </c>
      <c r="O340" s="7"/>
      <c r="P340" s="7"/>
      <c r="R340" s="3" t="str">
        <f t="shared" si="107"/>
        <v>Jan</v>
      </c>
      <c r="S340" s="3">
        <f t="shared" si="101"/>
        <v>0</v>
      </c>
      <c r="T340" s="3" t="str">
        <f t="shared" si="102"/>
        <v>Jan0</v>
      </c>
      <c r="W340" s="7"/>
      <c r="X340" s="7"/>
      <c r="Y340" s="6"/>
    </row>
    <row r="341" hidden="1" spans="2:25">
      <c r="B341" s="3" t="str">
        <f t="shared" si="103"/>
        <v>Jan</v>
      </c>
      <c r="C341" s="3">
        <f t="shared" si="104"/>
        <v>0</v>
      </c>
      <c r="D341" s="3" t="str">
        <f t="shared" si="105"/>
        <v>Jan0</v>
      </c>
      <c r="J341" s="3" t="str">
        <f t="shared" si="99"/>
        <v>Jan</v>
      </c>
      <c r="K341" s="3">
        <f t="shared" si="100"/>
        <v>0</v>
      </c>
      <c r="L341" s="3" t="str">
        <f t="shared" si="106"/>
        <v>Jan0</v>
      </c>
      <c r="O341" s="7"/>
      <c r="P341" s="7"/>
      <c r="R341" s="3" t="str">
        <f t="shared" si="107"/>
        <v>Jan</v>
      </c>
      <c r="S341" s="3">
        <f t="shared" si="101"/>
        <v>0</v>
      </c>
      <c r="T341" s="3" t="str">
        <f t="shared" si="102"/>
        <v>Jan0</v>
      </c>
      <c r="W341" s="7"/>
      <c r="X341" s="7"/>
      <c r="Y341" s="6"/>
    </row>
    <row r="342" hidden="1" spans="2:25">
      <c r="B342" s="3" t="str">
        <f t="shared" si="103"/>
        <v>Jan</v>
      </c>
      <c r="C342" s="3">
        <f t="shared" si="104"/>
        <v>0</v>
      </c>
      <c r="D342" s="3" t="str">
        <f t="shared" si="105"/>
        <v>Jan0</v>
      </c>
      <c r="J342" s="3" t="str">
        <f t="shared" si="99"/>
        <v>Jan</v>
      </c>
      <c r="K342" s="3">
        <f t="shared" si="100"/>
        <v>0</v>
      </c>
      <c r="L342" s="3" t="str">
        <f t="shared" si="106"/>
        <v>Jan0</v>
      </c>
      <c r="O342" s="7"/>
      <c r="P342" s="7"/>
      <c r="R342" s="3" t="str">
        <f t="shared" si="107"/>
        <v>Jan</v>
      </c>
      <c r="S342" s="3">
        <f t="shared" si="101"/>
        <v>0</v>
      </c>
      <c r="T342" s="3" t="str">
        <f t="shared" si="102"/>
        <v>Jan0</v>
      </c>
      <c r="W342" s="7"/>
      <c r="X342" s="7"/>
      <c r="Y342" s="6"/>
    </row>
    <row r="343" hidden="1" spans="2:25">
      <c r="B343" s="3" t="str">
        <f t="shared" si="103"/>
        <v>Jan</v>
      </c>
      <c r="C343" s="3">
        <f t="shared" si="104"/>
        <v>0</v>
      </c>
      <c r="D343" s="3" t="str">
        <f t="shared" si="105"/>
        <v>Jan0</v>
      </c>
      <c r="J343" s="3" t="str">
        <f t="shared" si="99"/>
        <v>Jan</v>
      </c>
      <c r="K343" s="3">
        <f t="shared" si="100"/>
        <v>0</v>
      </c>
      <c r="L343" s="3" t="str">
        <f t="shared" si="106"/>
        <v>Jan0</v>
      </c>
      <c r="O343" s="7"/>
      <c r="P343" s="7"/>
      <c r="R343" s="3" t="str">
        <f t="shared" si="107"/>
        <v>Jan</v>
      </c>
      <c r="S343" s="3">
        <f t="shared" si="101"/>
        <v>0</v>
      </c>
      <c r="T343" s="3" t="str">
        <f t="shared" si="102"/>
        <v>Jan0</v>
      </c>
      <c r="W343" s="7"/>
      <c r="X343" s="7"/>
      <c r="Y343" s="6"/>
    </row>
    <row r="344" hidden="1" spans="2:25">
      <c r="B344" s="3" t="str">
        <f t="shared" si="103"/>
        <v>Jan</v>
      </c>
      <c r="C344" s="3">
        <f t="shared" si="104"/>
        <v>0</v>
      </c>
      <c r="D344" s="3" t="str">
        <f t="shared" si="105"/>
        <v>Jan0</v>
      </c>
      <c r="J344" s="3" t="str">
        <f t="shared" si="99"/>
        <v>Jan</v>
      </c>
      <c r="K344" s="3">
        <f t="shared" si="100"/>
        <v>0</v>
      </c>
      <c r="L344" s="3" t="str">
        <f t="shared" si="106"/>
        <v>Jan0</v>
      </c>
      <c r="O344" s="7"/>
      <c r="P344" s="7"/>
      <c r="R344" s="3" t="str">
        <f t="shared" si="107"/>
        <v>Jan</v>
      </c>
      <c r="S344" s="3">
        <f t="shared" si="101"/>
        <v>0</v>
      </c>
      <c r="T344" s="3" t="str">
        <f t="shared" si="102"/>
        <v>Jan0</v>
      </c>
      <c r="W344" s="7"/>
      <c r="X344" s="7"/>
      <c r="Y344" s="6"/>
    </row>
    <row r="345" hidden="1" spans="2:25">
      <c r="B345" s="3" t="str">
        <f t="shared" si="103"/>
        <v>Jan</v>
      </c>
      <c r="C345" s="3">
        <f t="shared" si="104"/>
        <v>0</v>
      </c>
      <c r="D345" s="3" t="str">
        <f t="shared" si="105"/>
        <v>Jan0</v>
      </c>
      <c r="J345" s="3" t="str">
        <f t="shared" si="99"/>
        <v>Jan</v>
      </c>
      <c r="K345" s="3">
        <f t="shared" si="100"/>
        <v>0</v>
      </c>
      <c r="L345" s="3" t="str">
        <f t="shared" si="106"/>
        <v>Jan0</v>
      </c>
      <c r="O345" s="7"/>
      <c r="P345" s="7"/>
      <c r="R345" s="3" t="str">
        <f t="shared" si="107"/>
        <v>Jan</v>
      </c>
      <c r="S345" s="3">
        <f t="shared" si="101"/>
        <v>0</v>
      </c>
      <c r="T345" s="3" t="str">
        <f t="shared" si="102"/>
        <v>Jan0</v>
      </c>
      <c r="W345" s="7"/>
      <c r="X345" s="7"/>
      <c r="Y345" s="6"/>
    </row>
    <row r="346" hidden="1" spans="2:25">
      <c r="B346" s="3" t="str">
        <f t="shared" si="103"/>
        <v>Jan</v>
      </c>
      <c r="C346" s="3">
        <f t="shared" si="104"/>
        <v>0</v>
      </c>
      <c r="D346" s="3" t="str">
        <f t="shared" si="105"/>
        <v>Jan0</v>
      </c>
      <c r="J346" s="3" t="str">
        <f t="shared" si="99"/>
        <v>Jan</v>
      </c>
      <c r="K346" s="3">
        <f t="shared" si="100"/>
        <v>0</v>
      </c>
      <c r="L346" s="3" t="str">
        <f t="shared" si="106"/>
        <v>Jan0</v>
      </c>
      <c r="O346" s="7"/>
      <c r="P346" s="7"/>
      <c r="R346" s="3" t="str">
        <f t="shared" si="107"/>
        <v>Jan</v>
      </c>
      <c r="S346" s="3">
        <f t="shared" si="101"/>
        <v>0</v>
      </c>
      <c r="T346" s="3" t="str">
        <f t="shared" si="102"/>
        <v>Jan0</v>
      </c>
      <c r="W346" s="7"/>
      <c r="X346" s="7"/>
      <c r="Y346" s="6"/>
    </row>
    <row r="347" hidden="1" spans="2:25">
      <c r="B347" s="3" t="str">
        <f t="shared" si="103"/>
        <v>Jan</v>
      </c>
      <c r="C347" s="3">
        <f t="shared" si="104"/>
        <v>0</v>
      </c>
      <c r="D347" s="3" t="str">
        <f t="shared" si="105"/>
        <v>Jan0</v>
      </c>
      <c r="J347" s="3" t="str">
        <f t="shared" si="99"/>
        <v>Jan</v>
      </c>
      <c r="K347" s="3">
        <f t="shared" si="100"/>
        <v>0</v>
      </c>
      <c r="L347" s="3" t="str">
        <f t="shared" si="106"/>
        <v>Jan0</v>
      </c>
      <c r="O347" s="7"/>
      <c r="P347" s="7"/>
      <c r="R347" s="3" t="str">
        <f t="shared" si="107"/>
        <v>Jan</v>
      </c>
      <c r="S347" s="3">
        <f t="shared" si="101"/>
        <v>0</v>
      </c>
      <c r="T347" s="3" t="str">
        <f t="shared" si="102"/>
        <v>Jan0</v>
      </c>
      <c r="W347" s="7"/>
      <c r="X347" s="7"/>
      <c r="Y347" s="6"/>
    </row>
    <row r="348" hidden="1" spans="2:25">
      <c r="B348" s="3" t="str">
        <f t="shared" si="103"/>
        <v>Jan</v>
      </c>
      <c r="C348" s="3">
        <f t="shared" si="104"/>
        <v>0</v>
      </c>
      <c r="D348" s="3" t="str">
        <f t="shared" si="105"/>
        <v>Jan0</v>
      </c>
      <c r="J348" s="3" t="str">
        <f t="shared" si="99"/>
        <v>Jan</v>
      </c>
      <c r="K348" s="3">
        <f t="shared" si="100"/>
        <v>0</v>
      </c>
      <c r="L348" s="3" t="str">
        <f t="shared" si="106"/>
        <v>Jan0</v>
      </c>
      <c r="O348" s="7"/>
      <c r="P348" s="7"/>
      <c r="R348" s="3" t="str">
        <f t="shared" si="107"/>
        <v>Jan</v>
      </c>
      <c r="S348" s="3">
        <f t="shared" si="101"/>
        <v>0</v>
      </c>
      <c r="T348" s="3" t="str">
        <f t="shared" si="102"/>
        <v>Jan0</v>
      </c>
      <c r="W348" s="7"/>
      <c r="X348" s="7"/>
      <c r="Y348" s="6"/>
    </row>
    <row r="349" hidden="1" spans="2:25">
      <c r="B349" s="3" t="str">
        <f t="shared" si="103"/>
        <v>Jan</v>
      </c>
      <c r="C349" s="3">
        <f t="shared" si="104"/>
        <v>0</v>
      </c>
      <c r="D349" s="3" t="str">
        <f t="shared" si="105"/>
        <v>Jan0</v>
      </c>
      <c r="J349" s="3" t="str">
        <f t="shared" si="99"/>
        <v>Jan</v>
      </c>
      <c r="K349" s="3">
        <f t="shared" si="100"/>
        <v>0</v>
      </c>
      <c r="L349" s="3" t="str">
        <f t="shared" si="106"/>
        <v>Jan0</v>
      </c>
      <c r="O349" s="7"/>
      <c r="P349" s="7"/>
      <c r="R349" s="3" t="str">
        <f t="shared" si="107"/>
        <v>Jan</v>
      </c>
      <c r="S349" s="3">
        <f t="shared" si="101"/>
        <v>0</v>
      </c>
      <c r="T349" s="3" t="str">
        <f t="shared" si="102"/>
        <v>Jan0</v>
      </c>
      <c r="W349" s="7"/>
      <c r="X349" s="7"/>
      <c r="Y349" s="6"/>
    </row>
    <row r="350" hidden="1" spans="2:25">
      <c r="B350" s="3" t="str">
        <f t="shared" si="103"/>
        <v>Jan</v>
      </c>
      <c r="C350" s="3">
        <f t="shared" si="104"/>
        <v>0</v>
      </c>
      <c r="D350" s="3" t="str">
        <f t="shared" si="105"/>
        <v>Jan0</v>
      </c>
      <c r="J350" s="3" t="str">
        <f t="shared" si="99"/>
        <v>Jan</v>
      </c>
      <c r="K350" s="3">
        <f t="shared" si="100"/>
        <v>0</v>
      </c>
      <c r="L350" s="3" t="str">
        <f t="shared" si="106"/>
        <v>Jan0</v>
      </c>
      <c r="O350" s="7"/>
      <c r="P350" s="7"/>
      <c r="R350" s="3" t="str">
        <f t="shared" si="107"/>
        <v>Jan</v>
      </c>
      <c r="S350" s="3">
        <f t="shared" si="101"/>
        <v>0</v>
      </c>
      <c r="T350" s="3" t="str">
        <f t="shared" si="102"/>
        <v>Jan0</v>
      </c>
      <c r="W350" s="7"/>
      <c r="X350" s="7"/>
      <c r="Y350" s="6"/>
    </row>
    <row r="351" hidden="1" spans="2:25">
      <c r="B351" s="3" t="str">
        <f t="shared" si="103"/>
        <v>Jan</v>
      </c>
      <c r="C351" s="3">
        <f t="shared" si="104"/>
        <v>0</v>
      </c>
      <c r="D351" s="3" t="str">
        <f t="shared" si="105"/>
        <v>Jan0</v>
      </c>
      <c r="J351" s="3" t="str">
        <f t="shared" si="99"/>
        <v>Jan</v>
      </c>
      <c r="K351" s="3">
        <f t="shared" si="100"/>
        <v>0</v>
      </c>
      <c r="L351" s="3" t="str">
        <f t="shared" si="106"/>
        <v>Jan0</v>
      </c>
      <c r="O351" s="7"/>
      <c r="P351" s="7"/>
      <c r="R351" s="3" t="str">
        <f t="shared" si="107"/>
        <v>Jan</v>
      </c>
      <c r="S351" s="3">
        <f t="shared" si="101"/>
        <v>0</v>
      </c>
      <c r="T351" s="3" t="str">
        <f t="shared" si="102"/>
        <v>Jan0</v>
      </c>
      <c r="W351" s="7"/>
      <c r="X351" s="7"/>
      <c r="Y351" s="6"/>
    </row>
    <row r="352" hidden="1" spans="2:25">
      <c r="B352" s="3" t="str">
        <f t="shared" si="103"/>
        <v>Jan</v>
      </c>
      <c r="C352" s="3">
        <f t="shared" si="104"/>
        <v>0</v>
      </c>
      <c r="D352" s="3" t="str">
        <f t="shared" si="105"/>
        <v>Jan0</v>
      </c>
      <c r="J352" s="3" t="str">
        <f t="shared" si="99"/>
        <v>Jan</v>
      </c>
      <c r="K352" s="3">
        <f t="shared" si="100"/>
        <v>0</v>
      </c>
      <c r="L352" s="3" t="str">
        <f t="shared" si="106"/>
        <v>Jan0</v>
      </c>
      <c r="O352" s="7"/>
      <c r="P352" s="7"/>
      <c r="R352" s="3" t="str">
        <f t="shared" si="107"/>
        <v>Jan</v>
      </c>
      <c r="S352" s="3">
        <f t="shared" si="101"/>
        <v>0</v>
      </c>
      <c r="T352" s="3" t="str">
        <f t="shared" si="102"/>
        <v>Jan0</v>
      </c>
      <c r="W352" s="7"/>
      <c r="X352" s="7"/>
      <c r="Y352" s="6"/>
    </row>
    <row r="353" hidden="1" spans="2:25">
      <c r="B353" s="3" t="str">
        <f t="shared" si="103"/>
        <v>Jan</v>
      </c>
      <c r="C353" s="3">
        <f t="shared" si="104"/>
        <v>0</v>
      </c>
      <c r="D353" s="3" t="str">
        <f t="shared" si="105"/>
        <v>Jan0</v>
      </c>
      <c r="J353" s="3" t="str">
        <f t="shared" si="99"/>
        <v>Jan</v>
      </c>
      <c r="K353" s="3">
        <f t="shared" si="100"/>
        <v>0</v>
      </c>
      <c r="L353" s="3" t="str">
        <f t="shared" si="106"/>
        <v>Jan0</v>
      </c>
      <c r="O353" s="7"/>
      <c r="P353" s="7"/>
      <c r="R353" s="3" t="str">
        <f t="shared" si="107"/>
        <v>Jan</v>
      </c>
      <c r="S353" s="3">
        <f t="shared" si="101"/>
        <v>0</v>
      </c>
      <c r="T353" s="3" t="str">
        <f t="shared" si="102"/>
        <v>Jan0</v>
      </c>
      <c r="W353" s="7"/>
      <c r="X353" s="7"/>
      <c r="Y353" s="6"/>
    </row>
    <row r="354" hidden="1" spans="2:25">
      <c r="B354" s="3" t="str">
        <f t="shared" si="103"/>
        <v>Jan</v>
      </c>
      <c r="C354" s="3">
        <f t="shared" si="104"/>
        <v>0</v>
      </c>
      <c r="D354" s="3" t="str">
        <f t="shared" si="105"/>
        <v>Jan0</v>
      </c>
      <c r="J354" s="3" t="str">
        <f t="shared" si="99"/>
        <v>Jan</v>
      </c>
      <c r="K354" s="3">
        <f t="shared" si="100"/>
        <v>0</v>
      </c>
      <c r="L354" s="3" t="str">
        <f t="shared" si="106"/>
        <v>Jan0</v>
      </c>
      <c r="O354" s="7"/>
      <c r="P354" s="7"/>
      <c r="R354" s="3" t="str">
        <f t="shared" si="107"/>
        <v>Jan</v>
      </c>
      <c r="S354" s="3">
        <f t="shared" si="101"/>
        <v>0</v>
      </c>
      <c r="T354" s="3" t="str">
        <f t="shared" si="102"/>
        <v>Jan0</v>
      </c>
      <c r="W354" s="7"/>
      <c r="X354" s="7"/>
      <c r="Y354" s="6"/>
    </row>
    <row r="355" hidden="1" spans="2:25">
      <c r="B355" s="3" t="str">
        <f t="shared" si="103"/>
        <v>Jan</v>
      </c>
      <c r="C355" s="3">
        <f t="shared" si="104"/>
        <v>0</v>
      </c>
      <c r="D355" s="3" t="str">
        <f t="shared" si="105"/>
        <v>Jan0</v>
      </c>
      <c r="J355" s="3" t="str">
        <f t="shared" si="99"/>
        <v>Jan</v>
      </c>
      <c r="K355" s="3">
        <f t="shared" si="100"/>
        <v>0</v>
      </c>
      <c r="L355" s="3" t="str">
        <f t="shared" si="106"/>
        <v>Jan0</v>
      </c>
      <c r="O355" s="7"/>
      <c r="P355" s="7"/>
      <c r="R355" s="3" t="str">
        <f t="shared" si="107"/>
        <v>Jan</v>
      </c>
      <c r="S355" s="3">
        <f t="shared" si="101"/>
        <v>0</v>
      </c>
      <c r="T355" s="3" t="str">
        <f t="shared" si="102"/>
        <v>Jan0</v>
      </c>
      <c r="W355" s="7"/>
      <c r="X355" s="7"/>
      <c r="Y355" s="6"/>
    </row>
    <row r="356" hidden="1" spans="2:25">
      <c r="B356" s="3" t="str">
        <f t="shared" si="103"/>
        <v>Jan</v>
      </c>
      <c r="C356" s="3">
        <f t="shared" si="104"/>
        <v>0</v>
      </c>
      <c r="D356" s="3" t="str">
        <f t="shared" si="105"/>
        <v>Jan0</v>
      </c>
      <c r="J356" s="3" t="str">
        <f t="shared" si="99"/>
        <v>Jan</v>
      </c>
      <c r="K356" s="3">
        <f t="shared" si="100"/>
        <v>0</v>
      </c>
      <c r="L356" s="3" t="str">
        <f t="shared" si="106"/>
        <v>Jan0</v>
      </c>
      <c r="O356" s="7"/>
      <c r="P356" s="7"/>
      <c r="R356" s="3" t="str">
        <f t="shared" si="107"/>
        <v>Jan</v>
      </c>
      <c r="S356" s="3">
        <f t="shared" si="101"/>
        <v>0</v>
      </c>
      <c r="T356" s="3" t="str">
        <f t="shared" si="102"/>
        <v>Jan0</v>
      </c>
      <c r="W356" s="7"/>
      <c r="X356" s="7"/>
      <c r="Y356" s="6"/>
    </row>
    <row r="357" hidden="1" spans="2:25">
      <c r="B357" s="3" t="str">
        <f t="shared" si="103"/>
        <v>Jan</v>
      </c>
      <c r="C357" s="3">
        <f t="shared" si="104"/>
        <v>0</v>
      </c>
      <c r="D357" s="3" t="str">
        <f t="shared" si="105"/>
        <v>Jan0</v>
      </c>
      <c r="J357" s="3" t="str">
        <f t="shared" si="99"/>
        <v>Jan</v>
      </c>
      <c r="K357" s="3">
        <f t="shared" si="100"/>
        <v>0</v>
      </c>
      <c r="L357" s="3" t="str">
        <f t="shared" si="106"/>
        <v>Jan0</v>
      </c>
      <c r="O357" s="7"/>
      <c r="P357" s="7"/>
      <c r="R357" s="3" t="str">
        <f t="shared" si="107"/>
        <v>Jan</v>
      </c>
      <c r="S357" s="3">
        <f t="shared" si="101"/>
        <v>0</v>
      </c>
      <c r="T357" s="3" t="str">
        <f t="shared" si="102"/>
        <v>Jan0</v>
      </c>
      <c r="W357" s="7"/>
      <c r="X357" s="7"/>
      <c r="Y357" s="6"/>
    </row>
    <row r="358" hidden="1" spans="2:25">
      <c r="B358" s="3" t="str">
        <f t="shared" si="103"/>
        <v>Jan</v>
      </c>
      <c r="C358" s="3">
        <f t="shared" si="104"/>
        <v>0</v>
      </c>
      <c r="D358" s="3" t="str">
        <f t="shared" si="105"/>
        <v>Jan0</v>
      </c>
      <c r="J358" s="3" t="str">
        <f t="shared" si="99"/>
        <v>Jan</v>
      </c>
      <c r="K358" s="3">
        <f t="shared" si="100"/>
        <v>0</v>
      </c>
      <c r="L358" s="3" t="str">
        <f t="shared" si="106"/>
        <v>Jan0</v>
      </c>
      <c r="O358" s="7"/>
      <c r="P358" s="7"/>
      <c r="R358" s="3" t="str">
        <f t="shared" si="107"/>
        <v>Jan</v>
      </c>
      <c r="S358" s="3">
        <f t="shared" si="101"/>
        <v>0</v>
      </c>
      <c r="T358" s="3" t="str">
        <f t="shared" si="102"/>
        <v>Jan0</v>
      </c>
      <c r="W358" s="7"/>
      <c r="X358" s="7"/>
      <c r="Y358" s="6"/>
    </row>
    <row r="359" hidden="1" spans="2:25">
      <c r="B359" s="3" t="str">
        <f t="shared" si="103"/>
        <v>Jan</v>
      </c>
      <c r="C359" s="3">
        <f t="shared" si="104"/>
        <v>0</v>
      </c>
      <c r="D359" s="3" t="str">
        <f t="shared" si="105"/>
        <v>Jan0</v>
      </c>
      <c r="J359" s="3" t="str">
        <f t="shared" si="99"/>
        <v>Jan</v>
      </c>
      <c r="K359" s="3">
        <f t="shared" si="100"/>
        <v>0</v>
      </c>
      <c r="L359" s="3" t="str">
        <f t="shared" si="106"/>
        <v>Jan0</v>
      </c>
      <c r="O359" s="7"/>
      <c r="P359" s="7"/>
      <c r="R359" s="3" t="str">
        <f t="shared" si="107"/>
        <v>Jan</v>
      </c>
      <c r="S359" s="3">
        <f t="shared" si="101"/>
        <v>0</v>
      </c>
      <c r="T359" s="3" t="str">
        <f t="shared" si="102"/>
        <v>Jan0</v>
      </c>
      <c r="W359" s="7"/>
      <c r="X359" s="7"/>
      <c r="Y359" s="6"/>
    </row>
    <row r="360" hidden="1" spans="2:25">
      <c r="B360" s="3" t="str">
        <f t="shared" si="103"/>
        <v>Jan</v>
      </c>
      <c r="C360" s="3">
        <f t="shared" si="104"/>
        <v>0</v>
      </c>
      <c r="D360" s="3" t="str">
        <f t="shared" si="105"/>
        <v>Jan0</v>
      </c>
      <c r="J360" s="3" t="str">
        <f t="shared" si="99"/>
        <v>Jan</v>
      </c>
      <c r="K360" s="3">
        <f t="shared" si="100"/>
        <v>0</v>
      </c>
      <c r="L360" s="3" t="str">
        <f t="shared" si="106"/>
        <v>Jan0</v>
      </c>
      <c r="O360" s="7"/>
      <c r="P360" s="7"/>
      <c r="R360" s="3" t="str">
        <f t="shared" si="107"/>
        <v>Jan</v>
      </c>
      <c r="S360" s="3">
        <f t="shared" si="101"/>
        <v>0</v>
      </c>
      <c r="T360" s="3" t="str">
        <f t="shared" si="102"/>
        <v>Jan0</v>
      </c>
      <c r="W360" s="7"/>
      <c r="X360" s="7"/>
      <c r="Y360" s="6"/>
    </row>
    <row r="361" hidden="1" spans="2:25">
      <c r="B361" s="3" t="str">
        <f t="shared" si="103"/>
        <v>Jan</v>
      </c>
      <c r="C361" s="3">
        <f t="shared" si="104"/>
        <v>0</v>
      </c>
      <c r="D361" s="3" t="str">
        <f t="shared" si="105"/>
        <v>Jan0</v>
      </c>
      <c r="J361" s="3" t="str">
        <f t="shared" si="99"/>
        <v>Jan</v>
      </c>
      <c r="K361" s="3">
        <f t="shared" si="100"/>
        <v>0</v>
      </c>
      <c r="L361" s="3" t="str">
        <f t="shared" si="106"/>
        <v>Jan0</v>
      </c>
      <c r="O361" s="7"/>
      <c r="P361" s="7"/>
      <c r="R361" s="3" t="str">
        <f t="shared" si="107"/>
        <v>Jan</v>
      </c>
      <c r="S361" s="3">
        <f t="shared" si="101"/>
        <v>0</v>
      </c>
      <c r="T361" s="3" t="str">
        <f t="shared" si="102"/>
        <v>Jan0</v>
      </c>
      <c r="W361" s="7"/>
      <c r="X361" s="7"/>
      <c r="Y361" s="6"/>
    </row>
    <row r="362" hidden="1" spans="2:25">
      <c r="B362" s="3" t="str">
        <f t="shared" si="103"/>
        <v>Jan</v>
      </c>
      <c r="C362" s="3">
        <f t="shared" si="104"/>
        <v>0</v>
      </c>
      <c r="D362" s="3" t="str">
        <f t="shared" si="105"/>
        <v>Jan0</v>
      </c>
      <c r="J362" s="3" t="str">
        <f t="shared" si="99"/>
        <v>Jan</v>
      </c>
      <c r="K362" s="3">
        <f t="shared" si="100"/>
        <v>0</v>
      </c>
      <c r="L362" s="3" t="str">
        <f t="shared" si="106"/>
        <v>Jan0</v>
      </c>
      <c r="O362" s="7"/>
      <c r="P362" s="7"/>
      <c r="R362" s="3" t="str">
        <f t="shared" si="107"/>
        <v>Jan</v>
      </c>
      <c r="S362" s="3">
        <f t="shared" si="101"/>
        <v>0</v>
      </c>
      <c r="T362" s="3" t="str">
        <f t="shared" si="102"/>
        <v>Jan0</v>
      </c>
      <c r="W362" s="7"/>
      <c r="X362" s="7"/>
      <c r="Y362" s="6"/>
    </row>
    <row r="363" hidden="1" spans="2:25">
      <c r="B363" s="3" t="str">
        <f t="shared" si="103"/>
        <v>Jan</v>
      </c>
      <c r="C363" s="3">
        <f t="shared" si="104"/>
        <v>0</v>
      </c>
      <c r="D363" s="3" t="str">
        <f t="shared" si="105"/>
        <v>Jan0</v>
      </c>
      <c r="J363" s="3" t="str">
        <f t="shared" si="99"/>
        <v>Jan</v>
      </c>
      <c r="K363" s="3">
        <f t="shared" si="100"/>
        <v>0</v>
      </c>
      <c r="L363" s="3" t="str">
        <f t="shared" si="106"/>
        <v>Jan0</v>
      </c>
      <c r="O363" s="7"/>
      <c r="P363" s="7"/>
      <c r="R363" s="3" t="str">
        <f t="shared" si="107"/>
        <v>Jan</v>
      </c>
      <c r="S363" s="3">
        <f t="shared" si="101"/>
        <v>0</v>
      </c>
      <c r="T363" s="3" t="str">
        <f t="shared" si="102"/>
        <v>Jan0</v>
      </c>
      <c r="W363" s="7"/>
      <c r="X363" s="7"/>
      <c r="Y363" s="6"/>
    </row>
    <row r="364" hidden="1" spans="2:25">
      <c r="B364" s="3" t="str">
        <f t="shared" si="103"/>
        <v>Jan</v>
      </c>
      <c r="C364" s="3">
        <f t="shared" si="104"/>
        <v>0</v>
      </c>
      <c r="D364" s="3" t="str">
        <f t="shared" si="105"/>
        <v>Jan0</v>
      </c>
      <c r="J364" s="3" t="str">
        <f t="shared" si="99"/>
        <v>Jan</v>
      </c>
      <c r="K364" s="3">
        <f t="shared" si="100"/>
        <v>0</v>
      </c>
      <c r="L364" s="3" t="str">
        <f t="shared" si="106"/>
        <v>Jan0</v>
      </c>
      <c r="O364" s="7"/>
      <c r="P364" s="7"/>
      <c r="R364" s="3" t="str">
        <f t="shared" si="107"/>
        <v>Jan</v>
      </c>
      <c r="S364" s="3">
        <f t="shared" si="101"/>
        <v>0</v>
      </c>
      <c r="T364" s="3" t="str">
        <f t="shared" si="102"/>
        <v>Jan0</v>
      </c>
      <c r="W364" s="7"/>
      <c r="X364" s="7"/>
      <c r="Y364" s="6"/>
    </row>
    <row r="365" hidden="1" spans="2:25">
      <c r="B365" s="3" t="str">
        <f t="shared" si="103"/>
        <v>Jan</v>
      </c>
      <c r="C365" s="3">
        <f t="shared" si="104"/>
        <v>0</v>
      </c>
      <c r="D365" s="3" t="str">
        <f t="shared" si="105"/>
        <v>Jan0</v>
      </c>
      <c r="J365" s="3" t="str">
        <f t="shared" si="99"/>
        <v>Jan</v>
      </c>
      <c r="K365" s="3">
        <f t="shared" si="100"/>
        <v>0</v>
      </c>
      <c r="L365" s="3" t="str">
        <f t="shared" si="106"/>
        <v>Jan0</v>
      </c>
      <c r="O365" s="7"/>
      <c r="P365" s="7"/>
      <c r="R365" s="3" t="str">
        <f t="shared" si="107"/>
        <v>Jan</v>
      </c>
      <c r="S365" s="3">
        <f t="shared" si="101"/>
        <v>0</v>
      </c>
      <c r="T365" s="3" t="str">
        <f t="shared" si="102"/>
        <v>Jan0</v>
      </c>
      <c r="W365" s="7"/>
      <c r="X365" s="7"/>
      <c r="Y365" s="6"/>
    </row>
    <row r="366" hidden="1" spans="2:25">
      <c r="B366" s="3" t="str">
        <f t="shared" si="103"/>
        <v>Jan</v>
      </c>
      <c r="C366" s="3">
        <f t="shared" si="104"/>
        <v>0</v>
      </c>
      <c r="D366" s="3" t="str">
        <f t="shared" si="105"/>
        <v>Jan0</v>
      </c>
      <c r="J366" s="3" t="str">
        <f t="shared" si="99"/>
        <v>Jan</v>
      </c>
      <c r="K366" s="3">
        <f t="shared" si="100"/>
        <v>0</v>
      </c>
      <c r="L366" s="3" t="str">
        <f t="shared" si="106"/>
        <v>Jan0</v>
      </c>
      <c r="O366" s="7"/>
      <c r="P366" s="7"/>
      <c r="R366" s="3" t="str">
        <f t="shared" si="107"/>
        <v>Jan</v>
      </c>
      <c r="S366" s="3">
        <f t="shared" si="101"/>
        <v>0</v>
      </c>
      <c r="T366" s="3" t="str">
        <f t="shared" si="102"/>
        <v>Jan0</v>
      </c>
      <c r="W366" s="7"/>
      <c r="X366" s="7"/>
      <c r="Y366" s="6"/>
    </row>
    <row r="367" hidden="1" spans="25:25">
      <c r="Y367" s="6"/>
    </row>
  </sheetData>
  <autoFilter ref="Y1:AF367">
    <filterColumn colId="4">
      <filters>
        <filter val="0.90"/>
        <filter val="1.10"/>
        <filter val="0.91"/>
        <filter val="0.92"/>
        <filter val="0.93"/>
        <filter val="0.94"/>
        <filter val="0.95"/>
        <filter val="0.96"/>
        <filter val="0.97"/>
        <filter val="0.98"/>
        <filter val="0.99"/>
        <filter val="0.60"/>
        <filter val="0.61"/>
        <filter val="0.62"/>
        <filter val="0.64"/>
        <filter val="0.65"/>
        <filter val="0.66"/>
        <filter val="0.67"/>
        <filter val="0.68"/>
        <filter val="0.69"/>
        <filter val="0.70"/>
        <filter val="0.71"/>
        <filter val="0.72"/>
        <filter val="0.73"/>
        <filter val="0.75"/>
        <filter val="0.76"/>
        <filter val="0.77"/>
        <filter val="0.78"/>
        <filter val="1.00"/>
        <filter val="0.81"/>
        <filter val="1.01"/>
        <filter val="1.02"/>
        <filter val="0.83"/>
        <filter val="1.03"/>
        <filter val="0.84"/>
        <filter val="1.04"/>
        <filter val="1.05"/>
        <filter val="0.86"/>
        <filter val="1.06"/>
        <filter val="0.87"/>
        <filter val="1.07"/>
        <filter val="0.88"/>
        <filter val="1.08"/>
        <filter val="0.89"/>
        <filter val="1.09"/>
      </filters>
    </filterColumn>
    <filterColumn colId="5">
      <filters>
        <filter val="0.90"/>
        <filter val="0.91"/>
        <filter val="0.92"/>
        <filter val="0.93"/>
        <filter val="0.94"/>
        <filter val="0.85"/>
        <filter val="0.95"/>
        <filter val="0.86"/>
        <filter val="0.96"/>
        <filter val="0.87"/>
        <filter val="0.97"/>
        <filter val="0.88"/>
        <filter val="0.98"/>
        <filter val="0.89"/>
      </filters>
    </filterColumn>
    <extLst/>
  </autoFilter>
  <pageMargins left="0.75" right="0.75" top="1" bottom="1" header="0.5" footer="0.5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67"/>
  <sheetViews>
    <sheetView zoomScale="115" zoomScaleNormal="115" topLeftCell="O205" workbookViewId="0">
      <selection activeCell="AG2" sqref="AB2:AB253 AG2:AG253"/>
    </sheetView>
  </sheetViews>
  <sheetFormatPr defaultColWidth="9.14285714285714" defaultRowHeight="15"/>
  <cols>
    <col min="1" max="1" width="11.4285714285714" customWidth="1"/>
    <col min="2" max="4" width="9.14285714285714" style="3"/>
    <col min="5" max="5" width="9.43809523809524" style="3" customWidth="1"/>
    <col min="6" max="6" width="11.7142857142857" customWidth="1"/>
    <col min="7" max="9" width="12.8571428571429"/>
    <col min="10" max="10" width="11.4285714285714"/>
    <col min="11" max="14" width="9.14285714285714" style="3"/>
    <col min="15" max="15" width="11.7142857142857"/>
    <col min="19" max="19" width="11.4285714285714"/>
    <col min="20" max="23" width="9.14285714285714" style="3"/>
    <col min="24" max="24" width="11.7142857142857"/>
    <col min="28" max="28" width="11.4285714285714"/>
    <col min="29" max="32" width="9.14285714285714" style="3"/>
    <col min="33" max="33" width="11.7142857142857"/>
    <col min="36" max="36" width="10.1428571428571"/>
    <col min="37" max="37" width="10.1428571428571" style="4"/>
    <col min="38" max="38" width="11.4285714285714"/>
    <col min="39" max="42" width="9.14285714285714" style="3"/>
    <col min="43" max="43" width="14"/>
    <col min="44" max="47" width="14"/>
    <col min="48" max="48" width="9.14285714285714" style="2"/>
    <col min="50" max="50" width="9.28571428571429"/>
    <col min="51" max="51" width="11.4285714285714" customWidth="1"/>
  </cols>
  <sheetData>
    <row r="1" ht="15.75" spans="1:48">
      <c r="A1" t="s">
        <v>0</v>
      </c>
      <c r="B1" s="5" t="s">
        <v>350</v>
      </c>
      <c r="C1" s="5" t="s">
        <v>351</v>
      </c>
      <c r="D1" s="5"/>
      <c r="E1" s="5" t="s">
        <v>353</v>
      </c>
      <c r="F1" t="s">
        <v>352</v>
      </c>
      <c r="H1">
        <v>1</v>
      </c>
      <c r="J1" s="6"/>
      <c r="K1" s="5" t="s">
        <v>350</v>
      </c>
      <c r="L1" s="5" t="s">
        <v>351</v>
      </c>
      <c r="M1" s="5"/>
      <c r="N1" s="5" t="s">
        <v>353</v>
      </c>
      <c r="O1"/>
      <c r="Q1">
        <v>1</v>
      </c>
      <c r="T1" s="5" t="s">
        <v>350</v>
      </c>
      <c r="U1" s="5" t="s">
        <v>351</v>
      </c>
      <c r="V1" s="5"/>
      <c r="W1" s="5" t="s">
        <v>353</v>
      </c>
      <c r="Z1">
        <v>1</v>
      </c>
      <c r="AC1" s="5" t="s">
        <v>350</v>
      </c>
      <c r="AD1" s="5" t="s">
        <v>351</v>
      </c>
      <c r="AE1" s="5"/>
      <c r="AF1" s="5" t="s">
        <v>353</v>
      </c>
      <c r="AI1">
        <v>1</v>
      </c>
      <c r="AK1" s="4" t="s">
        <v>354</v>
      </c>
      <c r="AM1" s="5" t="s">
        <v>350</v>
      </c>
      <c r="AN1" s="5" t="s">
        <v>351</v>
      </c>
      <c r="AO1" s="5"/>
      <c r="AP1" s="5" t="s">
        <v>353</v>
      </c>
      <c r="AQ1">
        <v>1931</v>
      </c>
      <c r="AR1">
        <v>1961</v>
      </c>
      <c r="AS1">
        <v>2001</v>
      </c>
      <c r="AT1">
        <v>2011</v>
      </c>
      <c r="AU1" t="s">
        <v>355</v>
      </c>
      <c r="AV1" s="2" t="s">
        <v>356</v>
      </c>
    </row>
    <row r="2" spans="1:52">
      <c r="A2" s="6">
        <v>11325</v>
      </c>
      <c r="B2" s="3" t="str">
        <f t="shared" ref="B2:B65" si="0">TEXT(A2,"mmm")</f>
        <v>Jan</v>
      </c>
      <c r="C2" s="3">
        <f t="shared" ref="C2:C65" si="1">DAY(A2)</f>
        <v>2</v>
      </c>
      <c r="D2" s="3" t="str">
        <f t="shared" ref="D2:D65" si="2">CONCATENATE(B2,C2)</f>
        <v>Jan2</v>
      </c>
      <c r="E2" s="3" t="str">
        <f>CONCATENATE(WEEKNUM(A2),TEXT(A2,"ddd"))</f>
        <v>1Fri</v>
      </c>
      <c r="F2">
        <v>15.85</v>
      </c>
      <c r="H2" s="7">
        <f t="shared" ref="H2:H65" si="3">H1*(1+G2)</f>
        <v>1</v>
      </c>
      <c r="I2" s="7" t="str">
        <f>TEXT(,"ddd")</f>
        <v>Sat</v>
      </c>
      <c r="J2" s="6">
        <v>22284</v>
      </c>
      <c r="K2" s="3" t="str">
        <f t="shared" ref="K2:K65" si="4">TEXT(J2,"mmm")</f>
        <v>Jan</v>
      </c>
      <c r="L2" s="3">
        <f t="shared" ref="L2:L65" si="5">DAY(J2)</f>
        <v>3</v>
      </c>
      <c r="M2" s="3" t="str">
        <f t="shared" ref="M2:M65" si="6">CONCATENATE(K2,L2)</f>
        <v>Jan3</v>
      </c>
      <c r="N2" s="3" t="str">
        <f>CONCATENATE(WEEKNUM(J2),TEXT(J2,"ddd"))</f>
        <v>1Tue</v>
      </c>
      <c r="O2">
        <v>57.57</v>
      </c>
      <c r="P2" s="8"/>
      <c r="Q2" s="7">
        <f>Q1*(1+P2)</f>
        <v>1</v>
      </c>
      <c r="R2" s="7"/>
      <c r="S2" s="6">
        <v>36893</v>
      </c>
      <c r="T2" s="3" t="str">
        <f t="shared" ref="T2:T65" si="7">TEXT(S2,"mmm")</f>
        <v>Jan</v>
      </c>
      <c r="U2" s="3">
        <f t="shared" ref="U2:U65" si="8">DAY(S2)</f>
        <v>2</v>
      </c>
      <c r="V2" s="3" t="str">
        <f t="shared" ref="V2:V65" si="9">CONCATENATE(T2,U2)</f>
        <v>Jan2</v>
      </c>
      <c r="W2" s="3" t="str">
        <f>CONCATENATE(WEEKNUM(S2),TEXT(S2,"ddd"))</f>
        <v>1Tue</v>
      </c>
      <c r="X2">
        <v>1283.27002</v>
      </c>
      <c r="Z2" s="7">
        <f t="shared" ref="Z2:Z65" si="10">Z1*(1+Y2)</f>
        <v>1</v>
      </c>
      <c r="AA2" s="7"/>
      <c r="AB2" s="6">
        <v>40546</v>
      </c>
      <c r="AC2" s="3" t="str">
        <f t="shared" ref="AC2:AC65" si="11">TEXT(AB2,"mmm")</f>
        <v>Jan</v>
      </c>
      <c r="AD2" s="3">
        <f t="shared" ref="AD2:AD65" si="12">DAY(AB2)</f>
        <v>3</v>
      </c>
      <c r="AE2" s="3" t="str">
        <f t="shared" ref="AE2:AE65" si="13">CONCATENATE(AC2,AD2)</f>
        <v>Jan3</v>
      </c>
      <c r="AF2" s="3" t="str">
        <f>CONCATENATE(WEEKNUM(AB2),TEXT(AB2,"ddd"))</f>
        <v>2Mon</v>
      </c>
      <c r="AG2">
        <v>1271.869995</v>
      </c>
      <c r="AH2"/>
      <c r="AI2" s="7">
        <f>AI1*(1+AH2)</f>
        <v>1</v>
      </c>
      <c r="AJ2" s="7"/>
      <c r="AK2" s="9">
        <v>1</v>
      </c>
      <c r="AL2" s="6">
        <f>WORKDAY($AX$3,AK2,$AY$3:$AY$11)</f>
        <v>44200</v>
      </c>
      <c r="AM2" s="3" t="str">
        <f t="shared" ref="AM2:AM65" si="14">TEXT(AL2,"mmm")</f>
        <v>Jan</v>
      </c>
      <c r="AN2" s="3">
        <f t="shared" ref="AN2:AN65" si="15">DAY(AL2)</f>
        <v>4</v>
      </c>
      <c r="AO2" s="3" t="str">
        <f t="shared" ref="AO2:AO65" si="16">CONCATENATE(AM2,AN2)</f>
        <v>Jan4</v>
      </c>
      <c r="AP2" s="3" t="str">
        <f>CONCATENATE(WEEKNUM(AL2),TEXT(AL2,"ddd"))</f>
        <v>2Mon</v>
      </c>
      <c r="AQ2" s="7">
        <f>VLOOKUP($AP2,$E$2:$H$253,4,0)</f>
        <v>1.00504731861199</v>
      </c>
      <c r="AR2" s="7">
        <f>VLOOKUP(AP2,$N$2:$Q$251,4,0)</f>
        <v>1.02153901337502</v>
      </c>
      <c r="AS2" s="7">
        <f>VLOOKUP($AP2,$W$2:$Z$249,4,0)</f>
        <v>1.0098108463564</v>
      </c>
      <c r="AT2" s="7">
        <f>VLOOKUP($AP2,$AF$2:$AI$253,4,0)</f>
        <v>1</v>
      </c>
      <c r="AU2" s="10">
        <f>AVERAGE(AQ2:AT2)</f>
        <v>1.00909929458585</v>
      </c>
      <c r="AV2" s="11">
        <f>100*(1-AU2)*-1</f>
        <v>0.909929458585346</v>
      </c>
      <c r="AX2" s="12" t="s">
        <v>357</v>
      </c>
      <c r="AY2" s="13" t="s">
        <v>358</v>
      </c>
      <c r="AZ2" s="14"/>
    </row>
    <row r="3" spans="1:52">
      <c r="A3" s="6">
        <v>11328</v>
      </c>
      <c r="B3" s="3" t="str">
        <f t="shared" si="0"/>
        <v>Jan</v>
      </c>
      <c r="C3" s="3">
        <f t="shared" si="1"/>
        <v>5</v>
      </c>
      <c r="D3" s="3" t="str">
        <f t="shared" si="2"/>
        <v>Jan5</v>
      </c>
      <c r="E3" s="3" t="str">
        <f t="shared" ref="E3:E66" si="17">CONCATENATE(WEEKNUM(A3),TEXT(A3,"ddd"))</f>
        <v>2Mon</v>
      </c>
      <c r="F3">
        <v>15.93</v>
      </c>
      <c r="G3" s="8">
        <f t="shared" ref="G3:G66" si="18">(F3-F2)/F2</f>
        <v>0.00504731861198739</v>
      </c>
      <c r="H3" s="7">
        <f t="shared" si="3"/>
        <v>1.00504731861199</v>
      </c>
      <c r="I3" s="7"/>
      <c r="J3" s="6">
        <v>22285</v>
      </c>
      <c r="K3" s="3" t="str">
        <f t="shared" si="4"/>
        <v>Jan</v>
      </c>
      <c r="L3" s="3">
        <f t="shared" si="5"/>
        <v>4</v>
      </c>
      <c r="M3" s="3" t="str">
        <f t="shared" si="6"/>
        <v>Jan4</v>
      </c>
      <c r="N3" s="3" t="str">
        <f t="shared" ref="N3:N66" si="19">CONCATENATE(WEEKNUM(J3),TEXT(J3,"ddd"))</f>
        <v>1Wed</v>
      </c>
      <c r="O3">
        <v>58.360001</v>
      </c>
      <c r="P3" s="8">
        <f t="shared" ref="P2:P65" si="20">(O3-O2)/O2</f>
        <v>0.0137224422442244</v>
      </c>
      <c r="Q3" s="7">
        <f t="shared" ref="Q2:Q65" si="21">Q2*(1+P3)</f>
        <v>1.01372244224422</v>
      </c>
      <c r="R3" s="7"/>
      <c r="S3" s="6">
        <v>36894</v>
      </c>
      <c r="T3" s="3" t="str">
        <f t="shared" si="7"/>
        <v>Jan</v>
      </c>
      <c r="U3" s="3">
        <f t="shared" si="8"/>
        <v>3</v>
      </c>
      <c r="V3" s="3" t="str">
        <f t="shared" si="9"/>
        <v>Jan3</v>
      </c>
      <c r="W3" s="3" t="str">
        <f t="shared" ref="W3:W66" si="22">CONCATENATE(WEEKNUM(S3),TEXT(S3,"ddd"))</f>
        <v>1Wed</v>
      </c>
      <c r="X3">
        <v>1347.560059</v>
      </c>
      <c r="Y3" s="8">
        <f t="shared" ref="Y3:Y66" si="23">(X3-X2)/X2</f>
        <v>0.0500986059036897</v>
      </c>
      <c r="Z3" s="7">
        <f t="shared" si="10"/>
        <v>1.05009860590369</v>
      </c>
      <c r="AA3" s="7"/>
      <c r="AB3" s="6">
        <v>40547</v>
      </c>
      <c r="AC3" s="3" t="str">
        <f t="shared" si="11"/>
        <v>Jan</v>
      </c>
      <c r="AD3" s="3">
        <f t="shared" si="12"/>
        <v>4</v>
      </c>
      <c r="AE3" s="3" t="str">
        <f t="shared" si="13"/>
        <v>Jan4</v>
      </c>
      <c r="AF3" s="3" t="str">
        <f t="shared" ref="AF3:AF66" si="24">CONCATENATE(WEEKNUM(AB3),TEXT(AB3,"ddd"))</f>
        <v>2Tue</v>
      </c>
      <c r="AG3">
        <v>1270.199951</v>
      </c>
      <c r="AH3" s="8">
        <f t="shared" ref="AH3:AH66" si="25">(AG3-AG2)/AG2</f>
        <v>-0.0013130618746926</v>
      </c>
      <c r="AI3" s="7">
        <f>AI2*(1+AH3)</f>
        <v>0.998686938125307</v>
      </c>
      <c r="AJ3" s="7"/>
      <c r="AK3" s="9">
        <v>2</v>
      </c>
      <c r="AL3" s="6">
        <f t="shared" ref="AL3:AL66" si="26">WORKDAY($AX$3,AK3,$AY$3:$AY$11)</f>
        <v>44201</v>
      </c>
      <c r="AM3" s="3" t="str">
        <f t="shared" si="14"/>
        <v>Jan</v>
      </c>
      <c r="AN3" s="3">
        <f t="shared" si="15"/>
        <v>5</v>
      </c>
      <c r="AO3" s="3" t="str">
        <f t="shared" si="16"/>
        <v>Jan5</v>
      </c>
      <c r="AP3" s="3" t="str">
        <f t="shared" ref="AP3:AP66" si="27">CONCATENATE(WEEKNUM(AL3),TEXT(AL3,"ddd"))</f>
        <v>2Tue</v>
      </c>
      <c r="AQ3" s="7">
        <f t="shared" ref="AQ3:AQ66" si="28">VLOOKUP($AP3,$E$2:$H$253,4,0)</f>
        <v>1.01766555205047</v>
      </c>
      <c r="AR3" s="7">
        <f t="shared" ref="AR3:AR66" si="29">VLOOKUP(AP3,$N$2:$Q$251,4,0)</f>
        <v>1.02431823866597</v>
      </c>
      <c r="AS3" s="7">
        <f t="shared" ref="AS3:AS66" si="30">VLOOKUP($AP3,$W$2:$Z$249,4,0)</f>
        <v>1.01366043679568</v>
      </c>
      <c r="AT3" s="7">
        <f t="shared" ref="AT3:AT66" si="31">VLOOKUP($AP3,$AF$2:$AI$253,4,0)</f>
        <v>0.998686938125307</v>
      </c>
      <c r="AU3" s="10">
        <f t="shared" ref="AU3:AU66" si="32">AVERAGE(AQ3:AT3)</f>
        <v>1.01358279140936</v>
      </c>
      <c r="AV3" s="11">
        <f t="shared" ref="AV3:AV66" si="33">100*(1-AU3)*-1</f>
        <v>1.3582791409358</v>
      </c>
      <c r="AX3" s="15">
        <v>44197</v>
      </c>
      <c r="AY3" s="16">
        <v>44197</v>
      </c>
      <c r="AZ3" s="14"/>
    </row>
    <row r="4" spans="1:52">
      <c r="A4" s="6">
        <v>11329</v>
      </c>
      <c r="B4" s="3" t="str">
        <f t="shared" si="0"/>
        <v>Jan</v>
      </c>
      <c r="C4" s="3">
        <f t="shared" si="1"/>
        <v>6</v>
      </c>
      <c r="D4" s="3" t="str">
        <f t="shared" si="2"/>
        <v>Jan6</v>
      </c>
      <c r="E4" s="3" t="str">
        <f t="shared" si="17"/>
        <v>2Tue</v>
      </c>
      <c r="F4">
        <v>16.129999</v>
      </c>
      <c r="G4" s="8">
        <f t="shared" si="18"/>
        <v>0.0125548650345262</v>
      </c>
      <c r="H4" s="7">
        <f t="shared" si="3"/>
        <v>1.01766555205047</v>
      </c>
      <c r="I4" s="7"/>
      <c r="J4" s="6">
        <v>22286</v>
      </c>
      <c r="K4" s="3" t="str">
        <f t="shared" si="4"/>
        <v>Jan</v>
      </c>
      <c r="L4" s="3">
        <f t="shared" si="5"/>
        <v>5</v>
      </c>
      <c r="M4" s="3" t="str">
        <f t="shared" si="6"/>
        <v>Jan5</v>
      </c>
      <c r="N4" s="3" t="str">
        <f t="shared" si="19"/>
        <v>1Thu</v>
      </c>
      <c r="O4">
        <v>58.57</v>
      </c>
      <c r="P4" s="8">
        <f t="shared" si="20"/>
        <v>0.00359833784101552</v>
      </c>
      <c r="Q4" s="7">
        <f t="shared" si="21"/>
        <v>1.01737015806844</v>
      </c>
      <c r="R4" s="7"/>
      <c r="S4" s="6">
        <v>36895</v>
      </c>
      <c r="T4" s="3" t="str">
        <f t="shared" si="7"/>
        <v>Jan</v>
      </c>
      <c r="U4" s="3">
        <f t="shared" si="8"/>
        <v>4</v>
      </c>
      <c r="V4" s="3" t="str">
        <f t="shared" si="9"/>
        <v>Jan4</v>
      </c>
      <c r="W4" s="3" t="str">
        <f t="shared" si="22"/>
        <v>1Thu</v>
      </c>
      <c r="X4">
        <v>1333.339966</v>
      </c>
      <c r="Y4" s="8">
        <f t="shared" si="23"/>
        <v>-0.0105524743814034</v>
      </c>
      <c r="Z4" s="7">
        <f t="shared" si="10"/>
        <v>1.03901746726694</v>
      </c>
      <c r="AA4" s="7"/>
      <c r="AB4" s="6">
        <v>40548</v>
      </c>
      <c r="AC4" s="3" t="str">
        <f t="shared" si="11"/>
        <v>Jan</v>
      </c>
      <c r="AD4" s="3">
        <f t="shared" si="12"/>
        <v>5</v>
      </c>
      <c r="AE4" s="3" t="str">
        <f t="shared" si="13"/>
        <v>Jan5</v>
      </c>
      <c r="AF4" s="3" t="str">
        <f t="shared" si="24"/>
        <v>2Wed</v>
      </c>
      <c r="AG4">
        <v>1276.560059</v>
      </c>
      <c r="AH4" s="8">
        <f t="shared" si="25"/>
        <v>0.0050071707174864</v>
      </c>
      <c r="AI4" s="7">
        <f t="shared" ref="AI2:AI65" si="34">AI3*(1+AH4)</f>
        <v>1.00368753411782</v>
      </c>
      <c r="AJ4" s="7"/>
      <c r="AK4" s="9">
        <v>3</v>
      </c>
      <c r="AL4" s="6">
        <f t="shared" si="26"/>
        <v>44202</v>
      </c>
      <c r="AM4" s="3" t="str">
        <f t="shared" si="14"/>
        <v>Jan</v>
      </c>
      <c r="AN4" s="3">
        <f t="shared" si="15"/>
        <v>6</v>
      </c>
      <c r="AO4" s="3" t="str">
        <f t="shared" si="16"/>
        <v>Jan6</v>
      </c>
      <c r="AP4" s="3" t="str">
        <f t="shared" si="27"/>
        <v>2Wed</v>
      </c>
      <c r="AQ4" s="7">
        <f t="shared" si="28"/>
        <v>0.95205047318612</v>
      </c>
      <c r="AR4" s="7">
        <f t="shared" si="29"/>
        <v>1.02727113079729</v>
      </c>
      <c r="AS4" s="7">
        <f t="shared" si="30"/>
        <v>1.02337777672076</v>
      </c>
      <c r="AT4" s="7">
        <f t="shared" si="31"/>
        <v>1.00368753411782</v>
      </c>
      <c r="AU4" s="10">
        <f t="shared" si="32"/>
        <v>1.0015967287055</v>
      </c>
      <c r="AV4" s="11">
        <f t="shared" si="33"/>
        <v>0.159672870549765</v>
      </c>
      <c r="AX4" s="18"/>
      <c r="AY4" s="16">
        <v>44214</v>
      </c>
      <c r="AZ4" s="14"/>
    </row>
    <row r="5" spans="1:51">
      <c r="A5" s="6">
        <v>11330</v>
      </c>
      <c r="B5" s="3" t="str">
        <f t="shared" si="0"/>
        <v>Jan</v>
      </c>
      <c r="C5" s="3">
        <f t="shared" si="1"/>
        <v>7</v>
      </c>
      <c r="D5" s="3" t="str">
        <f t="shared" si="2"/>
        <v>Jan7</v>
      </c>
      <c r="E5" s="3" t="str">
        <f t="shared" si="17"/>
        <v>2Wed</v>
      </c>
      <c r="F5">
        <v>15.09</v>
      </c>
      <c r="G5" s="8">
        <f t="shared" si="18"/>
        <v>-0.0644760734331107</v>
      </c>
      <c r="H5" s="7">
        <f t="shared" si="3"/>
        <v>0.95205047318612</v>
      </c>
      <c r="I5" s="7"/>
      <c r="J5" s="6">
        <v>22287</v>
      </c>
      <c r="K5" s="3" t="str">
        <f t="shared" si="4"/>
        <v>Jan</v>
      </c>
      <c r="L5" s="3">
        <f t="shared" si="5"/>
        <v>6</v>
      </c>
      <c r="M5" s="3" t="str">
        <f t="shared" si="6"/>
        <v>Jan6</v>
      </c>
      <c r="N5" s="3" t="str">
        <f t="shared" si="19"/>
        <v>1Fri</v>
      </c>
      <c r="O5">
        <v>58.400002</v>
      </c>
      <c r="P5" s="8">
        <f t="shared" si="20"/>
        <v>-0.00290247567013829</v>
      </c>
      <c r="Q5" s="7">
        <f t="shared" si="21"/>
        <v>1.01441726593712</v>
      </c>
      <c r="R5" s="7"/>
      <c r="S5" s="6">
        <v>36896</v>
      </c>
      <c r="T5" s="3" t="str">
        <f t="shared" si="7"/>
        <v>Jan</v>
      </c>
      <c r="U5" s="3">
        <f t="shared" si="8"/>
        <v>5</v>
      </c>
      <c r="V5" s="3" t="str">
        <f t="shared" si="9"/>
        <v>Jan5</v>
      </c>
      <c r="W5" s="3" t="str">
        <f t="shared" si="22"/>
        <v>1Fri</v>
      </c>
      <c r="X5">
        <v>1298.349976</v>
      </c>
      <c r="Y5" s="8">
        <f t="shared" si="23"/>
        <v>-0.0262423619573705</v>
      </c>
      <c r="Z5" s="7">
        <f t="shared" si="10"/>
        <v>1.01175119481089</v>
      </c>
      <c r="AA5" s="7"/>
      <c r="AB5" s="6">
        <v>40549</v>
      </c>
      <c r="AC5" s="3" t="str">
        <f t="shared" si="11"/>
        <v>Jan</v>
      </c>
      <c r="AD5" s="3">
        <f t="shared" si="12"/>
        <v>6</v>
      </c>
      <c r="AE5" s="3" t="str">
        <f t="shared" si="13"/>
        <v>Jan6</v>
      </c>
      <c r="AF5" s="3" t="str">
        <f t="shared" si="24"/>
        <v>2Thu</v>
      </c>
      <c r="AG5">
        <v>1273.849976</v>
      </c>
      <c r="AH5" s="8">
        <f t="shared" si="25"/>
        <v>-0.00212295769469938</v>
      </c>
      <c r="AI5" s="7">
        <f t="shared" si="34"/>
        <v>1.0015567479442</v>
      </c>
      <c r="AJ5" s="7"/>
      <c r="AK5" s="9">
        <v>4</v>
      </c>
      <c r="AL5" s="6">
        <f t="shared" si="26"/>
        <v>44203</v>
      </c>
      <c r="AM5" s="3" t="str">
        <f t="shared" si="14"/>
        <v>Jan</v>
      </c>
      <c r="AN5" s="3">
        <f t="shared" si="15"/>
        <v>7</v>
      </c>
      <c r="AO5" s="3" t="str">
        <f t="shared" si="16"/>
        <v>Jan7</v>
      </c>
      <c r="AP5" s="3" t="str">
        <f t="shared" si="27"/>
        <v>2Thu</v>
      </c>
      <c r="AQ5" s="7">
        <f t="shared" si="28"/>
        <v>1.02397476340694</v>
      </c>
      <c r="AR5" s="7">
        <f t="shared" si="29"/>
        <v>1.03039777661977</v>
      </c>
      <c r="AS5" s="7">
        <f t="shared" si="30"/>
        <v>1.03393668154111</v>
      </c>
      <c r="AT5" s="7">
        <f t="shared" si="31"/>
        <v>1.0015567479442</v>
      </c>
      <c r="AU5" s="10">
        <f t="shared" si="32"/>
        <v>1.022466492378</v>
      </c>
      <c r="AV5" s="11">
        <f t="shared" si="33"/>
        <v>2.24664923780045</v>
      </c>
      <c r="AX5" s="19"/>
      <c r="AY5" s="16">
        <v>44242</v>
      </c>
    </row>
    <row r="6" spans="1:51">
      <c r="A6" s="6">
        <v>11331</v>
      </c>
      <c r="B6" s="3" t="str">
        <f t="shared" si="0"/>
        <v>Jan</v>
      </c>
      <c r="C6" s="3">
        <f t="shared" si="1"/>
        <v>8</v>
      </c>
      <c r="D6" s="3" t="str">
        <f t="shared" si="2"/>
        <v>Jan8</v>
      </c>
      <c r="E6" s="3" t="str">
        <f t="shared" si="17"/>
        <v>2Thu</v>
      </c>
      <c r="F6">
        <v>16.23</v>
      </c>
      <c r="G6" s="8">
        <f t="shared" si="18"/>
        <v>0.0755467196819086</v>
      </c>
      <c r="H6" s="7">
        <f t="shared" si="3"/>
        <v>1.02397476340694</v>
      </c>
      <c r="I6" s="7"/>
      <c r="J6" s="6">
        <v>22290</v>
      </c>
      <c r="K6" s="3" t="str">
        <f t="shared" si="4"/>
        <v>Jan</v>
      </c>
      <c r="L6" s="3">
        <f t="shared" si="5"/>
        <v>9</v>
      </c>
      <c r="M6" s="3" t="str">
        <f t="shared" si="6"/>
        <v>Jan9</v>
      </c>
      <c r="N6" s="3" t="str">
        <f t="shared" si="19"/>
        <v>2Mon</v>
      </c>
      <c r="O6">
        <v>58.810001</v>
      </c>
      <c r="P6" s="8">
        <f t="shared" si="20"/>
        <v>0.00702053058148866</v>
      </c>
      <c r="Q6" s="7">
        <f t="shared" si="21"/>
        <v>1.02153901337502</v>
      </c>
      <c r="R6" s="7"/>
      <c r="S6" s="6">
        <v>36899</v>
      </c>
      <c r="T6" s="3" t="str">
        <f t="shared" si="7"/>
        <v>Jan</v>
      </c>
      <c r="U6" s="3">
        <f t="shared" si="8"/>
        <v>8</v>
      </c>
      <c r="V6" s="3" t="str">
        <f t="shared" si="9"/>
        <v>Jan8</v>
      </c>
      <c r="W6" s="3" t="str">
        <f t="shared" si="22"/>
        <v>2Mon</v>
      </c>
      <c r="X6">
        <v>1295.859985</v>
      </c>
      <c r="Y6" s="8">
        <f t="shared" si="23"/>
        <v>-0.0019178118735529</v>
      </c>
      <c r="Z6" s="7">
        <f t="shared" si="10"/>
        <v>1.0098108463564</v>
      </c>
      <c r="AA6" s="7"/>
      <c r="AB6" s="6">
        <v>40550</v>
      </c>
      <c r="AC6" s="3" t="str">
        <f t="shared" si="11"/>
        <v>Jan</v>
      </c>
      <c r="AD6" s="3">
        <f t="shared" si="12"/>
        <v>7</v>
      </c>
      <c r="AE6" s="3" t="str">
        <f t="shared" si="13"/>
        <v>Jan7</v>
      </c>
      <c r="AF6" s="3" t="str">
        <f t="shared" si="24"/>
        <v>2Fri</v>
      </c>
      <c r="AG6">
        <v>1271.5</v>
      </c>
      <c r="AH6" s="8">
        <f t="shared" si="25"/>
        <v>-0.00184478238746693</v>
      </c>
      <c r="AI6" s="7">
        <f t="shared" si="34"/>
        <v>0.999709093695539</v>
      </c>
      <c r="AJ6" s="7"/>
      <c r="AK6" s="9">
        <v>5</v>
      </c>
      <c r="AL6" s="6">
        <f t="shared" si="26"/>
        <v>44204</v>
      </c>
      <c r="AM6" s="3" t="str">
        <f t="shared" si="14"/>
        <v>Jan</v>
      </c>
      <c r="AN6" s="3">
        <f t="shared" si="15"/>
        <v>8</v>
      </c>
      <c r="AO6" s="3" t="str">
        <f t="shared" si="16"/>
        <v>Jan8</v>
      </c>
      <c r="AP6" s="3" t="str">
        <f t="shared" si="27"/>
        <v>2Fri</v>
      </c>
      <c r="AQ6" s="7">
        <f t="shared" si="28"/>
        <v>1.01388012618297</v>
      </c>
      <c r="AR6" s="7">
        <f t="shared" si="29"/>
        <v>1.03526138613861</v>
      </c>
      <c r="AS6" s="7">
        <f t="shared" si="30"/>
        <v>1.02749228802213</v>
      </c>
      <c r="AT6" s="7">
        <f t="shared" si="31"/>
        <v>0.999709093695539</v>
      </c>
      <c r="AU6" s="10">
        <f t="shared" si="32"/>
        <v>1.01908572350981</v>
      </c>
      <c r="AV6" s="11">
        <f t="shared" si="33"/>
        <v>1.90857235098112</v>
      </c>
      <c r="AX6" s="19"/>
      <c r="AY6" s="16">
        <v>44288</v>
      </c>
    </row>
    <row r="7" spans="1:51">
      <c r="A7" s="6">
        <v>11332</v>
      </c>
      <c r="B7" s="3" t="str">
        <f t="shared" si="0"/>
        <v>Jan</v>
      </c>
      <c r="C7" s="3">
        <f t="shared" si="1"/>
        <v>9</v>
      </c>
      <c r="D7" s="3" t="str">
        <f t="shared" si="2"/>
        <v>Jan9</v>
      </c>
      <c r="E7" s="3" t="str">
        <f t="shared" si="17"/>
        <v>2Fri</v>
      </c>
      <c r="F7">
        <v>16.07</v>
      </c>
      <c r="G7" s="8">
        <f t="shared" si="18"/>
        <v>-0.00985828712261246</v>
      </c>
      <c r="H7" s="7">
        <f t="shared" si="3"/>
        <v>1.01388012618297</v>
      </c>
      <c r="I7" s="7"/>
      <c r="J7" s="6">
        <v>22291</v>
      </c>
      <c r="K7" s="3" t="str">
        <f t="shared" si="4"/>
        <v>Jan</v>
      </c>
      <c r="L7" s="3">
        <f t="shared" si="5"/>
        <v>10</v>
      </c>
      <c r="M7" s="3" t="str">
        <f t="shared" si="6"/>
        <v>Jan10</v>
      </c>
      <c r="N7" s="3" t="str">
        <f t="shared" si="19"/>
        <v>2Tue</v>
      </c>
      <c r="O7">
        <v>58.970001</v>
      </c>
      <c r="P7" s="8">
        <f t="shared" si="20"/>
        <v>0.00272062569765989</v>
      </c>
      <c r="Q7" s="7">
        <f t="shared" si="21"/>
        <v>1.02431823866597</v>
      </c>
      <c r="R7" s="7"/>
      <c r="S7" s="6">
        <v>36900</v>
      </c>
      <c r="T7" s="3" t="str">
        <f t="shared" si="7"/>
        <v>Jan</v>
      </c>
      <c r="U7" s="3">
        <f t="shared" si="8"/>
        <v>9</v>
      </c>
      <c r="V7" s="3" t="str">
        <f t="shared" si="9"/>
        <v>Jan9</v>
      </c>
      <c r="W7" s="3" t="str">
        <f t="shared" si="22"/>
        <v>2Tue</v>
      </c>
      <c r="X7">
        <v>1300.800049</v>
      </c>
      <c r="Y7" s="8">
        <f t="shared" si="23"/>
        <v>0.00381218963250871</v>
      </c>
      <c r="Z7" s="7">
        <f t="shared" si="10"/>
        <v>1.01366043679568</v>
      </c>
      <c r="AA7" s="7"/>
      <c r="AB7" s="6">
        <v>40553</v>
      </c>
      <c r="AC7" s="3" t="str">
        <f t="shared" si="11"/>
        <v>Jan</v>
      </c>
      <c r="AD7" s="3">
        <f t="shared" si="12"/>
        <v>10</v>
      </c>
      <c r="AE7" s="3" t="str">
        <f t="shared" si="13"/>
        <v>Jan10</v>
      </c>
      <c r="AF7" s="3" t="str">
        <f t="shared" si="24"/>
        <v>3Mon</v>
      </c>
      <c r="AG7">
        <v>1269.75</v>
      </c>
      <c r="AH7" s="8">
        <f t="shared" si="25"/>
        <v>-0.00137632717263075</v>
      </c>
      <c r="AI7" s="7">
        <f t="shared" si="34"/>
        <v>0.99833316690516</v>
      </c>
      <c r="AJ7" s="7"/>
      <c r="AK7" s="9">
        <v>6</v>
      </c>
      <c r="AL7" s="6">
        <f t="shared" si="26"/>
        <v>44207</v>
      </c>
      <c r="AM7" s="3" t="str">
        <f t="shared" si="14"/>
        <v>Jan</v>
      </c>
      <c r="AN7" s="3">
        <f t="shared" si="15"/>
        <v>11</v>
      </c>
      <c r="AO7" s="3" t="str">
        <f t="shared" si="16"/>
        <v>Jan11</v>
      </c>
      <c r="AP7" s="3" t="str">
        <f t="shared" si="27"/>
        <v>3Mon</v>
      </c>
      <c r="AQ7" s="7">
        <f t="shared" si="28"/>
        <v>0.999369085173502</v>
      </c>
      <c r="AR7" s="7">
        <f t="shared" si="29"/>
        <v>1.03491405245788</v>
      </c>
      <c r="AS7" s="7" t="e">
        <f t="shared" si="30"/>
        <v>#N/A</v>
      </c>
      <c r="AT7" s="7">
        <f t="shared" si="31"/>
        <v>0.99833316690516</v>
      </c>
      <c r="AU7" s="10" t="e">
        <f t="shared" si="32"/>
        <v>#N/A</v>
      </c>
      <c r="AV7" s="11" t="e">
        <f t="shared" si="33"/>
        <v>#N/A</v>
      </c>
      <c r="AX7" s="19"/>
      <c r="AY7" s="16">
        <v>44347</v>
      </c>
    </row>
    <row r="8" spans="1:51">
      <c r="A8" s="6">
        <v>11335</v>
      </c>
      <c r="B8" s="3" t="str">
        <f t="shared" si="0"/>
        <v>Jan</v>
      </c>
      <c r="C8" s="3">
        <f t="shared" si="1"/>
        <v>12</v>
      </c>
      <c r="D8" s="3" t="str">
        <f t="shared" si="2"/>
        <v>Jan12</v>
      </c>
      <c r="E8" s="3" t="str">
        <f t="shared" si="17"/>
        <v>3Mon</v>
      </c>
      <c r="F8">
        <v>15.84</v>
      </c>
      <c r="G8" s="8">
        <f t="shared" si="18"/>
        <v>-0.0143123833229621</v>
      </c>
      <c r="H8" s="7">
        <f t="shared" si="3"/>
        <v>0.999369085173502</v>
      </c>
      <c r="I8" s="7"/>
      <c r="J8" s="6">
        <v>22292</v>
      </c>
      <c r="K8" s="3" t="str">
        <f t="shared" si="4"/>
        <v>Jan</v>
      </c>
      <c r="L8" s="3">
        <f t="shared" si="5"/>
        <v>11</v>
      </c>
      <c r="M8" s="3" t="str">
        <f t="shared" si="6"/>
        <v>Jan11</v>
      </c>
      <c r="N8" s="3" t="str">
        <f t="shared" si="19"/>
        <v>2Wed</v>
      </c>
      <c r="O8">
        <v>59.139999</v>
      </c>
      <c r="P8" s="8">
        <f t="shared" si="20"/>
        <v>0.00288278780934733</v>
      </c>
      <c r="Q8" s="7">
        <f t="shared" si="21"/>
        <v>1.02727113079729</v>
      </c>
      <c r="R8" s="7"/>
      <c r="S8" s="6">
        <v>36901</v>
      </c>
      <c r="T8" s="3" t="str">
        <f t="shared" si="7"/>
        <v>Jan</v>
      </c>
      <c r="U8" s="3">
        <f t="shared" si="8"/>
        <v>10</v>
      </c>
      <c r="V8" s="3" t="str">
        <f t="shared" si="9"/>
        <v>Jan10</v>
      </c>
      <c r="W8" s="3" t="str">
        <f t="shared" si="22"/>
        <v>2Wed</v>
      </c>
      <c r="X8">
        <v>1313.27002</v>
      </c>
      <c r="Y8" s="8">
        <f t="shared" si="23"/>
        <v>0.00958638570899991</v>
      </c>
      <c r="Z8" s="7">
        <f t="shared" si="10"/>
        <v>1.02337777672076</v>
      </c>
      <c r="AA8" s="7"/>
      <c r="AB8" s="6">
        <v>40554</v>
      </c>
      <c r="AC8" s="3" t="str">
        <f t="shared" si="11"/>
        <v>Jan</v>
      </c>
      <c r="AD8" s="3">
        <f t="shared" si="12"/>
        <v>11</v>
      </c>
      <c r="AE8" s="3" t="str">
        <f t="shared" si="13"/>
        <v>Jan11</v>
      </c>
      <c r="AF8" s="3" t="str">
        <f t="shared" si="24"/>
        <v>3Tue</v>
      </c>
      <c r="AG8">
        <v>1274.47998</v>
      </c>
      <c r="AH8" s="8">
        <f t="shared" si="25"/>
        <v>0.00372512699350271</v>
      </c>
      <c r="AI8" s="7">
        <f t="shared" si="34"/>
        <v>1.00205208473371</v>
      </c>
      <c r="AJ8" s="7"/>
      <c r="AK8" s="9">
        <v>7</v>
      </c>
      <c r="AL8" s="6">
        <f t="shared" si="26"/>
        <v>44208</v>
      </c>
      <c r="AM8" s="3" t="str">
        <f t="shared" si="14"/>
        <v>Jan</v>
      </c>
      <c r="AN8" s="3">
        <f t="shared" si="15"/>
        <v>12</v>
      </c>
      <c r="AO8" s="3" t="str">
        <f t="shared" si="16"/>
        <v>Jan12</v>
      </c>
      <c r="AP8" s="3" t="str">
        <f t="shared" si="27"/>
        <v>3Tue</v>
      </c>
      <c r="AQ8" s="7">
        <f t="shared" si="28"/>
        <v>0.987381703470032</v>
      </c>
      <c r="AR8" s="7">
        <f t="shared" si="29"/>
        <v>1.03595620983151</v>
      </c>
      <c r="AS8" s="7">
        <f t="shared" si="30"/>
        <v>1.03380426825525</v>
      </c>
      <c r="AT8" s="7">
        <f t="shared" si="31"/>
        <v>1.00205208473371</v>
      </c>
      <c r="AU8" s="10">
        <f t="shared" si="32"/>
        <v>1.01479856657262</v>
      </c>
      <c r="AV8" s="11">
        <f t="shared" si="33"/>
        <v>1.47985665726247</v>
      </c>
      <c r="AX8" s="19"/>
      <c r="AY8" s="16">
        <v>44382</v>
      </c>
    </row>
    <row r="9" spans="1:51">
      <c r="A9" s="6">
        <v>11336</v>
      </c>
      <c r="B9" s="3" t="str">
        <f t="shared" si="0"/>
        <v>Jan</v>
      </c>
      <c r="C9" s="3">
        <f t="shared" si="1"/>
        <v>13</v>
      </c>
      <c r="D9" s="3" t="str">
        <f t="shared" si="2"/>
        <v>Jan13</v>
      </c>
      <c r="E9" s="3" t="str">
        <f t="shared" si="17"/>
        <v>3Tue</v>
      </c>
      <c r="F9">
        <v>15.65</v>
      </c>
      <c r="G9" s="8">
        <f t="shared" si="18"/>
        <v>-0.0119949494949495</v>
      </c>
      <c r="H9" s="7">
        <f t="shared" si="3"/>
        <v>0.987381703470032</v>
      </c>
      <c r="I9" s="7"/>
      <c r="J9" s="6">
        <v>22293</v>
      </c>
      <c r="K9" s="3" t="str">
        <f t="shared" si="4"/>
        <v>Jan</v>
      </c>
      <c r="L9" s="3">
        <f t="shared" si="5"/>
        <v>12</v>
      </c>
      <c r="M9" s="3" t="str">
        <f t="shared" si="6"/>
        <v>Jan12</v>
      </c>
      <c r="N9" s="3" t="str">
        <f t="shared" si="19"/>
        <v>2Thu</v>
      </c>
      <c r="O9">
        <v>59.32</v>
      </c>
      <c r="P9" s="8">
        <f t="shared" si="20"/>
        <v>0.00304364225640243</v>
      </c>
      <c r="Q9" s="7">
        <f t="shared" si="21"/>
        <v>1.03039777661977</v>
      </c>
      <c r="R9" s="7"/>
      <c r="S9" s="6">
        <v>36902</v>
      </c>
      <c r="T9" s="3" t="str">
        <f t="shared" si="7"/>
        <v>Jan</v>
      </c>
      <c r="U9" s="3">
        <f t="shared" si="8"/>
        <v>11</v>
      </c>
      <c r="V9" s="3" t="str">
        <f t="shared" si="9"/>
        <v>Jan11</v>
      </c>
      <c r="W9" s="3" t="str">
        <f t="shared" si="22"/>
        <v>2Thu</v>
      </c>
      <c r="X9">
        <v>1326.819946</v>
      </c>
      <c r="Y9" s="8">
        <f t="shared" si="23"/>
        <v>0.0103176999350066</v>
      </c>
      <c r="Z9" s="7">
        <f t="shared" si="10"/>
        <v>1.03393668154111</v>
      </c>
      <c r="AA9" s="7"/>
      <c r="AB9" s="6">
        <v>40555</v>
      </c>
      <c r="AC9" s="3" t="str">
        <f t="shared" si="11"/>
        <v>Jan</v>
      </c>
      <c r="AD9" s="3">
        <f t="shared" si="12"/>
        <v>12</v>
      </c>
      <c r="AE9" s="3" t="str">
        <f t="shared" si="13"/>
        <v>Jan12</v>
      </c>
      <c r="AF9" s="3" t="str">
        <f t="shared" si="24"/>
        <v>3Wed</v>
      </c>
      <c r="AG9">
        <v>1285.959961</v>
      </c>
      <c r="AH9" s="8">
        <f t="shared" si="25"/>
        <v>0.00900758048784725</v>
      </c>
      <c r="AI9" s="7">
        <f t="shared" si="34"/>
        <v>1.01107814953996</v>
      </c>
      <c r="AJ9" s="7"/>
      <c r="AK9" s="9">
        <v>8</v>
      </c>
      <c r="AL9" s="6">
        <f t="shared" si="26"/>
        <v>44209</v>
      </c>
      <c r="AM9" s="3" t="str">
        <f t="shared" si="14"/>
        <v>Jan</v>
      </c>
      <c r="AN9" s="3">
        <f t="shared" si="15"/>
        <v>13</v>
      </c>
      <c r="AO9" s="3" t="str">
        <f t="shared" si="16"/>
        <v>Jan13</v>
      </c>
      <c r="AP9" s="3" t="str">
        <f t="shared" si="27"/>
        <v>3Wed</v>
      </c>
      <c r="AQ9" s="7">
        <f t="shared" si="28"/>
        <v>0.998738170347003</v>
      </c>
      <c r="AR9" s="7">
        <f t="shared" si="29"/>
        <v>1.03665103352441</v>
      </c>
      <c r="AS9" s="7">
        <f t="shared" si="30"/>
        <v>1.03600173796626</v>
      </c>
      <c r="AT9" s="7">
        <f t="shared" si="31"/>
        <v>1.01107814953996</v>
      </c>
      <c r="AU9" s="10">
        <f t="shared" si="32"/>
        <v>1.02061727284441</v>
      </c>
      <c r="AV9" s="11">
        <f t="shared" si="33"/>
        <v>2.06172728444081</v>
      </c>
      <c r="AX9" s="19"/>
      <c r="AY9" s="16">
        <v>44445</v>
      </c>
    </row>
    <row r="10" spans="1:51">
      <c r="A10" s="6">
        <v>11337</v>
      </c>
      <c r="B10" s="3" t="str">
        <f t="shared" si="0"/>
        <v>Jan</v>
      </c>
      <c r="C10" s="3">
        <f t="shared" si="1"/>
        <v>14</v>
      </c>
      <c r="D10" s="3" t="str">
        <f t="shared" si="2"/>
        <v>Jan14</v>
      </c>
      <c r="E10" s="3" t="str">
        <f t="shared" si="17"/>
        <v>3Wed</v>
      </c>
      <c r="F10">
        <v>15.83</v>
      </c>
      <c r="G10" s="8">
        <f t="shared" si="18"/>
        <v>0.0115015974440894</v>
      </c>
      <c r="H10" s="7">
        <f t="shared" si="3"/>
        <v>0.998738170347003</v>
      </c>
      <c r="I10" s="7"/>
      <c r="J10" s="6">
        <v>22294</v>
      </c>
      <c r="K10" s="3" t="str">
        <f t="shared" si="4"/>
        <v>Jan</v>
      </c>
      <c r="L10" s="3">
        <f t="shared" si="5"/>
        <v>13</v>
      </c>
      <c r="M10" s="3" t="str">
        <f t="shared" si="6"/>
        <v>Jan13</v>
      </c>
      <c r="N10" s="3" t="str">
        <f t="shared" si="19"/>
        <v>2Fri</v>
      </c>
      <c r="O10">
        <v>59.599998</v>
      </c>
      <c r="P10" s="8">
        <f t="shared" si="20"/>
        <v>0.00472012811867834</v>
      </c>
      <c r="Q10" s="7">
        <f t="shared" si="21"/>
        <v>1.03526138613861</v>
      </c>
      <c r="R10" s="7"/>
      <c r="S10" s="6">
        <v>36903</v>
      </c>
      <c r="T10" s="3" t="str">
        <f t="shared" si="7"/>
        <v>Jan</v>
      </c>
      <c r="U10" s="3">
        <f t="shared" si="8"/>
        <v>12</v>
      </c>
      <c r="V10" s="3" t="str">
        <f t="shared" si="9"/>
        <v>Jan12</v>
      </c>
      <c r="W10" s="3" t="str">
        <f t="shared" si="22"/>
        <v>2Fri</v>
      </c>
      <c r="X10">
        <v>1318.550049</v>
      </c>
      <c r="Y10" s="8">
        <f t="shared" si="23"/>
        <v>-0.00623287057519116</v>
      </c>
      <c r="Z10" s="7">
        <f t="shared" si="10"/>
        <v>1.02749228802213</v>
      </c>
      <c r="AA10" s="7"/>
      <c r="AB10" s="6">
        <v>40556</v>
      </c>
      <c r="AC10" s="3" t="str">
        <f t="shared" si="11"/>
        <v>Jan</v>
      </c>
      <c r="AD10" s="3">
        <f t="shared" si="12"/>
        <v>13</v>
      </c>
      <c r="AE10" s="3" t="str">
        <f t="shared" si="13"/>
        <v>Jan13</v>
      </c>
      <c r="AF10" s="3" t="str">
        <f t="shared" si="24"/>
        <v>3Thu</v>
      </c>
      <c r="AG10">
        <v>1283.76001</v>
      </c>
      <c r="AH10" s="8">
        <f t="shared" si="25"/>
        <v>-0.0017107461093029</v>
      </c>
      <c r="AI10" s="7">
        <f t="shared" si="34"/>
        <v>1.00934845152944</v>
      </c>
      <c r="AJ10" s="7"/>
      <c r="AK10" s="9">
        <v>9</v>
      </c>
      <c r="AL10" s="6">
        <f t="shared" si="26"/>
        <v>44210</v>
      </c>
      <c r="AM10" s="3" t="str">
        <f t="shared" si="14"/>
        <v>Jan</v>
      </c>
      <c r="AN10" s="3">
        <f t="shared" si="15"/>
        <v>14</v>
      </c>
      <c r="AO10" s="3" t="str">
        <f t="shared" si="16"/>
        <v>Jan14</v>
      </c>
      <c r="AP10" s="3" t="str">
        <f t="shared" si="27"/>
        <v>3Thu</v>
      </c>
      <c r="AQ10" s="7">
        <f t="shared" si="28"/>
        <v>0.975394321766562</v>
      </c>
      <c r="AR10" s="7">
        <f t="shared" si="29"/>
        <v>1.03821434775056</v>
      </c>
      <c r="AS10" s="7">
        <f t="shared" si="30"/>
        <v>1.05041803361073</v>
      </c>
      <c r="AT10" s="7">
        <f t="shared" si="31"/>
        <v>1.00934845152944</v>
      </c>
      <c r="AU10" s="10">
        <f t="shared" si="32"/>
        <v>1.01834378866432</v>
      </c>
      <c r="AV10" s="11">
        <f t="shared" si="33"/>
        <v>1.83437886643225</v>
      </c>
      <c r="AX10" s="19"/>
      <c r="AY10" s="16">
        <v>44525</v>
      </c>
    </row>
    <row r="11" spans="1:51">
      <c r="A11" s="6">
        <v>11338</v>
      </c>
      <c r="B11" s="3" t="str">
        <f t="shared" si="0"/>
        <v>Jan</v>
      </c>
      <c r="C11" s="3">
        <f t="shared" si="1"/>
        <v>15</v>
      </c>
      <c r="D11" s="3" t="str">
        <f t="shared" si="2"/>
        <v>Jan15</v>
      </c>
      <c r="E11" s="3" t="str">
        <f t="shared" si="17"/>
        <v>3Thu</v>
      </c>
      <c r="F11">
        <v>15.46</v>
      </c>
      <c r="G11" s="8">
        <f t="shared" si="18"/>
        <v>-0.0233733417561591</v>
      </c>
      <c r="H11" s="7">
        <f t="shared" si="3"/>
        <v>0.975394321766562</v>
      </c>
      <c r="I11" s="7"/>
      <c r="J11" s="6">
        <v>22297</v>
      </c>
      <c r="K11" s="3" t="str">
        <f t="shared" si="4"/>
        <v>Jan</v>
      </c>
      <c r="L11" s="3">
        <f t="shared" si="5"/>
        <v>16</v>
      </c>
      <c r="M11" s="3" t="str">
        <f t="shared" si="6"/>
        <v>Jan16</v>
      </c>
      <c r="N11" s="3" t="str">
        <f t="shared" si="19"/>
        <v>3Mon</v>
      </c>
      <c r="O11">
        <v>59.580002</v>
      </c>
      <c r="P11" s="8">
        <f t="shared" si="20"/>
        <v>-0.000335503366963184</v>
      </c>
      <c r="Q11" s="7">
        <f t="shared" si="21"/>
        <v>1.03491405245788</v>
      </c>
      <c r="R11" s="7"/>
      <c r="S11" s="6">
        <v>36907</v>
      </c>
      <c r="T11" s="3" t="str">
        <f t="shared" si="7"/>
        <v>Jan</v>
      </c>
      <c r="U11" s="3">
        <f t="shared" si="8"/>
        <v>16</v>
      </c>
      <c r="V11" s="3" t="str">
        <f t="shared" si="9"/>
        <v>Jan16</v>
      </c>
      <c r="W11" s="3" t="str">
        <f t="shared" si="22"/>
        <v>3Tue</v>
      </c>
      <c r="X11">
        <v>1326.650024</v>
      </c>
      <c r="Y11" s="8">
        <f t="shared" si="23"/>
        <v>0.00614309256303405</v>
      </c>
      <c r="Z11" s="7">
        <f t="shared" si="10"/>
        <v>1.03380426825525</v>
      </c>
      <c r="AA11" s="7"/>
      <c r="AB11" s="6">
        <v>40557</v>
      </c>
      <c r="AC11" s="3" t="str">
        <f t="shared" si="11"/>
        <v>Jan</v>
      </c>
      <c r="AD11" s="3">
        <f t="shared" si="12"/>
        <v>14</v>
      </c>
      <c r="AE11" s="3" t="str">
        <f t="shared" si="13"/>
        <v>Jan14</v>
      </c>
      <c r="AF11" s="3" t="str">
        <f t="shared" si="24"/>
        <v>3Fri</v>
      </c>
      <c r="AG11">
        <v>1293.23999</v>
      </c>
      <c r="AH11" s="8">
        <f t="shared" si="25"/>
        <v>0.00738454222452378</v>
      </c>
      <c r="AI11" s="7">
        <f t="shared" si="34"/>
        <v>1.01680202778901</v>
      </c>
      <c r="AJ11" s="7"/>
      <c r="AK11" s="9">
        <v>10</v>
      </c>
      <c r="AL11" s="6">
        <f t="shared" si="26"/>
        <v>44211</v>
      </c>
      <c r="AM11" s="3" t="str">
        <f t="shared" si="14"/>
        <v>Jan</v>
      </c>
      <c r="AN11" s="3">
        <f t="shared" si="15"/>
        <v>15</v>
      </c>
      <c r="AO11" s="3" t="str">
        <f t="shared" si="16"/>
        <v>Jan15</v>
      </c>
      <c r="AP11" s="3" t="str">
        <f t="shared" si="27"/>
        <v>3Fri</v>
      </c>
      <c r="AQ11" s="7">
        <f t="shared" si="28"/>
        <v>0.987381703470032</v>
      </c>
      <c r="AR11" s="7">
        <f t="shared" si="29"/>
        <v>1.04151466041341</v>
      </c>
      <c r="AS11" s="7">
        <f t="shared" si="30"/>
        <v>1.0461867090139</v>
      </c>
      <c r="AT11" s="7">
        <f t="shared" si="31"/>
        <v>1.01680202778901</v>
      </c>
      <c r="AU11" s="10">
        <f t="shared" si="32"/>
        <v>1.02297127517159</v>
      </c>
      <c r="AV11" s="11">
        <f t="shared" si="33"/>
        <v>2.29712751715883</v>
      </c>
      <c r="AX11" s="19"/>
      <c r="AY11" s="16">
        <v>44554</v>
      </c>
    </row>
    <row r="12" spans="1:51">
      <c r="A12" s="6">
        <v>11339</v>
      </c>
      <c r="B12" s="3" t="str">
        <f t="shared" si="0"/>
        <v>Jan</v>
      </c>
      <c r="C12" s="3">
        <f t="shared" si="1"/>
        <v>16</v>
      </c>
      <c r="D12" s="3" t="str">
        <f t="shared" si="2"/>
        <v>Jan16</v>
      </c>
      <c r="E12" s="3" t="str">
        <f t="shared" si="17"/>
        <v>3Fri</v>
      </c>
      <c r="F12">
        <v>15.65</v>
      </c>
      <c r="G12" s="8">
        <f t="shared" si="18"/>
        <v>0.0122897800776196</v>
      </c>
      <c r="H12" s="7">
        <f t="shared" si="3"/>
        <v>0.987381703470032</v>
      </c>
      <c r="I12" s="7"/>
      <c r="J12" s="6">
        <v>22298</v>
      </c>
      <c r="K12" s="3" t="str">
        <f t="shared" si="4"/>
        <v>Jan</v>
      </c>
      <c r="L12" s="3">
        <f t="shared" si="5"/>
        <v>17</v>
      </c>
      <c r="M12" s="3" t="str">
        <f t="shared" si="6"/>
        <v>Jan17</v>
      </c>
      <c r="N12" s="3" t="str">
        <f t="shared" si="19"/>
        <v>3Tue</v>
      </c>
      <c r="O12">
        <v>59.639999</v>
      </c>
      <c r="P12" s="8">
        <f t="shared" si="20"/>
        <v>0.00100699895914745</v>
      </c>
      <c r="Q12" s="7">
        <f t="shared" si="21"/>
        <v>1.03595620983151</v>
      </c>
      <c r="R12" s="7"/>
      <c r="S12" s="6">
        <v>36908</v>
      </c>
      <c r="T12" s="3" t="str">
        <f t="shared" si="7"/>
        <v>Jan</v>
      </c>
      <c r="U12" s="3">
        <f t="shared" si="8"/>
        <v>17</v>
      </c>
      <c r="V12" s="3" t="str">
        <f t="shared" si="9"/>
        <v>Jan17</v>
      </c>
      <c r="W12" s="3" t="str">
        <f t="shared" si="22"/>
        <v>3Wed</v>
      </c>
      <c r="X12">
        <v>1329.469971</v>
      </c>
      <c r="Y12" s="8">
        <f t="shared" si="23"/>
        <v>0.00212561485620563</v>
      </c>
      <c r="Z12" s="7">
        <f t="shared" si="10"/>
        <v>1.03600173796626</v>
      </c>
      <c r="AA12" s="7"/>
      <c r="AB12" s="6">
        <v>40561</v>
      </c>
      <c r="AC12" s="3" t="str">
        <f t="shared" si="11"/>
        <v>Jan</v>
      </c>
      <c r="AD12" s="3">
        <f t="shared" si="12"/>
        <v>18</v>
      </c>
      <c r="AE12" s="3" t="str">
        <f t="shared" si="13"/>
        <v>Jan18</v>
      </c>
      <c r="AF12" s="3" t="str">
        <f t="shared" si="24"/>
        <v>4Tue</v>
      </c>
      <c r="AG12">
        <v>1295.02002</v>
      </c>
      <c r="AH12" s="8">
        <f t="shared" si="25"/>
        <v>0.00137641119495531</v>
      </c>
      <c r="AI12" s="7">
        <f t="shared" si="34"/>
        <v>1.01820156548311</v>
      </c>
      <c r="AJ12" s="7"/>
      <c r="AK12" s="9">
        <v>11</v>
      </c>
      <c r="AL12" s="6">
        <f t="shared" si="26"/>
        <v>44215</v>
      </c>
      <c r="AM12" s="3" t="str">
        <f t="shared" si="14"/>
        <v>Jan</v>
      </c>
      <c r="AN12" s="3">
        <f t="shared" si="15"/>
        <v>19</v>
      </c>
      <c r="AO12" s="3" t="str">
        <f t="shared" si="16"/>
        <v>Jan19</v>
      </c>
      <c r="AP12" s="3" t="str">
        <f t="shared" si="27"/>
        <v>4Tue</v>
      </c>
      <c r="AQ12" s="7">
        <f t="shared" si="28"/>
        <v>0.995583596214511</v>
      </c>
      <c r="AR12" s="7">
        <f t="shared" si="29"/>
        <v>1.05002607260726</v>
      </c>
      <c r="AS12" s="7">
        <f t="shared" si="30"/>
        <v>1.0601042670661</v>
      </c>
      <c r="AT12" s="7">
        <f t="shared" si="31"/>
        <v>1.01820156548311</v>
      </c>
      <c r="AU12" s="10">
        <f t="shared" si="32"/>
        <v>1.03097887534275</v>
      </c>
      <c r="AV12" s="11">
        <f t="shared" si="33"/>
        <v>3.09788753427465</v>
      </c>
      <c r="AX12" s="19"/>
      <c r="AY12" s="20"/>
    </row>
    <row r="13" spans="1:51">
      <c r="A13" s="6">
        <v>11342</v>
      </c>
      <c r="B13" s="3" t="str">
        <f t="shared" si="0"/>
        <v>Jan</v>
      </c>
      <c r="C13" s="3">
        <f t="shared" si="1"/>
        <v>19</v>
      </c>
      <c r="D13" s="3" t="str">
        <f t="shared" si="2"/>
        <v>Jan19</v>
      </c>
      <c r="E13" s="3" t="str">
        <f t="shared" si="17"/>
        <v>4Mon</v>
      </c>
      <c r="F13">
        <v>15.46</v>
      </c>
      <c r="G13" s="8">
        <f t="shared" si="18"/>
        <v>-0.0121405750798722</v>
      </c>
      <c r="H13" s="7">
        <f t="shared" si="3"/>
        <v>0.975394321766562</v>
      </c>
      <c r="I13" s="7"/>
      <c r="J13" s="6">
        <v>22299</v>
      </c>
      <c r="K13" s="3" t="str">
        <f t="shared" si="4"/>
        <v>Jan</v>
      </c>
      <c r="L13" s="3">
        <f t="shared" si="5"/>
        <v>18</v>
      </c>
      <c r="M13" s="3" t="str">
        <f t="shared" si="6"/>
        <v>Jan18</v>
      </c>
      <c r="N13" s="3" t="str">
        <f t="shared" si="19"/>
        <v>3Wed</v>
      </c>
      <c r="O13">
        <v>59.68</v>
      </c>
      <c r="P13" s="8">
        <f t="shared" si="20"/>
        <v>0.000670707590052049</v>
      </c>
      <c r="Q13" s="7">
        <f t="shared" si="21"/>
        <v>1.03665103352441</v>
      </c>
      <c r="R13" s="7"/>
      <c r="S13" s="6">
        <v>36909</v>
      </c>
      <c r="T13" s="3" t="str">
        <f t="shared" si="7"/>
        <v>Jan</v>
      </c>
      <c r="U13" s="3">
        <f t="shared" si="8"/>
        <v>18</v>
      </c>
      <c r="V13" s="3" t="str">
        <f t="shared" si="9"/>
        <v>Jan18</v>
      </c>
      <c r="W13" s="3" t="str">
        <f t="shared" si="22"/>
        <v>3Thu</v>
      </c>
      <c r="X13">
        <v>1347.969971</v>
      </c>
      <c r="Y13" s="8">
        <f t="shared" si="23"/>
        <v>0.0139153199421907</v>
      </c>
      <c r="Z13" s="7">
        <f t="shared" si="10"/>
        <v>1.05041803361073</v>
      </c>
      <c r="AA13" s="7"/>
      <c r="AB13" s="6">
        <v>40562</v>
      </c>
      <c r="AC13" s="3" t="str">
        <f t="shared" si="11"/>
        <v>Jan</v>
      </c>
      <c r="AD13" s="3">
        <f t="shared" si="12"/>
        <v>19</v>
      </c>
      <c r="AE13" s="3" t="str">
        <f t="shared" si="13"/>
        <v>Jan19</v>
      </c>
      <c r="AF13" s="3" t="str">
        <f t="shared" si="24"/>
        <v>4Wed</v>
      </c>
      <c r="AG13">
        <v>1281.920044</v>
      </c>
      <c r="AH13" s="8">
        <f t="shared" si="25"/>
        <v>-0.0101156552004501</v>
      </c>
      <c r="AI13" s="7">
        <f t="shared" si="34"/>
        <v>1.00790178952213</v>
      </c>
      <c r="AJ13" s="7"/>
      <c r="AK13" s="9">
        <v>12</v>
      </c>
      <c r="AL13" s="6">
        <f t="shared" si="26"/>
        <v>44216</v>
      </c>
      <c r="AM13" s="3" t="str">
        <f t="shared" si="14"/>
        <v>Jan</v>
      </c>
      <c r="AN13" s="3">
        <f t="shared" si="15"/>
        <v>20</v>
      </c>
      <c r="AO13" s="3" t="str">
        <f t="shared" si="16"/>
        <v>Jan20</v>
      </c>
      <c r="AP13" s="3" t="str">
        <f t="shared" si="27"/>
        <v>4Wed</v>
      </c>
      <c r="AQ13" s="7">
        <f t="shared" si="28"/>
        <v>0.995583596214511</v>
      </c>
      <c r="AR13" s="7">
        <f t="shared" si="29"/>
        <v>1.05141565051242</v>
      </c>
      <c r="AS13" s="7">
        <f t="shared" si="30"/>
        <v>1.06314339752128</v>
      </c>
      <c r="AT13" s="7">
        <f t="shared" si="31"/>
        <v>1.00790178952213</v>
      </c>
      <c r="AU13" s="10">
        <f t="shared" si="32"/>
        <v>1.02951110844258</v>
      </c>
      <c r="AV13" s="11">
        <f t="shared" si="33"/>
        <v>2.95111084425845</v>
      </c>
      <c r="AX13" s="19"/>
      <c r="AY13" s="20"/>
    </row>
    <row r="14" ht="15.75" spans="1:51">
      <c r="A14" s="6">
        <v>11343</v>
      </c>
      <c r="B14" s="3" t="str">
        <f t="shared" si="0"/>
        <v>Jan</v>
      </c>
      <c r="C14" s="3">
        <f t="shared" si="1"/>
        <v>20</v>
      </c>
      <c r="D14" s="3" t="str">
        <f t="shared" si="2"/>
        <v>Jan20</v>
      </c>
      <c r="E14" s="3" t="str">
        <f t="shared" si="17"/>
        <v>4Tue</v>
      </c>
      <c r="F14">
        <v>15.78</v>
      </c>
      <c r="G14" s="8">
        <f t="shared" si="18"/>
        <v>0.020698576972833</v>
      </c>
      <c r="H14" s="7">
        <f t="shared" si="3"/>
        <v>0.995583596214511</v>
      </c>
      <c r="I14" s="7"/>
      <c r="J14" s="6">
        <v>22300</v>
      </c>
      <c r="K14" s="3" t="str">
        <f t="shared" si="4"/>
        <v>Jan</v>
      </c>
      <c r="L14" s="3">
        <f t="shared" si="5"/>
        <v>19</v>
      </c>
      <c r="M14" s="3" t="str">
        <f t="shared" si="6"/>
        <v>Jan19</v>
      </c>
      <c r="N14" s="3" t="str">
        <f t="shared" si="19"/>
        <v>3Thu</v>
      </c>
      <c r="O14">
        <v>59.77</v>
      </c>
      <c r="P14" s="8">
        <f t="shared" si="20"/>
        <v>0.00150804289544242</v>
      </c>
      <c r="Q14" s="7">
        <f t="shared" si="21"/>
        <v>1.03821434775056</v>
      </c>
      <c r="R14" s="7"/>
      <c r="S14" s="6">
        <v>36910</v>
      </c>
      <c r="T14" s="3" t="str">
        <f t="shared" si="7"/>
        <v>Jan</v>
      </c>
      <c r="U14" s="3">
        <f t="shared" si="8"/>
        <v>19</v>
      </c>
      <c r="V14" s="3" t="str">
        <f t="shared" si="9"/>
        <v>Jan19</v>
      </c>
      <c r="W14" s="3" t="str">
        <f t="shared" si="22"/>
        <v>3Fri</v>
      </c>
      <c r="X14">
        <v>1342.540039</v>
      </c>
      <c r="Y14" s="8">
        <f t="shared" si="23"/>
        <v>-0.00402822920155393</v>
      </c>
      <c r="Z14" s="7">
        <f t="shared" si="10"/>
        <v>1.0461867090139</v>
      </c>
      <c r="AA14" s="7"/>
      <c r="AB14" s="6">
        <v>40563</v>
      </c>
      <c r="AC14" s="3" t="str">
        <f t="shared" si="11"/>
        <v>Jan</v>
      </c>
      <c r="AD14" s="3">
        <f t="shared" si="12"/>
        <v>20</v>
      </c>
      <c r="AE14" s="3" t="str">
        <f t="shared" si="13"/>
        <v>Jan20</v>
      </c>
      <c r="AF14" s="3" t="str">
        <f t="shared" si="24"/>
        <v>4Thu</v>
      </c>
      <c r="AG14">
        <v>1280.26001</v>
      </c>
      <c r="AH14" s="8">
        <f t="shared" si="25"/>
        <v>-0.00129495907936673</v>
      </c>
      <c r="AI14" s="7">
        <f t="shared" si="34"/>
        <v>1.00659659794868</v>
      </c>
      <c r="AJ14" s="7"/>
      <c r="AK14" s="9">
        <v>13</v>
      </c>
      <c r="AL14" s="6">
        <f t="shared" si="26"/>
        <v>44217</v>
      </c>
      <c r="AM14" s="3" t="str">
        <f t="shared" si="14"/>
        <v>Jan</v>
      </c>
      <c r="AN14" s="3">
        <f t="shared" si="15"/>
        <v>21</v>
      </c>
      <c r="AO14" s="3" t="str">
        <f t="shared" si="16"/>
        <v>Jan21</v>
      </c>
      <c r="AP14" s="3" t="str">
        <f t="shared" si="27"/>
        <v>4Thu</v>
      </c>
      <c r="AQ14" s="7">
        <f t="shared" si="28"/>
        <v>1.01388012618297</v>
      </c>
      <c r="AR14" s="7">
        <f t="shared" si="29"/>
        <v>1.05297896473858</v>
      </c>
      <c r="AS14" s="7">
        <f t="shared" si="30"/>
        <v>1.05785219699904</v>
      </c>
      <c r="AT14" s="7">
        <f t="shared" si="31"/>
        <v>1.00659659794868</v>
      </c>
      <c r="AU14" s="10">
        <f t="shared" si="32"/>
        <v>1.03282697146731</v>
      </c>
      <c r="AV14" s="11">
        <f t="shared" si="33"/>
        <v>3.28269714673148</v>
      </c>
      <c r="AX14" s="21"/>
      <c r="AY14" s="22"/>
    </row>
    <row r="15" spans="1:48">
      <c r="A15" s="6">
        <v>11344</v>
      </c>
      <c r="B15" s="3" t="str">
        <f t="shared" si="0"/>
        <v>Jan</v>
      </c>
      <c r="C15" s="3">
        <f t="shared" si="1"/>
        <v>21</v>
      </c>
      <c r="D15" s="3" t="str">
        <f t="shared" si="2"/>
        <v>Jan21</v>
      </c>
      <c r="E15" s="3" t="str">
        <f t="shared" si="17"/>
        <v>4Wed</v>
      </c>
      <c r="F15">
        <v>15.78</v>
      </c>
      <c r="G15" s="8">
        <f t="shared" si="18"/>
        <v>0</v>
      </c>
      <c r="H15" s="7">
        <f t="shared" si="3"/>
        <v>0.995583596214511</v>
      </c>
      <c r="I15" s="7"/>
      <c r="J15" s="6">
        <v>22301</v>
      </c>
      <c r="K15" s="3" t="str">
        <f t="shared" si="4"/>
        <v>Jan</v>
      </c>
      <c r="L15" s="3">
        <f t="shared" si="5"/>
        <v>20</v>
      </c>
      <c r="M15" s="3" t="str">
        <f t="shared" si="6"/>
        <v>Jan20</v>
      </c>
      <c r="N15" s="3" t="str">
        <f t="shared" si="19"/>
        <v>3Fri</v>
      </c>
      <c r="O15">
        <v>59.959999</v>
      </c>
      <c r="P15" s="8">
        <f t="shared" si="20"/>
        <v>0.00317883553622219</v>
      </c>
      <c r="Q15" s="7">
        <f t="shared" si="21"/>
        <v>1.04151466041341</v>
      </c>
      <c r="R15" s="7"/>
      <c r="S15" s="6">
        <v>36913</v>
      </c>
      <c r="T15" s="3" t="str">
        <f t="shared" si="7"/>
        <v>Jan</v>
      </c>
      <c r="U15" s="3">
        <f t="shared" si="8"/>
        <v>22</v>
      </c>
      <c r="V15" s="3" t="str">
        <f t="shared" si="9"/>
        <v>Jan22</v>
      </c>
      <c r="W15" s="3" t="str">
        <f t="shared" si="22"/>
        <v>4Mon</v>
      </c>
      <c r="X15">
        <v>1342.900024</v>
      </c>
      <c r="Y15" s="8">
        <f t="shared" si="23"/>
        <v>0.000268137254415286</v>
      </c>
      <c r="Z15" s="7">
        <f t="shared" si="10"/>
        <v>1.04646723064566</v>
      </c>
      <c r="AA15" s="7"/>
      <c r="AB15" s="6">
        <v>40564</v>
      </c>
      <c r="AC15" s="3" t="str">
        <f t="shared" si="11"/>
        <v>Jan</v>
      </c>
      <c r="AD15" s="3">
        <f t="shared" si="12"/>
        <v>21</v>
      </c>
      <c r="AE15" s="3" t="str">
        <f t="shared" si="13"/>
        <v>Jan21</v>
      </c>
      <c r="AF15" s="3" t="str">
        <f t="shared" si="24"/>
        <v>4Fri</v>
      </c>
      <c r="AG15">
        <v>1283.349976</v>
      </c>
      <c r="AH15" s="8">
        <f t="shared" si="25"/>
        <v>0.00241354566718053</v>
      </c>
      <c r="AI15" s="7">
        <f t="shared" si="34"/>
        <v>1.00902606480625</v>
      </c>
      <c r="AJ15" s="7"/>
      <c r="AK15" s="9">
        <v>14</v>
      </c>
      <c r="AL15" s="6">
        <f t="shared" si="26"/>
        <v>44218</v>
      </c>
      <c r="AM15" s="3" t="str">
        <f t="shared" si="14"/>
        <v>Jan</v>
      </c>
      <c r="AN15" s="3">
        <f t="shared" si="15"/>
        <v>22</v>
      </c>
      <c r="AO15" s="3" t="str">
        <f t="shared" si="16"/>
        <v>Jan22</v>
      </c>
      <c r="AP15" s="3" t="str">
        <f t="shared" si="27"/>
        <v>4Fri</v>
      </c>
      <c r="AQ15" s="7">
        <f t="shared" si="28"/>
        <v>1.03596214511041</v>
      </c>
      <c r="AR15" s="7">
        <f t="shared" si="29"/>
        <v>1.06374851485149</v>
      </c>
      <c r="AS15" s="7">
        <f t="shared" si="30"/>
        <v>1.05585724740924</v>
      </c>
      <c r="AT15" s="7">
        <f t="shared" si="31"/>
        <v>1.00902606480625</v>
      </c>
      <c r="AU15" s="10">
        <f t="shared" si="32"/>
        <v>1.04114849304435</v>
      </c>
      <c r="AV15" s="11">
        <f t="shared" si="33"/>
        <v>4.11484930443473</v>
      </c>
    </row>
    <row r="16" spans="1:48">
      <c r="A16" s="6">
        <v>11345</v>
      </c>
      <c r="B16" s="3" t="str">
        <f t="shared" si="0"/>
        <v>Jan</v>
      </c>
      <c r="C16" s="3">
        <f t="shared" si="1"/>
        <v>22</v>
      </c>
      <c r="D16" s="3" t="str">
        <f t="shared" si="2"/>
        <v>Jan22</v>
      </c>
      <c r="E16" s="3" t="str">
        <f t="shared" si="17"/>
        <v>4Thu</v>
      </c>
      <c r="F16">
        <v>16.07</v>
      </c>
      <c r="G16" s="8">
        <f t="shared" si="18"/>
        <v>0.0183776932826363</v>
      </c>
      <c r="H16" s="7">
        <f t="shared" si="3"/>
        <v>1.01388012618297</v>
      </c>
      <c r="I16" s="7"/>
      <c r="J16" s="6">
        <v>22304</v>
      </c>
      <c r="K16" s="3" t="str">
        <f t="shared" si="4"/>
        <v>Jan</v>
      </c>
      <c r="L16" s="3">
        <f t="shared" si="5"/>
        <v>23</v>
      </c>
      <c r="M16" s="3" t="str">
        <f t="shared" si="6"/>
        <v>Jan23</v>
      </c>
      <c r="N16" s="3" t="str">
        <f t="shared" si="19"/>
        <v>4Mon</v>
      </c>
      <c r="O16">
        <v>60.290001</v>
      </c>
      <c r="P16" s="8">
        <f t="shared" si="20"/>
        <v>0.00550370256010166</v>
      </c>
      <c r="Q16" s="7">
        <f t="shared" si="21"/>
        <v>1.04724684731631</v>
      </c>
      <c r="R16" s="7"/>
      <c r="S16" s="6">
        <v>36914</v>
      </c>
      <c r="T16" s="3" t="str">
        <f t="shared" si="7"/>
        <v>Jan</v>
      </c>
      <c r="U16" s="3">
        <f t="shared" si="8"/>
        <v>23</v>
      </c>
      <c r="V16" s="3" t="str">
        <f t="shared" si="9"/>
        <v>Jan23</v>
      </c>
      <c r="W16" s="3" t="str">
        <f t="shared" si="22"/>
        <v>4Tue</v>
      </c>
      <c r="X16">
        <v>1360.400024</v>
      </c>
      <c r="Y16" s="8">
        <f t="shared" si="23"/>
        <v>0.013031498761817</v>
      </c>
      <c r="Z16" s="7">
        <f t="shared" si="10"/>
        <v>1.0601042670661</v>
      </c>
      <c r="AA16" s="7"/>
      <c r="AB16" s="6">
        <v>40567</v>
      </c>
      <c r="AC16" s="3" t="str">
        <f t="shared" si="11"/>
        <v>Jan</v>
      </c>
      <c r="AD16" s="3">
        <f t="shared" si="12"/>
        <v>24</v>
      </c>
      <c r="AE16" s="3" t="str">
        <f t="shared" si="13"/>
        <v>Jan24</v>
      </c>
      <c r="AF16" s="3" t="str">
        <f t="shared" si="24"/>
        <v>5Mon</v>
      </c>
      <c r="AG16">
        <v>1290.839966</v>
      </c>
      <c r="AH16" s="8">
        <f t="shared" si="25"/>
        <v>0.00583628015745569</v>
      </c>
      <c r="AI16" s="7">
        <f t="shared" si="34"/>
        <v>1.01491502360664</v>
      </c>
      <c r="AJ16" s="7"/>
      <c r="AK16" s="9">
        <v>15</v>
      </c>
      <c r="AL16" s="6">
        <f t="shared" si="26"/>
        <v>44221</v>
      </c>
      <c r="AM16" s="3" t="str">
        <f t="shared" si="14"/>
        <v>Jan</v>
      </c>
      <c r="AN16" s="3">
        <f t="shared" si="15"/>
        <v>25</v>
      </c>
      <c r="AO16" s="3" t="str">
        <f t="shared" si="16"/>
        <v>Jan25</v>
      </c>
      <c r="AP16" s="3" t="str">
        <f t="shared" si="27"/>
        <v>5Mon</v>
      </c>
      <c r="AQ16" s="7">
        <f t="shared" si="28"/>
        <v>1.03470031545741</v>
      </c>
      <c r="AR16" s="7">
        <f t="shared" si="29"/>
        <v>1.07642871287129</v>
      </c>
      <c r="AS16" s="7">
        <f t="shared" si="30"/>
        <v>1.06304208992586</v>
      </c>
      <c r="AT16" s="7">
        <f t="shared" si="31"/>
        <v>1.01491502360664</v>
      </c>
      <c r="AU16" s="10">
        <f t="shared" si="32"/>
        <v>1.0472715354653</v>
      </c>
      <c r="AV16" s="11">
        <f t="shared" si="33"/>
        <v>4.72715354652999</v>
      </c>
    </row>
    <row r="17" spans="1:48">
      <c r="A17" s="6">
        <v>11346</v>
      </c>
      <c r="B17" s="3" t="str">
        <f t="shared" si="0"/>
        <v>Jan</v>
      </c>
      <c r="C17" s="3">
        <f t="shared" si="1"/>
        <v>23</v>
      </c>
      <c r="D17" s="3" t="str">
        <f t="shared" si="2"/>
        <v>Jan23</v>
      </c>
      <c r="E17" s="3" t="str">
        <f t="shared" si="17"/>
        <v>4Fri</v>
      </c>
      <c r="F17">
        <v>16.42</v>
      </c>
      <c r="G17" s="8">
        <f t="shared" si="18"/>
        <v>0.0217797137523336</v>
      </c>
      <c r="H17" s="7">
        <f t="shared" si="3"/>
        <v>1.03596214511041</v>
      </c>
      <c r="I17" s="7"/>
      <c r="J17" s="6">
        <v>22305</v>
      </c>
      <c r="K17" s="3" t="str">
        <f t="shared" si="4"/>
        <v>Jan</v>
      </c>
      <c r="L17" s="3">
        <f t="shared" si="5"/>
        <v>24</v>
      </c>
      <c r="M17" s="3" t="str">
        <f t="shared" si="6"/>
        <v>Jan24</v>
      </c>
      <c r="N17" s="3" t="str">
        <f t="shared" si="19"/>
        <v>4Tue</v>
      </c>
      <c r="O17">
        <v>60.450001</v>
      </c>
      <c r="P17" s="8">
        <f t="shared" si="20"/>
        <v>0.00265383973040577</v>
      </c>
      <c r="Q17" s="7">
        <f t="shared" si="21"/>
        <v>1.05002607260726</v>
      </c>
      <c r="R17" s="7"/>
      <c r="S17" s="6">
        <v>36915</v>
      </c>
      <c r="T17" s="3" t="str">
        <f t="shared" si="7"/>
        <v>Jan</v>
      </c>
      <c r="U17" s="3">
        <f t="shared" si="8"/>
        <v>24</v>
      </c>
      <c r="V17" s="3" t="str">
        <f t="shared" si="9"/>
        <v>Jan24</v>
      </c>
      <c r="W17" s="3" t="str">
        <f t="shared" si="22"/>
        <v>4Wed</v>
      </c>
      <c r="X17">
        <v>1364.300049</v>
      </c>
      <c r="Y17" s="8">
        <f t="shared" si="23"/>
        <v>0.0028668222075832</v>
      </c>
      <c r="Z17" s="7">
        <f t="shared" si="10"/>
        <v>1.06314339752128</v>
      </c>
      <c r="AA17" s="7"/>
      <c r="AB17" s="6">
        <v>40568</v>
      </c>
      <c r="AC17" s="3" t="str">
        <f t="shared" si="11"/>
        <v>Jan</v>
      </c>
      <c r="AD17" s="3">
        <f t="shared" si="12"/>
        <v>25</v>
      </c>
      <c r="AE17" s="3" t="str">
        <f t="shared" si="13"/>
        <v>Jan25</v>
      </c>
      <c r="AF17" s="3" t="str">
        <f t="shared" si="24"/>
        <v>5Tue</v>
      </c>
      <c r="AG17">
        <v>1291.180054</v>
      </c>
      <c r="AH17" s="8">
        <f t="shared" si="25"/>
        <v>0.000263462558456238</v>
      </c>
      <c r="AI17" s="7">
        <f t="shared" si="34"/>
        <v>1.01518241571537</v>
      </c>
      <c r="AJ17" s="7"/>
      <c r="AK17" s="9">
        <v>16</v>
      </c>
      <c r="AL17" s="6">
        <f t="shared" si="26"/>
        <v>44222</v>
      </c>
      <c r="AM17" s="3" t="str">
        <f t="shared" si="14"/>
        <v>Jan</v>
      </c>
      <c r="AN17" s="3">
        <f t="shared" si="15"/>
        <v>26</v>
      </c>
      <c r="AO17" s="3" t="str">
        <f t="shared" si="16"/>
        <v>Jan26</v>
      </c>
      <c r="AP17" s="3" t="str">
        <f t="shared" si="27"/>
        <v>5Tue</v>
      </c>
      <c r="AQ17" s="7">
        <f t="shared" si="28"/>
        <v>1.02965299684543</v>
      </c>
      <c r="AR17" s="7">
        <f t="shared" si="29"/>
        <v>1.07312834809797</v>
      </c>
      <c r="AS17" s="7">
        <f t="shared" si="30"/>
        <v>1.07049175823495</v>
      </c>
      <c r="AT17" s="7">
        <f t="shared" si="31"/>
        <v>1.01518241571537</v>
      </c>
      <c r="AU17" s="10">
        <f t="shared" si="32"/>
        <v>1.04711387972343</v>
      </c>
      <c r="AV17" s="11">
        <f t="shared" si="33"/>
        <v>4.71138797234296</v>
      </c>
    </row>
    <row r="18" spans="1:48">
      <c r="A18" s="6">
        <v>11349</v>
      </c>
      <c r="B18" s="3" t="str">
        <f t="shared" si="0"/>
        <v>Jan</v>
      </c>
      <c r="C18" s="3">
        <f t="shared" si="1"/>
        <v>26</v>
      </c>
      <c r="D18" s="3" t="str">
        <f t="shared" si="2"/>
        <v>Jan26</v>
      </c>
      <c r="E18" s="3" t="str">
        <f t="shared" si="17"/>
        <v>5Mon</v>
      </c>
      <c r="F18">
        <v>16.4</v>
      </c>
      <c r="G18" s="8">
        <f t="shared" si="18"/>
        <v>-0.00121802679658972</v>
      </c>
      <c r="H18" s="7">
        <f t="shared" si="3"/>
        <v>1.03470031545741</v>
      </c>
      <c r="I18" s="7"/>
      <c r="J18" s="6">
        <v>22306</v>
      </c>
      <c r="K18" s="3" t="str">
        <f t="shared" si="4"/>
        <v>Jan</v>
      </c>
      <c r="L18" s="3">
        <f t="shared" si="5"/>
        <v>25</v>
      </c>
      <c r="M18" s="3" t="str">
        <f t="shared" si="6"/>
        <v>Jan25</v>
      </c>
      <c r="N18" s="3" t="str">
        <f t="shared" si="19"/>
        <v>4Wed</v>
      </c>
      <c r="O18">
        <v>60.529999</v>
      </c>
      <c r="P18" s="8">
        <f t="shared" si="20"/>
        <v>0.00132337466793419</v>
      </c>
      <c r="Q18" s="7">
        <f t="shared" si="21"/>
        <v>1.05141565051242</v>
      </c>
      <c r="R18" s="7"/>
      <c r="S18" s="6">
        <v>36916</v>
      </c>
      <c r="T18" s="3" t="str">
        <f t="shared" si="7"/>
        <v>Jan</v>
      </c>
      <c r="U18" s="3">
        <f t="shared" si="8"/>
        <v>25</v>
      </c>
      <c r="V18" s="3" t="str">
        <f t="shared" si="9"/>
        <v>Jan25</v>
      </c>
      <c r="W18" s="3" t="str">
        <f t="shared" si="22"/>
        <v>4Thu</v>
      </c>
      <c r="X18">
        <v>1357.51001</v>
      </c>
      <c r="Y18" s="8">
        <f t="shared" si="23"/>
        <v>-0.0049769396438686</v>
      </c>
      <c r="Z18" s="7">
        <f t="shared" si="10"/>
        <v>1.05785219699904</v>
      </c>
      <c r="AA18" s="7"/>
      <c r="AB18" s="6">
        <v>40569</v>
      </c>
      <c r="AC18" s="3" t="str">
        <f t="shared" si="11"/>
        <v>Jan</v>
      </c>
      <c r="AD18" s="3">
        <f t="shared" si="12"/>
        <v>26</v>
      </c>
      <c r="AE18" s="3" t="str">
        <f t="shared" si="13"/>
        <v>Jan26</v>
      </c>
      <c r="AF18" s="3" t="str">
        <f t="shared" si="24"/>
        <v>5Wed</v>
      </c>
      <c r="AG18">
        <v>1296.630005</v>
      </c>
      <c r="AH18" s="8">
        <f t="shared" si="25"/>
        <v>0.00422090705561663</v>
      </c>
      <c r="AI18" s="7">
        <f t="shared" si="34"/>
        <v>1.0194674063366</v>
      </c>
      <c r="AJ18" s="7"/>
      <c r="AK18" s="9">
        <v>17</v>
      </c>
      <c r="AL18" s="6">
        <f t="shared" si="26"/>
        <v>44223</v>
      </c>
      <c r="AM18" s="3" t="str">
        <f t="shared" si="14"/>
        <v>Jan</v>
      </c>
      <c r="AN18" s="3">
        <f t="shared" si="15"/>
        <v>27</v>
      </c>
      <c r="AO18" s="3" t="str">
        <f t="shared" si="16"/>
        <v>Jan27</v>
      </c>
      <c r="AP18" s="3" t="str">
        <f t="shared" si="27"/>
        <v>5Wed</v>
      </c>
      <c r="AQ18" s="7">
        <f t="shared" si="28"/>
        <v>1.01072555205047</v>
      </c>
      <c r="AR18" s="7">
        <f t="shared" si="29"/>
        <v>1.07521281917665</v>
      </c>
      <c r="AS18" s="7">
        <f t="shared" si="30"/>
        <v>1.06447590040325</v>
      </c>
      <c r="AT18" s="7">
        <f t="shared" si="31"/>
        <v>1.0194674063366</v>
      </c>
      <c r="AU18" s="10">
        <f t="shared" si="32"/>
        <v>1.04247041949175</v>
      </c>
      <c r="AV18" s="11">
        <f t="shared" si="33"/>
        <v>4.24704194917462</v>
      </c>
    </row>
    <row r="19" spans="1:48">
      <c r="A19" s="6">
        <v>11350</v>
      </c>
      <c r="B19" s="3" t="str">
        <f t="shared" si="0"/>
        <v>Jan</v>
      </c>
      <c r="C19" s="3">
        <f t="shared" si="1"/>
        <v>27</v>
      </c>
      <c r="D19" s="3" t="str">
        <f t="shared" si="2"/>
        <v>Jan27</v>
      </c>
      <c r="E19" s="3" t="str">
        <f t="shared" si="17"/>
        <v>5Tue</v>
      </c>
      <c r="F19">
        <v>16.32</v>
      </c>
      <c r="G19" s="8">
        <f t="shared" si="18"/>
        <v>-0.0048780487804877</v>
      </c>
      <c r="H19" s="7">
        <f t="shared" si="3"/>
        <v>1.02965299684543</v>
      </c>
      <c r="I19" s="7"/>
      <c r="J19" s="6">
        <v>22307</v>
      </c>
      <c r="K19" s="3" t="str">
        <f t="shared" si="4"/>
        <v>Jan</v>
      </c>
      <c r="L19" s="3">
        <f t="shared" si="5"/>
        <v>26</v>
      </c>
      <c r="M19" s="3" t="str">
        <f t="shared" si="6"/>
        <v>Jan26</v>
      </c>
      <c r="N19" s="3" t="str">
        <f t="shared" si="19"/>
        <v>4Thu</v>
      </c>
      <c r="O19">
        <v>60.619999</v>
      </c>
      <c r="P19" s="8">
        <f t="shared" si="20"/>
        <v>0.00148686604141532</v>
      </c>
      <c r="Q19" s="7">
        <f t="shared" si="21"/>
        <v>1.05297896473858</v>
      </c>
      <c r="R19" s="7"/>
      <c r="S19" s="6">
        <v>36917</v>
      </c>
      <c r="T19" s="3" t="str">
        <f t="shared" si="7"/>
        <v>Jan</v>
      </c>
      <c r="U19" s="3">
        <f t="shared" si="8"/>
        <v>26</v>
      </c>
      <c r="V19" s="3" t="str">
        <f t="shared" si="9"/>
        <v>Jan26</v>
      </c>
      <c r="W19" s="3" t="str">
        <f t="shared" si="22"/>
        <v>4Fri</v>
      </c>
      <c r="X19">
        <v>1354.949951</v>
      </c>
      <c r="Y19" s="8">
        <f t="shared" si="23"/>
        <v>-0.00188584907745904</v>
      </c>
      <c r="Z19" s="7">
        <f t="shared" si="10"/>
        <v>1.05585724740924</v>
      </c>
      <c r="AA19" s="7"/>
      <c r="AB19" s="6">
        <v>40570</v>
      </c>
      <c r="AC19" s="3" t="str">
        <f t="shared" si="11"/>
        <v>Jan</v>
      </c>
      <c r="AD19" s="3">
        <f t="shared" si="12"/>
        <v>27</v>
      </c>
      <c r="AE19" s="3" t="str">
        <f t="shared" si="13"/>
        <v>Jan27</v>
      </c>
      <c r="AF19" s="3" t="str">
        <f t="shared" si="24"/>
        <v>5Thu</v>
      </c>
      <c r="AG19">
        <v>1299.540039</v>
      </c>
      <c r="AH19" s="8">
        <f t="shared" si="25"/>
        <v>0.0022443056143838</v>
      </c>
      <c r="AI19" s="7">
        <f t="shared" si="34"/>
        <v>1.02175540276033</v>
      </c>
      <c r="AJ19" s="7"/>
      <c r="AK19" s="9">
        <v>18</v>
      </c>
      <c r="AL19" s="6">
        <f t="shared" si="26"/>
        <v>44224</v>
      </c>
      <c r="AM19" s="3" t="str">
        <f t="shared" si="14"/>
        <v>Jan</v>
      </c>
      <c r="AN19" s="3">
        <f t="shared" si="15"/>
        <v>28</v>
      </c>
      <c r="AO19" s="3" t="str">
        <f t="shared" si="16"/>
        <v>Jan28</v>
      </c>
      <c r="AP19" s="3" t="str">
        <f t="shared" si="27"/>
        <v>5Thu</v>
      </c>
      <c r="AQ19" s="7">
        <f t="shared" si="28"/>
        <v>1.02018927444795</v>
      </c>
      <c r="AR19" s="7">
        <f t="shared" si="29"/>
        <v>1.08216083029356</v>
      </c>
      <c r="AS19" s="7">
        <f t="shared" si="30"/>
        <v>1.07028914382337</v>
      </c>
      <c r="AT19" s="7">
        <f t="shared" si="31"/>
        <v>1.02175540276033</v>
      </c>
      <c r="AU19" s="10">
        <f t="shared" si="32"/>
        <v>1.0485986628313</v>
      </c>
      <c r="AV19" s="11">
        <f t="shared" si="33"/>
        <v>4.85986628313009</v>
      </c>
    </row>
    <row r="20" spans="1:48">
      <c r="A20" s="6">
        <v>11351</v>
      </c>
      <c r="B20" s="3" t="str">
        <f t="shared" si="0"/>
        <v>Jan</v>
      </c>
      <c r="C20" s="3">
        <f t="shared" si="1"/>
        <v>28</v>
      </c>
      <c r="D20" s="3" t="str">
        <f t="shared" si="2"/>
        <v>Jan28</v>
      </c>
      <c r="E20" s="3" t="str">
        <f t="shared" si="17"/>
        <v>5Wed</v>
      </c>
      <c r="F20">
        <v>16.02</v>
      </c>
      <c r="G20" s="8">
        <f t="shared" si="18"/>
        <v>-0.0183823529411765</v>
      </c>
      <c r="H20" s="7">
        <f t="shared" si="3"/>
        <v>1.01072555205047</v>
      </c>
      <c r="I20" s="7"/>
      <c r="J20" s="6">
        <v>22308</v>
      </c>
      <c r="K20" s="3" t="str">
        <f t="shared" si="4"/>
        <v>Jan</v>
      </c>
      <c r="L20" s="3">
        <f t="shared" si="5"/>
        <v>27</v>
      </c>
      <c r="M20" s="3" t="str">
        <f t="shared" si="6"/>
        <v>Jan27</v>
      </c>
      <c r="N20" s="3" t="str">
        <f t="shared" si="19"/>
        <v>4Fri</v>
      </c>
      <c r="O20">
        <v>61.240002</v>
      </c>
      <c r="P20" s="8">
        <f t="shared" si="20"/>
        <v>0.0102276972983783</v>
      </c>
      <c r="Q20" s="7">
        <f t="shared" si="21"/>
        <v>1.06374851485149</v>
      </c>
      <c r="R20" s="7"/>
      <c r="S20" s="6">
        <v>36920</v>
      </c>
      <c r="T20" s="3" t="str">
        <f t="shared" si="7"/>
        <v>Jan</v>
      </c>
      <c r="U20" s="3">
        <f t="shared" si="8"/>
        <v>29</v>
      </c>
      <c r="V20" s="3" t="str">
        <f t="shared" si="9"/>
        <v>Jan29</v>
      </c>
      <c r="W20" s="3" t="str">
        <f t="shared" si="22"/>
        <v>5Mon</v>
      </c>
      <c r="X20">
        <v>1364.170044</v>
      </c>
      <c r="Y20" s="8">
        <f t="shared" si="23"/>
        <v>0.0068047480227555</v>
      </c>
      <c r="Z20" s="7">
        <f t="shared" si="10"/>
        <v>1.06304208992586</v>
      </c>
      <c r="AA20" s="7"/>
      <c r="AB20" s="6">
        <v>40571</v>
      </c>
      <c r="AC20" s="3" t="str">
        <f t="shared" si="11"/>
        <v>Jan</v>
      </c>
      <c r="AD20" s="3">
        <f t="shared" si="12"/>
        <v>28</v>
      </c>
      <c r="AE20" s="3" t="str">
        <f t="shared" si="13"/>
        <v>Jan28</v>
      </c>
      <c r="AF20" s="3" t="str">
        <f t="shared" si="24"/>
        <v>5Fri</v>
      </c>
      <c r="AG20">
        <v>1276.339966</v>
      </c>
      <c r="AH20" s="8">
        <f t="shared" si="25"/>
        <v>-0.017852526512267</v>
      </c>
      <c r="AI20" s="7">
        <f t="shared" si="34"/>
        <v>1.0035144873435</v>
      </c>
      <c r="AJ20" s="7"/>
      <c r="AK20" s="9">
        <v>19</v>
      </c>
      <c r="AL20" s="6">
        <f t="shared" si="26"/>
        <v>44225</v>
      </c>
      <c r="AM20" s="3" t="str">
        <f t="shared" si="14"/>
        <v>Jan</v>
      </c>
      <c r="AN20" s="3">
        <f t="shared" si="15"/>
        <v>29</v>
      </c>
      <c r="AO20" s="3" t="str">
        <f t="shared" si="16"/>
        <v>Jan29</v>
      </c>
      <c r="AP20" s="3" t="str">
        <f t="shared" si="27"/>
        <v>5Fri</v>
      </c>
      <c r="AQ20" s="7">
        <f t="shared" si="28"/>
        <v>1.02145116719243</v>
      </c>
      <c r="AR20" s="7">
        <f t="shared" si="29"/>
        <v>1.0807712523884</v>
      </c>
      <c r="AS20" s="7">
        <f t="shared" si="30"/>
        <v>1.05158692244677</v>
      </c>
      <c r="AT20" s="7">
        <f t="shared" si="31"/>
        <v>1.0035144873435</v>
      </c>
      <c r="AU20" s="10">
        <f t="shared" si="32"/>
        <v>1.03933095734277</v>
      </c>
      <c r="AV20" s="11">
        <f t="shared" si="33"/>
        <v>3.9330957342772</v>
      </c>
    </row>
    <row r="21" spans="1:48">
      <c r="A21" s="6">
        <v>11352</v>
      </c>
      <c r="B21" s="3" t="str">
        <f t="shared" si="0"/>
        <v>Jan</v>
      </c>
      <c r="C21" s="3">
        <f t="shared" si="1"/>
        <v>29</v>
      </c>
      <c r="D21" s="3" t="str">
        <f t="shared" si="2"/>
        <v>Jan29</v>
      </c>
      <c r="E21" s="3" t="str">
        <f t="shared" si="17"/>
        <v>5Thu</v>
      </c>
      <c r="F21">
        <v>16.17</v>
      </c>
      <c r="G21" s="8">
        <f t="shared" si="18"/>
        <v>0.00936329588014995</v>
      </c>
      <c r="H21" s="7">
        <f t="shared" si="3"/>
        <v>1.02018927444795</v>
      </c>
      <c r="I21" s="7"/>
      <c r="J21" s="6">
        <v>22311</v>
      </c>
      <c r="K21" s="3" t="str">
        <f t="shared" si="4"/>
        <v>Jan</v>
      </c>
      <c r="L21" s="3">
        <f t="shared" si="5"/>
        <v>30</v>
      </c>
      <c r="M21" s="3" t="str">
        <f t="shared" si="6"/>
        <v>Jan30</v>
      </c>
      <c r="N21" s="3" t="str">
        <f t="shared" si="19"/>
        <v>5Mon</v>
      </c>
      <c r="O21">
        <v>61.970001</v>
      </c>
      <c r="P21" s="8">
        <f t="shared" si="20"/>
        <v>0.0119202968020806</v>
      </c>
      <c r="Q21" s="7">
        <f t="shared" si="21"/>
        <v>1.07642871287129</v>
      </c>
      <c r="R21" s="7"/>
      <c r="S21" s="6">
        <v>36921</v>
      </c>
      <c r="T21" s="3" t="str">
        <f t="shared" si="7"/>
        <v>Jan</v>
      </c>
      <c r="U21" s="3">
        <f t="shared" si="8"/>
        <v>30</v>
      </c>
      <c r="V21" s="3" t="str">
        <f t="shared" si="9"/>
        <v>Jan30</v>
      </c>
      <c r="W21" s="3" t="str">
        <f t="shared" si="22"/>
        <v>5Tue</v>
      </c>
      <c r="X21">
        <v>1373.72998</v>
      </c>
      <c r="Y21" s="8">
        <f t="shared" si="23"/>
        <v>0.00700787709131085</v>
      </c>
      <c r="Z21" s="7">
        <f t="shared" si="10"/>
        <v>1.07049175823495</v>
      </c>
      <c r="AA21" s="7"/>
      <c r="AB21" s="6">
        <v>40574</v>
      </c>
      <c r="AC21" s="3" t="str">
        <f t="shared" si="11"/>
        <v>Jan</v>
      </c>
      <c r="AD21" s="3">
        <f t="shared" si="12"/>
        <v>31</v>
      </c>
      <c r="AE21" s="3" t="str">
        <f t="shared" si="13"/>
        <v>Jan31</v>
      </c>
      <c r="AF21" s="3" t="str">
        <f t="shared" si="24"/>
        <v>6Mon</v>
      </c>
      <c r="AG21">
        <v>1286.119995</v>
      </c>
      <c r="AH21" s="8">
        <f t="shared" si="25"/>
        <v>0.00766255798652944</v>
      </c>
      <c r="AI21" s="7">
        <f t="shared" si="34"/>
        <v>1.01120397529309</v>
      </c>
      <c r="AJ21" s="7"/>
      <c r="AK21" s="9">
        <v>20</v>
      </c>
      <c r="AL21" s="6">
        <f t="shared" si="26"/>
        <v>44228</v>
      </c>
      <c r="AM21" s="3" t="str">
        <f t="shared" si="14"/>
        <v>Feb</v>
      </c>
      <c r="AN21" s="3">
        <f t="shared" si="15"/>
        <v>1</v>
      </c>
      <c r="AO21" s="3" t="str">
        <f t="shared" si="16"/>
        <v>Feb1</v>
      </c>
      <c r="AP21" s="3" t="str">
        <f t="shared" si="27"/>
        <v>6Mon</v>
      </c>
      <c r="AQ21" s="7">
        <f t="shared" si="28"/>
        <v>1.01955835962145</v>
      </c>
      <c r="AR21" s="7">
        <f t="shared" si="29"/>
        <v>1.07278092756644</v>
      </c>
      <c r="AS21" s="7">
        <f t="shared" si="30"/>
        <v>1.05535860566586</v>
      </c>
      <c r="AT21" s="7">
        <f t="shared" si="31"/>
        <v>1.01120397529309</v>
      </c>
      <c r="AU21" s="10">
        <f t="shared" si="32"/>
        <v>1.03972546703671</v>
      </c>
      <c r="AV21" s="11">
        <f t="shared" si="33"/>
        <v>3.972546703671</v>
      </c>
    </row>
    <row r="22" spans="1:48">
      <c r="A22" s="6">
        <v>11353</v>
      </c>
      <c r="B22" s="3" t="str">
        <f t="shared" si="0"/>
        <v>Jan</v>
      </c>
      <c r="C22" s="3">
        <f t="shared" si="1"/>
        <v>30</v>
      </c>
      <c r="D22" s="3" t="str">
        <f t="shared" si="2"/>
        <v>Jan30</v>
      </c>
      <c r="E22" s="3" t="str">
        <f t="shared" si="17"/>
        <v>5Fri</v>
      </c>
      <c r="F22">
        <v>16.190001</v>
      </c>
      <c r="G22" s="8">
        <f t="shared" si="18"/>
        <v>0.00123692022263433</v>
      </c>
      <c r="H22" s="7">
        <f t="shared" si="3"/>
        <v>1.02145116719243</v>
      </c>
      <c r="I22" s="7"/>
      <c r="J22" s="6">
        <v>22312</v>
      </c>
      <c r="K22" s="3" t="str">
        <f t="shared" si="4"/>
        <v>Jan</v>
      </c>
      <c r="L22" s="3">
        <f t="shared" si="5"/>
        <v>31</v>
      </c>
      <c r="M22" s="3" t="str">
        <f t="shared" si="6"/>
        <v>Jan31</v>
      </c>
      <c r="N22" s="3" t="str">
        <f t="shared" si="19"/>
        <v>5Tue</v>
      </c>
      <c r="O22">
        <v>61.779999</v>
      </c>
      <c r="P22" s="8">
        <f t="shared" si="20"/>
        <v>-0.00306603190146805</v>
      </c>
      <c r="Q22" s="7">
        <f t="shared" si="21"/>
        <v>1.07312834809797</v>
      </c>
      <c r="R22" s="7"/>
      <c r="S22" s="6">
        <v>36922</v>
      </c>
      <c r="T22" s="3" t="str">
        <f t="shared" si="7"/>
        <v>Jan</v>
      </c>
      <c r="U22" s="3">
        <f t="shared" si="8"/>
        <v>31</v>
      </c>
      <c r="V22" s="3" t="str">
        <f t="shared" si="9"/>
        <v>Jan31</v>
      </c>
      <c r="W22" s="3" t="str">
        <f t="shared" si="22"/>
        <v>5Wed</v>
      </c>
      <c r="X22">
        <v>1366.01001</v>
      </c>
      <c r="Y22" s="8">
        <f t="shared" si="23"/>
        <v>-0.00561971429057703</v>
      </c>
      <c r="Z22" s="7">
        <f t="shared" si="10"/>
        <v>1.06447590040325</v>
      </c>
      <c r="AA22" s="7"/>
      <c r="AB22" s="6">
        <v>40575</v>
      </c>
      <c r="AC22" s="3" t="str">
        <f t="shared" si="11"/>
        <v>Feb</v>
      </c>
      <c r="AD22" s="3">
        <f t="shared" si="12"/>
        <v>1</v>
      </c>
      <c r="AE22" s="3" t="str">
        <f t="shared" si="13"/>
        <v>Feb1</v>
      </c>
      <c r="AF22" s="3" t="str">
        <f t="shared" si="24"/>
        <v>6Tue</v>
      </c>
      <c r="AG22">
        <v>1307.589966</v>
      </c>
      <c r="AH22" s="8">
        <f t="shared" si="25"/>
        <v>0.0166935986404597</v>
      </c>
      <c r="AI22" s="7">
        <f t="shared" si="34"/>
        <v>1.02808460860027</v>
      </c>
      <c r="AJ22" s="7"/>
      <c r="AK22" s="9">
        <v>21</v>
      </c>
      <c r="AL22" s="6">
        <f t="shared" si="26"/>
        <v>44229</v>
      </c>
      <c r="AM22" s="3" t="str">
        <f t="shared" si="14"/>
        <v>Feb</v>
      </c>
      <c r="AN22" s="3">
        <f t="shared" si="15"/>
        <v>2</v>
      </c>
      <c r="AO22" s="3" t="str">
        <f t="shared" si="16"/>
        <v>Feb2</v>
      </c>
      <c r="AP22" s="3" t="str">
        <f t="shared" si="27"/>
        <v>6Tue</v>
      </c>
      <c r="AQ22" s="7">
        <f t="shared" si="28"/>
        <v>1.02460567823344</v>
      </c>
      <c r="AR22" s="7">
        <f t="shared" si="29"/>
        <v>1.07087027965954</v>
      </c>
      <c r="AS22" s="7">
        <f t="shared" si="30"/>
        <v>1.05376108607291</v>
      </c>
      <c r="AT22" s="7">
        <f t="shared" si="31"/>
        <v>1.02808460860027</v>
      </c>
      <c r="AU22" s="10">
        <f t="shared" si="32"/>
        <v>1.04433041314154</v>
      </c>
      <c r="AV22" s="11">
        <f t="shared" si="33"/>
        <v>4.43304131415396</v>
      </c>
    </row>
    <row r="23" spans="1:48">
      <c r="A23" s="6">
        <v>11356</v>
      </c>
      <c r="B23" s="3" t="str">
        <f t="shared" si="0"/>
        <v>Feb</v>
      </c>
      <c r="C23" s="3">
        <f t="shared" si="1"/>
        <v>2</v>
      </c>
      <c r="D23" s="3" t="str">
        <f t="shared" si="2"/>
        <v>Feb2</v>
      </c>
      <c r="E23" s="3" t="str">
        <f t="shared" si="17"/>
        <v>6Mon</v>
      </c>
      <c r="F23">
        <v>16.16</v>
      </c>
      <c r="G23" s="8">
        <f t="shared" si="18"/>
        <v>-0.00185305732840897</v>
      </c>
      <c r="H23" s="7">
        <f t="shared" si="3"/>
        <v>1.01955835962145</v>
      </c>
      <c r="I23" s="7"/>
      <c r="J23" s="6">
        <v>22313</v>
      </c>
      <c r="K23" s="3" t="str">
        <f t="shared" si="4"/>
        <v>Feb</v>
      </c>
      <c r="L23" s="3">
        <f t="shared" si="5"/>
        <v>1</v>
      </c>
      <c r="M23" s="3" t="str">
        <f t="shared" si="6"/>
        <v>Feb1</v>
      </c>
      <c r="N23" s="3" t="str">
        <f t="shared" si="19"/>
        <v>5Wed</v>
      </c>
      <c r="O23">
        <v>61.900002</v>
      </c>
      <c r="P23" s="8">
        <f t="shared" si="20"/>
        <v>0.00194242476436434</v>
      </c>
      <c r="Q23" s="7">
        <f t="shared" si="21"/>
        <v>1.07521281917665</v>
      </c>
      <c r="R23" s="7"/>
      <c r="S23" s="6">
        <v>36923</v>
      </c>
      <c r="T23" s="3" t="str">
        <f t="shared" si="7"/>
        <v>Feb</v>
      </c>
      <c r="U23" s="3">
        <f t="shared" si="8"/>
        <v>1</v>
      </c>
      <c r="V23" s="3" t="str">
        <f t="shared" si="9"/>
        <v>Feb1</v>
      </c>
      <c r="W23" s="3" t="str">
        <f t="shared" si="22"/>
        <v>5Thu</v>
      </c>
      <c r="X23">
        <v>1373.469971</v>
      </c>
      <c r="Y23" s="8">
        <f t="shared" si="23"/>
        <v>0.00546113201615559</v>
      </c>
      <c r="Z23" s="7">
        <f t="shared" si="10"/>
        <v>1.07028914382337</v>
      </c>
      <c r="AA23" s="7"/>
      <c r="AB23" s="6">
        <v>40576</v>
      </c>
      <c r="AC23" s="3" t="str">
        <f t="shared" si="11"/>
        <v>Feb</v>
      </c>
      <c r="AD23" s="3">
        <f t="shared" si="12"/>
        <v>2</v>
      </c>
      <c r="AE23" s="3" t="str">
        <f t="shared" si="13"/>
        <v>Feb2</v>
      </c>
      <c r="AF23" s="3" t="str">
        <f t="shared" si="24"/>
        <v>6Wed</v>
      </c>
      <c r="AG23">
        <v>1304.030029</v>
      </c>
      <c r="AH23" s="8">
        <f t="shared" si="25"/>
        <v>-0.0027225178324747</v>
      </c>
      <c r="AI23" s="7">
        <f t="shared" si="34"/>
        <v>1.02528562992006</v>
      </c>
      <c r="AJ23" s="7"/>
      <c r="AK23" s="9">
        <v>22</v>
      </c>
      <c r="AL23" s="6">
        <f t="shared" si="26"/>
        <v>44230</v>
      </c>
      <c r="AM23" s="3" t="str">
        <f t="shared" si="14"/>
        <v>Feb</v>
      </c>
      <c r="AN23" s="3">
        <f t="shared" si="15"/>
        <v>3</v>
      </c>
      <c r="AO23" s="3" t="str">
        <f t="shared" si="16"/>
        <v>Feb3</v>
      </c>
      <c r="AP23" s="3" t="str">
        <f t="shared" si="27"/>
        <v>6Wed</v>
      </c>
      <c r="AQ23" s="7">
        <f t="shared" si="28"/>
        <v>1.03028391167192</v>
      </c>
      <c r="AR23" s="7">
        <f t="shared" si="29"/>
        <v>1.0805975160674</v>
      </c>
      <c r="AS23" s="7">
        <f t="shared" si="30"/>
        <v>1.04490091259204</v>
      </c>
      <c r="AT23" s="7">
        <f t="shared" si="31"/>
        <v>1.02528562992006</v>
      </c>
      <c r="AU23" s="10">
        <f t="shared" si="32"/>
        <v>1.04526699256285</v>
      </c>
      <c r="AV23" s="11">
        <f t="shared" si="33"/>
        <v>4.52669925628544</v>
      </c>
    </row>
    <row r="24" spans="1:48">
      <c r="A24" s="6">
        <v>11357</v>
      </c>
      <c r="B24" s="3" t="str">
        <f t="shared" si="0"/>
        <v>Feb</v>
      </c>
      <c r="C24" s="3">
        <f t="shared" si="1"/>
        <v>3</v>
      </c>
      <c r="D24" s="3" t="str">
        <f t="shared" si="2"/>
        <v>Feb3</v>
      </c>
      <c r="E24" s="3" t="str">
        <f t="shared" si="17"/>
        <v>6Tue</v>
      </c>
      <c r="F24">
        <v>16.24</v>
      </c>
      <c r="G24" s="8">
        <f t="shared" si="18"/>
        <v>0.00495049504950484</v>
      </c>
      <c r="H24" s="7">
        <f t="shared" si="3"/>
        <v>1.02460567823344</v>
      </c>
      <c r="I24" s="7"/>
      <c r="J24" s="6">
        <v>22314</v>
      </c>
      <c r="K24" s="3" t="str">
        <f t="shared" si="4"/>
        <v>Feb</v>
      </c>
      <c r="L24" s="3">
        <f t="shared" si="5"/>
        <v>2</v>
      </c>
      <c r="M24" s="3" t="str">
        <f t="shared" si="6"/>
        <v>Feb2</v>
      </c>
      <c r="N24" s="3" t="str">
        <f t="shared" si="19"/>
        <v>5Thu</v>
      </c>
      <c r="O24">
        <v>62.299999</v>
      </c>
      <c r="P24" s="8">
        <f t="shared" si="20"/>
        <v>0.00646198686714096</v>
      </c>
      <c r="Q24" s="7">
        <f t="shared" si="21"/>
        <v>1.08216083029356</v>
      </c>
      <c r="R24" s="7"/>
      <c r="S24" s="6">
        <v>36924</v>
      </c>
      <c r="T24" s="3" t="str">
        <f t="shared" si="7"/>
        <v>Feb</v>
      </c>
      <c r="U24" s="3">
        <f t="shared" si="8"/>
        <v>2</v>
      </c>
      <c r="V24" s="3" t="str">
        <f t="shared" si="9"/>
        <v>Feb2</v>
      </c>
      <c r="W24" s="3" t="str">
        <f t="shared" si="22"/>
        <v>5Fri</v>
      </c>
      <c r="X24">
        <v>1349.469971</v>
      </c>
      <c r="Y24" s="8">
        <f t="shared" si="23"/>
        <v>-0.0174739896078878</v>
      </c>
      <c r="Z24" s="7">
        <f t="shared" si="10"/>
        <v>1.05158692244677</v>
      </c>
      <c r="AA24" s="7"/>
      <c r="AB24" s="6">
        <v>40577</v>
      </c>
      <c r="AC24" s="3" t="str">
        <f t="shared" si="11"/>
        <v>Feb</v>
      </c>
      <c r="AD24" s="3">
        <f t="shared" si="12"/>
        <v>3</v>
      </c>
      <c r="AE24" s="3" t="str">
        <f t="shared" si="13"/>
        <v>Feb3</v>
      </c>
      <c r="AF24" s="3" t="str">
        <f t="shared" si="24"/>
        <v>6Thu</v>
      </c>
      <c r="AG24">
        <v>1307.099976</v>
      </c>
      <c r="AH24" s="8">
        <f t="shared" si="25"/>
        <v>0.0023541996209659</v>
      </c>
      <c r="AI24" s="7">
        <f t="shared" si="34"/>
        <v>1.0276993569614</v>
      </c>
      <c r="AJ24" s="7"/>
      <c r="AK24" s="9">
        <v>23</v>
      </c>
      <c r="AL24" s="6">
        <f t="shared" si="26"/>
        <v>44231</v>
      </c>
      <c r="AM24" s="3" t="str">
        <f t="shared" si="14"/>
        <v>Feb</v>
      </c>
      <c r="AN24" s="3">
        <f t="shared" si="15"/>
        <v>4</v>
      </c>
      <c r="AO24" s="3" t="str">
        <f t="shared" si="16"/>
        <v>Feb4</v>
      </c>
      <c r="AP24" s="3" t="str">
        <f t="shared" si="27"/>
        <v>6Thu</v>
      </c>
      <c r="AQ24" s="7">
        <f t="shared" si="28"/>
        <v>1.02334378548896</v>
      </c>
      <c r="AR24" s="7">
        <f t="shared" si="29"/>
        <v>1.07729720340455</v>
      </c>
      <c r="AS24" s="7">
        <f t="shared" si="30"/>
        <v>1.03838631638881</v>
      </c>
      <c r="AT24" s="7">
        <f t="shared" si="31"/>
        <v>1.0276993569614</v>
      </c>
      <c r="AU24" s="10">
        <f t="shared" si="32"/>
        <v>1.04168166556093</v>
      </c>
      <c r="AV24" s="11">
        <f t="shared" si="33"/>
        <v>4.16816655609313</v>
      </c>
    </row>
    <row r="25" spans="1:48">
      <c r="A25" s="6">
        <v>11358</v>
      </c>
      <c r="B25" s="3" t="str">
        <f t="shared" si="0"/>
        <v>Feb</v>
      </c>
      <c r="C25" s="3">
        <f t="shared" si="1"/>
        <v>4</v>
      </c>
      <c r="D25" s="3" t="str">
        <f t="shared" si="2"/>
        <v>Feb4</v>
      </c>
      <c r="E25" s="3" t="str">
        <f t="shared" si="17"/>
        <v>6Wed</v>
      </c>
      <c r="F25">
        <v>16.33</v>
      </c>
      <c r="G25" s="8">
        <f t="shared" si="18"/>
        <v>0.00554187192118226</v>
      </c>
      <c r="H25" s="7">
        <f t="shared" si="3"/>
        <v>1.03028391167192</v>
      </c>
      <c r="I25" s="7"/>
      <c r="J25" s="6">
        <v>22315</v>
      </c>
      <c r="K25" s="3" t="str">
        <f t="shared" si="4"/>
        <v>Feb</v>
      </c>
      <c r="L25" s="3">
        <f t="shared" si="5"/>
        <v>3</v>
      </c>
      <c r="M25" s="3" t="str">
        <f t="shared" si="6"/>
        <v>Feb3</v>
      </c>
      <c r="N25" s="3" t="str">
        <f t="shared" si="19"/>
        <v>5Fri</v>
      </c>
      <c r="O25">
        <v>62.220001</v>
      </c>
      <c r="P25" s="8">
        <f t="shared" si="20"/>
        <v>-0.00128407706716009</v>
      </c>
      <c r="Q25" s="7">
        <f t="shared" si="21"/>
        <v>1.0807712523884</v>
      </c>
      <c r="R25" s="7"/>
      <c r="S25" s="6">
        <v>36927</v>
      </c>
      <c r="T25" s="3" t="str">
        <f t="shared" si="7"/>
        <v>Feb</v>
      </c>
      <c r="U25" s="3">
        <f t="shared" si="8"/>
        <v>5</v>
      </c>
      <c r="V25" s="3" t="str">
        <f t="shared" si="9"/>
        <v>Feb5</v>
      </c>
      <c r="W25" s="3" t="str">
        <f t="shared" si="22"/>
        <v>6Mon</v>
      </c>
      <c r="X25">
        <v>1354.310059</v>
      </c>
      <c r="Y25" s="8">
        <f t="shared" si="23"/>
        <v>0.00358665854299319</v>
      </c>
      <c r="Z25" s="7">
        <f t="shared" si="10"/>
        <v>1.05535860566586</v>
      </c>
      <c r="AA25" s="7"/>
      <c r="AB25" s="6">
        <v>40578</v>
      </c>
      <c r="AC25" s="3" t="str">
        <f t="shared" si="11"/>
        <v>Feb</v>
      </c>
      <c r="AD25" s="3">
        <f t="shared" si="12"/>
        <v>4</v>
      </c>
      <c r="AE25" s="3" t="str">
        <f t="shared" si="13"/>
        <v>Feb4</v>
      </c>
      <c r="AF25" s="3" t="str">
        <f t="shared" si="24"/>
        <v>6Fri</v>
      </c>
      <c r="AG25">
        <v>1310.869995</v>
      </c>
      <c r="AH25" s="8">
        <f t="shared" si="25"/>
        <v>0.00288426215991304</v>
      </c>
      <c r="AI25" s="7">
        <f t="shared" si="34"/>
        <v>1.03066351132845</v>
      </c>
      <c r="AJ25" s="7"/>
      <c r="AK25" s="9">
        <v>24</v>
      </c>
      <c r="AL25" s="6">
        <f t="shared" si="26"/>
        <v>44232</v>
      </c>
      <c r="AM25" s="3" t="str">
        <f t="shared" si="14"/>
        <v>Feb</v>
      </c>
      <c r="AN25" s="3">
        <f t="shared" si="15"/>
        <v>5</v>
      </c>
      <c r="AO25" s="3" t="str">
        <f t="shared" si="16"/>
        <v>Feb5</v>
      </c>
      <c r="AP25" s="3" t="str">
        <f t="shared" si="27"/>
        <v>6Fri</v>
      </c>
      <c r="AQ25" s="7">
        <f t="shared" si="28"/>
        <v>1.02649842271293</v>
      </c>
      <c r="AR25" s="7">
        <f t="shared" si="29"/>
        <v>1.06826472120896</v>
      </c>
      <c r="AS25" s="7">
        <f t="shared" si="30"/>
        <v>1.02453886517196</v>
      </c>
      <c r="AT25" s="7">
        <f t="shared" si="31"/>
        <v>1.03066351132845</v>
      </c>
      <c r="AU25" s="10">
        <f t="shared" si="32"/>
        <v>1.03749138010558</v>
      </c>
      <c r="AV25" s="11">
        <f t="shared" si="33"/>
        <v>3.74913801055774</v>
      </c>
    </row>
    <row r="26" spans="1:48">
      <c r="A26" s="6">
        <v>11359</v>
      </c>
      <c r="B26" s="3" t="str">
        <f t="shared" si="0"/>
        <v>Feb</v>
      </c>
      <c r="C26" s="3">
        <f t="shared" si="1"/>
        <v>5</v>
      </c>
      <c r="D26" s="3" t="str">
        <f t="shared" si="2"/>
        <v>Feb5</v>
      </c>
      <c r="E26" s="3" t="str">
        <f t="shared" si="17"/>
        <v>6Thu</v>
      </c>
      <c r="F26">
        <v>16.219999</v>
      </c>
      <c r="G26" s="8">
        <f t="shared" si="18"/>
        <v>-0.00673612982241255</v>
      </c>
      <c r="H26" s="7">
        <f t="shared" si="3"/>
        <v>1.02334378548896</v>
      </c>
      <c r="I26" s="7"/>
      <c r="J26" s="6">
        <v>22318</v>
      </c>
      <c r="K26" s="3" t="str">
        <f t="shared" si="4"/>
        <v>Feb</v>
      </c>
      <c r="L26" s="3">
        <f t="shared" si="5"/>
        <v>6</v>
      </c>
      <c r="M26" s="3" t="str">
        <f t="shared" si="6"/>
        <v>Feb6</v>
      </c>
      <c r="N26" s="3" t="str">
        <f t="shared" si="19"/>
        <v>6Mon</v>
      </c>
      <c r="O26">
        <v>61.759998</v>
      </c>
      <c r="P26" s="8">
        <f t="shared" si="20"/>
        <v>-0.00739316928008407</v>
      </c>
      <c r="Q26" s="7">
        <f t="shared" si="21"/>
        <v>1.07278092756644</v>
      </c>
      <c r="R26" s="7"/>
      <c r="S26" s="6">
        <v>36928</v>
      </c>
      <c r="T26" s="3" t="str">
        <f t="shared" si="7"/>
        <v>Feb</v>
      </c>
      <c r="U26" s="3">
        <f t="shared" si="8"/>
        <v>6</v>
      </c>
      <c r="V26" s="3" t="str">
        <f t="shared" si="9"/>
        <v>Feb6</v>
      </c>
      <c r="W26" s="3" t="str">
        <f t="shared" si="22"/>
        <v>6Tue</v>
      </c>
      <c r="X26">
        <v>1352.26001</v>
      </c>
      <c r="Y26" s="8">
        <f t="shared" si="23"/>
        <v>-0.00151372205085272</v>
      </c>
      <c r="Z26" s="7">
        <f t="shared" si="10"/>
        <v>1.05376108607291</v>
      </c>
      <c r="AA26" s="7"/>
      <c r="AB26" s="6">
        <v>40581</v>
      </c>
      <c r="AC26" s="3" t="str">
        <f t="shared" si="11"/>
        <v>Feb</v>
      </c>
      <c r="AD26" s="3">
        <f t="shared" si="12"/>
        <v>7</v>
      </c>
      <c r="AE26" s="3" t="str">
        <f t="shared" si="13"/>
        <v>Feb7</v>
      </c>
      <c r="AF26" s="3" t="str">
        <f t="shared" si="24"/>
        <v>7Mon</v>
      </c>
      <c r="AG26">
        <v>1319.050049</v>
      </c>
      <c r="AH26" s="8">
        <f t="shared" si="25"/>
        <v>0.00624017181810613</v>
      </c>
      <c r="AI26" s="7">
        <f t="shared" si="34"/>
        <v>1.03709502872579</v>
      </c>
      <c r="AJ26" s="7"/>
      <c r="AK26" s="9">
        <v>25</v>
      </c>
      <c r="AL26" s="6">
        <f t="shared" si="26"/>
        <v>44235</v>
      </c>
      <c r="AM26" s="3" t="str">
        <f t="shared" si="14"/>
        <v>Feb</v>
      </c>
      <c r="AN26" s="3">
        <f t="shared" si="15"/>
        <v>8</v>
      </c>
      <c r="AO26" s="3" t="str">
        <f t="shared" si="16"/>
        <v>Feb8</v>
      </c>
      <c r="AP26" s="3" t="str">
        <f t="shared" si="27"/>
        <v>7Mon</v>
      </c>
      <c r="AQ26" s="7">
        <f t="shared" si="28"/>
        <v>1.07003148264984</v>
      </c>
      <c r="AR26" s="7">
        <f t="shared" si="29"/>
        <v>1.06201144693417</v>
      </c>
      <c r="AS26" s="7">
        <f t="shared" si="30"/>
        <v>1.03665638428925</v>
      </c>
      <c r="AT26" s="7">
        <f t="shared" si="31"/>
        <v>1.03709502872579</v>
      </c>
      <c r="AU26" s="10">
        <f t="shared" si="32"/>
        <v>1.05144858564976</v>
      </c>
      <c r="AV26" s="11">
        <f t="shared" si="33"/>
        <v>5.14485856497646</v>
      </c>
    </row>
    <row r="27" spans="1:48">
      <c r="A27" s="6">
        <v>11360</v>
      </c>
      <c r="B27" s="3" t="str">
        <f t="shared" si="0"/>
        <v>Feb</v>
      </c>
      <c r="C27" s="3">
        <f t="shared" si="1"/>
        <v>6</v>
      </c>
      <c r="D27" s="3" t="str">
        <f t="shared" si="2"/>
        <v>Feb6</v>
      </c>
      <c r="E27" s="3" t="str">
        <f t="shared" si="17"/>
        <v>6Fri</v>
      </c>
      <c r="F27">
        <v>16.27</v>
      </c>
      <c r="G27" s="8">
        <f t="shared" si="18"/>
        <v>0.00308267589905512</v>
      </c>
      <c r="H27" s="7">
        <f t="shared" si="3"/>
        <v>1.02649842271293</v>
      </c>
      <c r="I27" s="7"/>
      <c r="J27" s="6">
        <v>22319</v>
      </c>
      <c r="K27" s="3" t="str">
        <f t="shared" si="4"/>
        <v>Feb</v>
      </c>
      <c r="L27" s="3">
        <f t="shared" si="5"/>
        <v>7</v>
      </c>
      <c r="M27" s="3" t="str">
        <f t="shared" si="6"/>
        <v>Feb7</v>
      </c>
      <c r="N27" s="3" t="str">
        <f t="shared" si="19"/>
        <v>6Tue</v>
      </c>
      <c r="O27">
        <v>61.650002</v>
      </c>
      <c r="P27" s="8">
        <f t="shared" si="20"/>
        <v>-0.00178102337373784</v>
      </c>
      <c r="Q27" s="7">
        <f t="shared" si="21"/>
        <v>1.07087027965954</v>
      </c>
      <c r="R27" s="7"/>
      <c r="S27" s="6">
        <v>36929</v>
      </c>
      <c r="T27" s="3" t="str">
        <f t="shared" si="7"/>
        <v>Feb</v>
      </c>
      <c r="U27" s="3">
        <f t="shared" si="8"/>
        <v>7</v>
      </c>
      <c r="V27" s="3" t="str">
        <f t="shared" si="9"/>
        <v>Feb7</v>
      </c>
      <c r="W27" s="3" t="str">
        <f t="shared" si="22"/>
        <v>6Wed</v>
      </c>
      <c r="X27">
        <v>1340.890015</v>
      </c>
      <c r="Y27" s="8">
        <f t="shared" si="23"/>
        <v>-0.00840814260269371</v>
      </c>
      <c r="Z27" s="7">
        <f t="shared" si="10"/>
        <v>1.04490091259204</v>
      </c>
      <c r="AA27" s="7"/>
      <c r="AB27" s="6">
        <v>40582</v>
      </c>
      <c r="AC27" s="3" t="str">
        <f t="shared" si="11"/>
        <v>Feb</v>
      </c>
      <c r="AD27" s="3">
        <f t="shared" si="12"/>
        <v>8</v>
      </c>
      <c r="AE27" s="3" t="str">
        <f t="shared" si="13"/>
        <v>Feb8</v>
      </c>
      <c r="AF27" s="3" t="str">
        <f t="shared" si="24"/>
        <v>7Tue</v>
      </c>
      <c r="AG27">
        <v>1324.569946</v>
      </c>
      <c r="AH27" s="8">
        <f t="shared" si="25"/>
        <v>0.00418475174932511</v>
      </c>
      <c r="AI27" s="7">
        <f t="shared" si="34"/>
        <v>1.04143501396147</v>
      </c>
      <c r="AJ27" s="7"/>
      <c r="AK27" s="9">
        <v>26</v>
      </c>
      <c r="AL27" s="6">
        <f t="shared" si="26"/>
        <v>44236</v>
      </c>
      <c r="AM27" s="3" t="str">
        <f t="shared" si="14"/>
        <v>Feb</v>
      </c>
      <c r="AN27" s="3">
        <f t="shared" si="15"/>
        <v>9</v>
      </c>
      <c r="AO27" s="3" t="str">
        <f t="shared" si="16"/>
        <v>Feb9</v>
      </c>
      <c r="AP27" s="3" t="str">
        <f t="shared" si="27"/>
        <v>7Tue</v>
      </c>
      <c r="AQ27" s="7">
        <f t="shared" si="28"/>
        <v>1.08706624605678</v>
      </c>
      <c r="AR27" s="7">
        <f t="shared" si="29"/>
        <v>1.0667014069828</v>
      </c>
      <c r="AS27" s="7">
        <f t="shared" si="30"/>
        <v>1.02768710282813</v>
      </c>
      <c r="AT27" s="7">
        <f t="shared" si="31"/>
        <v>1.04143501396147</v>
      </c>
      <c r="AU27" s="10">
        <f t="shared" si="32"/>
        <v>1.0557224424573</v>
      </c>
      <c r="AV27" s="11">
        <f t="shared" si="33"/>
        <v>5.57224424572973</v>
      </c>
    </row>
    <row r="28" spans="1:48">
      <c r="A28" s="6">
        <v>11363</v>
      </c>
      <c r="B28" s="3" t="str">
        <f t="shared" si="0"/>
        <v>Feb</v>
      </c>
      <c r="C28" s="3">
        <f t="shared" si="1"/>
        <v>9</v>
      </c>
      <c r="D28" s="3" t="str">
        <f t="shared" si="2"/>
        <v>Feb9</v>
      </c>
      <c r="E28" s="3" t="str">
        <f t="shared" si="17"/>
        <v>7Mon</v>
      </c>
      <c r="F28">
        <v>16.959999</v>
      </c>
      <c r="G28" s="8">
        <f t="shared" si="18"/>
        <v>0.0424092808850646</v>
      </c>
      <c r="H28" s="7">
        <f t="shared" si="3"/>
        <v>1.07003148264984</v>
      </c>
      <c r="I28" s="7"/>
      <c r="J28" s="6">
        <v>22320</v>
      </c>
      <c r="K28" s="3" t="str">
        <f t="shared" si="4"/>
        <v>Feb</v>
      </c>
      <c r="L28" s="3">
        <f t="shared" si="5"/>
        <v>8</v>
      </c>
      <c r="M28" s="3" t="str">
        <f t="shared" si="6"/>
        <v>Feb8</v>
      </c>
      <c r="N28" s="3" t="str">
        <f t="shared" si="19"/>
        <v>6Wed</v>
      </c>
      <c r="O28">
        <v>62.209999</v>
      </c>
      <c r="P28" s="8">
        <f t="shared" si="20"/>
        <v>0.00908348713435569</v>
      </c>
      <c r="Q28" s="7">
        <f t="shared" si="21"/>
        <v>1.0805975160674</v>
      </c>
      <c r="R28" s="7"/>
      <c r="S28" s="6">
        <v>36930</v>
      </c>
      <c r="T28" s="3" t="str">
        <f t="shared" si="7"/>
        <v>Feb</v>
      </c>
      <c r="U28" s="3">
        <f t="shared" si="8"/>
        <v>8</v>
      </c>
      <c r="V28" s="3" t="str">
        <f t="shared" si="9"/>
        <v>Feb8</v>
      </c>
      <c r="W28" s="3" t="str">
        <f t="shared" si="22"/>
        <v>6Thu</v>
      </c>
      <c r="X28">
        <v>1332.530029</v>
      </c>
      <c r="Y28" s="8">
        <f t="shared" si="23"/>
        <v>-0.00623465452533774</v>
      </c>
      <c r="Z28" s="7">
        <f t="shared" si="10"/>
        <v>1.03838631638881</v>
      </c>
      <c r="AA28" s="7"/>
      <c r="AB28" s="6">
        <v>40583</v>
      </c>
      <c r="AC28" s="3" t="str">
        <f t="shared" si="11"/>
        <v>Feb</v>
      </c>
      <c r="AD28" s="3">
        <f t="shared" si="12"/>
        <v>9</v>
      </c>
      <c r="AE28" s="3" t="str">
        <f t="shared" si="13"/>
        <v>Feb9</v>
      </c>
      <c r="AF28" s="3" t="str">
        <f t="shared" si="24"/>
        <v>7Wed</v>
      </c>
      <c r="AG28">
        <v>1320.880005</v>
      </c>
      <c r="AH28" s="8">
        <f t="shared" si="25"/>
        <v>-0.0027857653052926</v>
      </c>
      <c r="AI28" s="7">
        <f t="shared" si="34"/>
        <v>1.03853382043186</v>
      </c>
      <c r="AJ28" s="7"/>
      <c r="AK28" s="9">
        <v>27</v>
      </c>
      <c r="AL28" s="6">
        <f t="shared" si="26"/>
        <v>44237</v>
      </c>
      <c r="AM28" s="3" t="str">
        <f t="shared" si="14"/>
        <v>Feb</v>
      </c>
      <c r="AN28" s="3">
        <f t="shared" si="15"/>
        <v>10</v>
      </c>
      <c r="AO28" s="3" t="str">
        <f t="shared" si="16"/>
        <v>Feb10</v>
      </c>
      <c r="AP28" s="3" t="str">
        <f t="shared" si="27"/>
        <v>7Wed</v>
      </c>
      <c r="AQ28" s="7">
        <f t="shared" si="28"/>
        <v>1.09022088328076</v>
      </c>
      <c r="AR28" s="7">
        <f t="shared" si="29"/>
        <v>1.07556015285739</v>
      </c>
      <c r="AS28" s="7">
        <f t="shared" si="30"/>
        <v>1.02544283236664</v>
      </c>
      <c r="AT28" s="7">
        <f t="shared" si="31"/>
        <v>1.03853382043186</v>
      </c>
      <c r="AU28" s="10">
        <f t="shared" si="32"/>
        <v>1.05743942223416</v>
      </c>
      <c r="AV28" s="11">
        <f t="shared" si="33"/>
        <v>5.74394222341628</v>
      </c>
    </row>
    <row r="29" spans="1:48">
      <c r="A29" s="6">
        <v>11364</v>
      </c>
      <c r="B29" s="3" t="str">
        <f t="shared" si="0"/>
        <v>Feb</v>
      </c>
      <c r="C29" s="3">
        <f t="shared" si="1"/>
        <v>10</v>
      </c>
      <c r="D29" s="3" t="str">
        <f t="shared" si="2"/>
        <v>Feb10</v>
      </c>
      <c r="E29" s="3" t="str">
        <f t="shared" si="17"/>
        <v>7Tue</v>
      </c>
      <c r="F29">
        <v>17.23</v>
      </c>
      <c r="G29" s="8">
        <f t="shared" si="18"/>
        <v>0.0159198712216906</v>
      </c>
      <c r="H29" s="7">
        <f t="shared" si="3"/>
        <v>1.08706624605678</v>
      </c>
      <c r="I29" s="7"/>
      <c r="J29" s="6">
        <v>22321</v>
      </c>
      <c r="K29" s="3" t="str">
        <f t="shared" si="4"/>
        <v>Feb</v>
      </c>
      <c r="L29" s="3">
        <f t="shared" si="5"/>
        <v>9</v>
      </c>
      <c r="M29" s="3" t="str">
        <f t="shared" si="6"/>
        <v>Feb9</v>
      </c>
      <c r="N29" s="3" t="str">
        <f t="shared" si="19"/>
        <v>6Thu</v>
      </c>
      <c r="O29">
        <v>62.02</v>
      </c>
      <c r="P29" s="8">
        <f t="shared" si="20"/>
        <v>-0.00305415532959581</v>
      </c>
      <c r="Q29" s="7">
        <f t="shared" si="21"/>
        <v>1.07729720340455</v>
      </c>
      <c r="R29" s="7"/>
      <c r="S29" s="6">
        <v>36931</v>
      </c>
      <c r="T29" s="3" t="str">
        <f t="shared" si="7"/>
        <v>Feb</v>
      </c>
      <c r="U29" s="3">
        <f t="shared" si="8"/>
        <v>9</v>
      </c>
      <c r="V29" s="3" t="str">
        <f t="shared" si="9"/>
        <v>Feb9</v>
      </c>
      <c r="W29" s="3" t="str">
        <f t="shared" si="22"/>
        <v>6Fri</v>
      </c>
      <c r="X29">
        <v>1314.76001</v>
      </c>
      <c r="Y29" s="8">
        <f t="shared" si="23"/>
        <v>-0.0133355486280002</v>
      </c>
      <c r="Z29" s="7">
        <f t="shared" si="10"/>
        <v>1.02453886517196</v>
      </c>
      <c r="AA29" s="7"/>
      <c r="AB29" s="6">
        <v>40584</v>
      </c>
      <c r="AC29" s="3" t="str">
        <f t="shared" si="11"/>
        <v>Feb</v>
      </c>
      <c r="AD29" s="3">
        <f t="shared" si="12"/>
        <v>10</v>
      </c>
      <c r="AE29" s="3" t="str">
        <f t="shared" si="13"/>
        <v>Feb10</v>
      </c>
      <c r="AF29" s="3" t="str">
        <f t="shared" si="24"/>
        <v>7Thu</v>
      </c>
      <c r="AG29">
        <v>1321.869995</v>
      </c>
      <c r="AH29" s="8">
        <f t="shared" si="25"/>
        <v>0.000749492759563753</v>
      </c>
      <c r="AI29" s="7">
        <f t="shared" si="34"/>
        <v>1.03931219401084</v>
      </c>
      <c r="AJ29" s="7"/>
      <c r="AK29" s="9">
        <v>28</v>
      </c>
      <c r="AL29" s="6">
        <f t="shared" si="26"/>
        <v>44238</v>
      </c>
      <c r="AM29" s="3" t="str">
        <f t="shared" si="14"/>
        <v>Feb</v>
      </c>
      <c r="AN29" s="3">
        <f t="shared" si="15"/>
        <v>11</v>
      </c>
      <c r="AO29" s="3" t="str">
        <f t="shared" si="16"/>
        <v>Feb11</v>
      </c>
      <c r="AP29" s="3" t="str">
        <f t="shared" si="27"/>
        <v>7Thu</v>
      </c>
      <c r="AQ29" s="7" t="e">
        <f t="shared" si="28"/>
        <v>#N/A</v>
      </c>
      <c r="AR29" s="7">
        <f t="shared" si="29"/>
        <v>1.08216083029356</v>
      </c>
      <c r="AS29" s="7">
        <f t="shared" si="30"/>
        <v>1.03377306749518</v>
      </c>
      <c r="AT29" s="7">
        <f t="shared" si="31"/>
        <v>1.03931219401084</v>
      </c>
      <c r="AU29" s="10" t="e">
        <f t="shared" si="32"/>
        <v>#N/A</v>
      </c>
      <c r="AV29" s="11" t="e">
        <f t="shared" si="33"/>
        <v>#N/A</v>
      </c>
    </row>
    <row r="30" spans="1:48">
      <c r="A30" s="6">
        <v>11365</v>
      </c>
      <c r="B30" s="3" t="str">
        <f t="shared" si="0"/>
        <v>Feb</v>
      </c>
      <c r="C30" s="3">
        <f t="shared" si="1"/>
        <v>11</v>
      </c>
      <c r="D30" s="3" t="str">
        <f t="shared" si="2"/>
        <v>Feb11</v>
      </c>
      <c r="E30" s="3" t="str">
        <f t="shared" si="17"/>
        <v>7Wed</v>
      </c>
      <c r="F30">
        <v>17.280001</v>
      </c>
      <c r="G30" s="8">
        <f t="shared" si="18"/>
        <v>0.00290197330237947</v>
      </c>
      <c r="H30" s="7">
        <f t="shared" si="3"/>
        <v>1.09022088328076</v>
      </c>
      <c r="I30" s="7"/>
      <c r="J30" s="6">
        <v>22322</v>
      </c>
      <c r="K30" s="3" t="str">
        <f t="shared" si="4"/>
        <v>Feb</v>
      </c>
      <c r="L30" s="3">
        <f t="shared" si="5"/>
        <v>10</v>
      </c>
      <c r="M30" s="3" t="str">
        <f t="shared" si="6"/>
        <v>Feb10</v>
      </c>
      <c r="N30" s="3" t="str">
        <f t="shared" si="19"/>
        <v>6Fri</v>
      </c>
      <c r="O30">
        <v>61.5</v>
      </c>
      <c r="P30" s="8">
        <f t="shared" si="20"/>
        <v>-0.00838439213157051</v>
      </c>
      <c r="Q30" s="7">
        <f t="shared" si="21"/>
        <v>1.06826472120896</v>
      </c>
      <c r="R30" s="7"/>
      <c r="S30" s="6">
        <v>36934</v>
      </c>
      <c r="T30" s="3" t="str">
        <f t="shared" si="7"/>
        <v>Feb</v>
      </c>
      <c r="U30" s="3">
        <f t="shared" si="8"/>
        <v>12</v>
      </c>
      <c r="V30" s="3" t="str">
        <f t="shared" si="9"/>
        <v>Feb12</v>
      </c>
      <c r="W30" s="3" t="str">
        <f t="shared" si="22"/>
        <v>7Mon</v>
      </c>
      <c r="X30">
        <v>1330.310059</v>
      </c>
      <c r="Y30" s="8">
        <f t="shared" si="23"/>
        <v>0.011827290822452</v>
      </c>
      <c r="Z30" s="7">
        <f t="shared" si="10"/>
        <v>1.03665638428925</v>
      </c>
      <c r="AA30" s="7"/>
      <c r="AB30" s="6">
        <v>40585</v>
      </c>
      <c r="AC30" s="3" t="str">
        <f t="shared" si="11"/>
        <v>Feb</v>
      </c>
      <c r="AD30" s="3">
        <f t="shared" si="12"/>
        <v>11</v>
      </c>
      <c r="AE30" s="3" t="str">
        <f t="shared" si="13"/>
        <v>Feb11</v>
      </c>
      <c r="AF30" s="3" t="str">
        <f t="shared" si="24"/>
        <v>7Fri</v>
      </c>
      <c r="AG30">
        <v>1329.150024</v>
      </c>
      <c r="AH30" s="8">
        <f t="shared" si="25"/>
        <v>0.00550737139623176</v>
      </c>
      <c r="AI30" s="7">
        <f t="shared" si="34"/>
        <v>1.04503607225989</v>
      </c>
      <c r="AJ30" s="7"/>
      <c r="AK30" s="9">
        <v>29</v>
      </c>
      <c r="AL30" s="6">
        <f t="shared" si="26"/>
        <v>44239</v>
      </c>
      <c r="AM30" s="3" t="str">
        <f t="shared" si="14"/>
        <v>Feb</v>
      </c>
      <c r="AN30" s="3">
        <f t="shared" si="15"/>
        <v>12</v>
      </c>
      <c r="AO30" s="3" t="str">
        <f t="shared" si="16"/>
        <v>Feb12</v>
      </c>
      <c r="AP30" s="3" t="str">
        <f t="shared" si="27"/>
        <v>7Fri</v>
      </c>
      <c r="AQ30" s="7">
        <f t="shared" si="28"/>
        <v>1.08391167192429</v>
      </c>
      <c r="AR30" s="7">
        <f t="shared" si="29"/>
        <v>1.07868678130971</v>
      </c>
      <c r="AS30" s="7">
        <f t="shared" si="30"/>
        <v>1.01422928044403</v>
      </c>
      <c r="AT30" s="7">
        <f t="shared" si="31"/>
        <v>1.04503607225989</v>
      </c>
      <c r="AU30" s="10">
        <f t="shared" si="32"/>
        <v>1.05546595148448</v>
      </c>
      <c r="AV30" s="11">
        <f t="shared" si="33"/>
        <v>5.54659514844795</v>
      </c>
    </row>
    <row r="31" spans="1:48">
      <c r="A31" s="6">
        <v>11367</v>
      </c>
      <c r="B31" s="3" t="str">
        <f t="shared" si="0"/>
        <v>Feb</v>
      </c>
      <c r="C31" s="3">
        <f t="shared" si="1"/>
        <v>13</v>
      </c>
      <c r="D31" s="3" t="str">
        <f t="shared" si="2"/>
        <v>Feb13</v>
      </c>
      <c r="E31" s="3" t="str">
        <f t="shared" si="17"/>
        <v>7Fri</v>
      </c>
      <c r="F31">
        <v>17.18</v>
      </c>
      <c r="G31" s="8">
        <f t="shared" si="18"/>
        <v>-0.00578709457250604</v>
      </c>
      <c r="H31" s="7">
        <f t="shared" si="3"/>
        <v>1.08391167192429</v>
      </c>
      <c r="I31" s="7"/>
      <c r="J31" s="6">
        <v>22325</v>
      </c>
      <c r="K31" s="3" t="str">
        <f t="shared" si="4"/>
        <v>Feb</v>
      </c>
      <c r="L31" s="3">
        <f t="shared" si="5"/>
        <v>13</v>
      </c>
      <c r="M31" s="3" t="str">
        <f t="shared" si="6"/>
        <v>Feb13</v>
      </c>
      <c r="N31" s="3" t="str">
        <f t="shared" si="19"/>
        <v>7Mon</v>
      </c>
      <c r="O31">
        <v>61.139999</v>
      </c>
      <c r="P31" s="8">
        <f t="shared" si="20"/>
        <v>-0.00585367479674792</v>
      </c>
      <c r="Q31" s="7">
        <f t="shared" si="21"/>
        <v>1.06201144693417</v>
      </c>
      <c r="R31" s="7"/>
      <c r="S31" s="6">
        <v>36935</v>
      </c>
      <c r="T31" s="3" t="str">
        <f t="shared" si="7"/>
        <v>Feb</v>
      </c>
      <c r="U31" s="3">
        <f t="shared" si="8"/>
        <v>13</v>
      </c>
      <c r="V31" s="3" t="str">
        <f t="shared" si="9"/>
        <v>Feb13</v>
      </c>
      <c r="W31" s="3" t="str">
        <f t="shared" si="22"/>
        <v>7Tue</v>
      </c>
      <c r="X31">
        <v>1318.800049</v>
      </c>
      <c r="Y31" s="8">
        <f t="shared" si="23"/>
        <v>-0.00865212581242308</v>
      </c>
      <c r="Z31" s="7">
        <f t="shared" si="10"/>
        <v>1.02768710282813</v>
      </c>
      <c r="AA31" s="7"/>
      <c r="AB31" s="6">
        <v>40588</v>
      </c>
      <c r="AC31" s="3" t="str">
        <f t="shared" si="11"/>
        <v>Feb</v>
      </c>
      <c r="AD31" s="3">
        <f t="shared" si="12"/>
        <v>14</v>
      </c>
      <c r="AE31" s="3" t="str">
        <f t="shared" si="13"/>
        <v>Feb14</v>
      </c>
      <c r="AF31" s="3" t="str">
        <f t="shared" si="24"/>
        <v>8Mon</v>
      </c>
      <c r="AG31">
        <v>1332.319946</v>
      </c>
      <c r="AH31" s="8">
        <f t="shared" si="25"/>
        <v>0.00238492415661277</v>
      </c>
      <c r="AI31" s="7">
        <f t="shared" si="34"/>
        <v>1.04752840403315</v>
      </c>
      <c r="AJ31" s="7"/>
      <c r="AK31" s="9">
        <v>30</v>
      </c>
      <c r="AL31" s="6">
        <f t="shared" si="26"/>
        <v>44243</v>
      </c>
      <c r="AM31" s="3" t="str">
        <f t="shared" si="14"/>
        <v>Feb</v>
      </c>
      <c r="AN31" s="3">
        <f t="shared" si="15"/>
        <v>16</v>
      </c>
      <c r="AO31" s="3" t="str">
        <f t="shared" si="16"/>
        <v>Feb16</v>
      </c>
      <c r="AP31" s="3" t="str">
        <f t="shared" si="27"/>
        <v>8Tue</v>
      </c>
      <c r="AQ31" s="7">
        <f t="shared" si="28"/>
        <v>1.07570971608833</v>
      </c>
      <c r="AR31" s="7">
        <f t="shared" si="29"/>
        <v>1.08320307451798</v>
      </c>
      <c r="AS31" s="7">
        <f t="shared" si="30"/>
        <v>0.996625745998492</v>
      </c>
      <c r="AT31" s="7">
        <f t="shared" si="31"/>
        <v>1.04413974322902</v>
      </c>
      <c r="AU31" s="10">
        <f t="shared" si="32"/>
        <v>1.04991956995846</v>
      </c>
      <c r="AV31" s="11">
        <f t="shared" si="33"/>
        <v>4.99195699584556</v>
      </c>
    </row>
    <row r="32" spans="1:48">
      <c r="A32" s="6">
        <v>11370</v>
      </c>
      <c r="B32" s="3" t="str">
        <f t="shared" si="0"/>
        <v>Feb</v>
      </c>
      <c r="C32" s="3">
        <f t="shared" si="1"/>
        <v>16</v>
      </c>
      <c r="D32" s="3" t="str">
        <f t="shared" si="2"/>
        <v>Feb16</v>
      </c>
      <c r="E32" s="3" t="str">
        <f t="shared" si="17"/>
        <v>8Mon</v>
      </c>
      <c r="F32">
        <v>17.34</v>
      </c>
      <c r="G32" s="8">
        <f t="shared" si="18"/>
        <v>0.00931315483119908</v>
      </c>
      <c r="H32" s="7">
        <f t="shared" si="3"/>
        <v>1.09400630914827</v>
      </c>
      <c r="I32" s="7"/>
      <c r="J32" s="6">
        <v>22326</v>
      </c>
      <c r="K32" s="3" t="str">
        <f t="shared" si="4"/>
        <v>Feb</v>
      </c>
      <c r="L32" s="3">
        <f t="shared" si="5"/>
        <v>14</v>
      </c>
      <c r="M32" s="3" t="str">
        <f t="shared" si="6"/>
        <v>Feb14</v>
      </c>
      <c r="N32" s="3" t="str">
        <f t="shared" si="19"/>
        <v>7Tue</v>
      </c>
      <c r="O32">
        <v>61.41</v>
      </c>
      <c r="P32" s="8">
        <f t="shared" si="20"/>
        <v>0.00441611063814367</v>
      </c>
      <c r="Q32" s="7">
        <f t="shared" si="21"/>
        <v>1.0667014069828</v>
      </c>
      <c r="R32" s="7"/>
      <c r="S32" s="6">
        <v>36936</v>
      </c>
      <c r="T32" s="3" t="str">
        <f t="shared" si="7"/>
        <v>Feb</v>
      </c>
      <c r="U32" s="3">
        <f t="shared" si="8"/>
        <v>14</v>
      </c>
      <c r="V32" s="3" t="str">
        <f t="shared" si="9"/>
        <v>Feb14</v>
      </c>
      <c r="W32" s="3" t="str">
        <f t="shared" si="22"/>
        <v>7Wed</v>
      </c>
      <c r="X32">
        <v>1315.920044</v>
      </c>
      <c r="Y32" s="8">
        <f t="shared" si="23"/>
        <v>-0.00218380716787491</v>
      </c>
      <c r="Z32" s="7">
        <f t="shared" si="10"/>
        <v>1.02544283236664</v>
      </c>
      <c r="AA32" s="7"/>
      <c r="AB32" s="6">
        <v>40589</v>
      </c>
      <c r="AC32" s="3" t="str">
        <f t="shared" si="11"/>
        <v>Feb</v>
      </c>
      <c r="AD32" s="3">
        <f t="shared" si="12"/>
        <v>15</v>
      </c>
      <c r="AE32" s="3" t="str">
        <f t="shared" si="13"/>
        <v>Feb15</v>
      </c>
      <c r="AF32" s="3" t="str">
        <f t="shared" si="24"/>
        <v>8Tue</v>
      </c>
      <c r="AG32">
        <v>1328.01001</v>
      </c>
      <c r="AH32" s="8">
        <f t="shared" si="25"/>
        <v>-0.00323491066311793</v>
      </c>
      <c r="AI32" s="7">
        <f t="shared" si="34"/>
        <v>1.04413974322902</v>
      </c>
      <c r="AJ32" s="7"/>
      <c r="AK32" s="9">
        <v>31</v>
      </c>
      <c r="AL32" s="6">
        <f t="shared" si="26"/>
        <v>44244</v>
      </c>
      <c r="AM32" s="3" t="str">
        <f t="shared" si="14"/>
        <v>Feb</v>
      </c>
      <c r="AN32" s="3">
        <f t="shared" si="15"/>
        <v>17</v>
      </c>
      <c r="AO32" s="3" t="str">
        <f t="shared" si="16"/>
        <v>Feb17</v>
      </c>
      <c r="AP32" s="3" t="str">
        <f t="shared" si="27"/>
        <v>8Wed</v>
      </c>
      <c r="AQ32" s="7">
        <f t="shared" si="28"/>
        <v>1.08517356466877</v>
      </c>
      <c r="AR32" s="7" t="e">
        <f t="shared" si="29"/>
        <v>#N/A</v>
      </c>
      <c r="AS32" s="7">
        <f t="shared" si="30"/>
        <v>0.978180741727294</v>
      </c>
      <c r="AT32" s="7">
        <f t="shared" si="31"/>
        <v>1.05067337955402</v>
      </c>
      <c r="AU32" s="10" t="e">
        <f t="shared" si="32"/>
        <v>#N/A</v>
      </c>
      <c r="AV32" s="11" t="e">
        <f t="shared" si="33"/>
        <v>#N/A</v>
      </c>
    </row>
    <row r="33" spans="1:48">
      <c r="A33" s="6">
        <v>11371</v>
      </c>
      <c r="B33" s="3" t="str">
        <f t="shared" si="0"/>
        <v>Feb</v>
      </c>
      <c r="C33" s="3">
        <f t="shared" si="1"/>
        <v>17</v>
      </c>
      <c r="D33" s="3" t="str">
        <f t="shared" si="2"/>
        <v>Feb17</v>
      </c>
      <c r="E33" s="3" t="str">
        <f t="shared" si="17"/>
        <v>8Tue</v>
      </c>
      <c r="F33">
        <v>17.049999</v>
      </c>
      <c r="G33" s="8">
        <f t="shared" si="18"/>
        <v>-0.0167243944636678</v>
      </c>
      <c r="H33" s="7">
        <f t="shared" si="3"/>
        <v>1.07570971608833</v>
      </c>
      <c r="I33" s="7"/>
      <c r="J33" s="6">
        <v>22327</v>
      </c>
      <c r="K33" s="3" t="str">
        <f t="shared" si="4"/>
        <v>Feb</v>
      </c>
      <c r="L33" s="3">
        <f t="shared" si="5"/>
        <v>15</v>
      </c>
      <c r="M33" s="3" t="str">
        <f t="shared" si="6"/>
        <v>Feb15</v>
      </c>
      <c r="N33" s="3" t="str">
        <f t="shared" si="19"/>
        <v>7Wed</v>
      </c>
      <c r="O33">
        <v>61.919998</v>
      </c>
      <c r="P33" s="8">
        <f t="shared" si="20"/>
        <v>0.00830480377788639</v>
      </c>
      <c r="Q33" s="7">
        <f t="shared" si="21"/>
        <v>1.07556015285739</v>
      </c>
      <c r="R33" s="7"/>
      <c r="S33" s="6">
        <v>36937</v>
      </c>
      <c r="T33" s="3" t="str">
        <f t="shared" si="7"/>
        <v>Feb</v>
      </c>
      <c r="U33" s="3">
        <f t="shared" si="8"/>
        <v>15</v>
      </c>
      <c r="V33" s="3" t="str">
        <f t="shared" si="9"/>
        <v>Feb15</v>
      </c>
      <c r="W33" s="3" t="str">
        <f t="shared" si="22"/>
        <v>7Thu</v>
      </c>
      <c r="X33">
        <v>1326.609985</v>
      </c>
      <c r="Y33" s="8">
        <f t="shared" si="23"/>
        <v>0.00812354903228459</v>
      </c>
      <c r="Z33" s="7">
        <f t="shared" si="10"/>
        <v>1.03377306749518</v>
      </c>
      <c r="AA33" s="7"/>
      <c r="AB33" s="6">
        <v>40590</v>
      </c>
      <c r="AC33" s="3" t="str">
        <f t="shared" si="11"/>
        <v>Feb</v>
      </c>
      <c r="AD33" s="3">
        <f t="shared" si="12"/>
        <v>16</v>
      </c>
      <c r="AE33" s="3" t="str">
        <f t="shared" si="13"/>
        <v>Feb16</v>
      </c>
      <c r="AF33" s="3" t="str">
        <f t="shared" si="24"/>
        <v>8Wed</v>
      </c>
      <c r="AG33">
        <v>1336.319946</v>
      </c>
      <c r="AH33" s="8">
        <f t="shared" si="25"/>
        <v>0.00625743476135403</v>
      </c>
      <c r="AI33" s="7">
        <f t="shared" si="34"/>
        <v>1.05067337955402</v>
      </c>
      <c r="AJ33" s="7"/>
      <c r="AK33" s="9">
        <v>32</v>
      </c>
      <c r="AL33" s="6">
        <f t="shared" si="26"/>
        <v>44245</v>
      </c>
      <c r="AM33" s="3" t="str">
        <f t="shared" si="14"/>
        <v>Feb</v>
      </c>
      <c r="AN33" s="3">
        <f t="shared" si="15"/>
        <v>18</v>
      </c>
      <c r="AO33" s="3" t="str">
        <f t="shared" si="16"/>
        <v>Feb18</v>
      </c>
      <c r="AP33" s="3" t="str">
        <f t="shared" si="27"/>
        <v>8Thu</v>
      </c>
      <c r="AQ33" s="7">
        <f t="shared" si="28"/>
        <v>1.09968454258675</v>
      </c>
      <c r="AR33" s="7">
        <f t="shared" si="29"/>
        <v>1.08719819350356</v>
      </c>
      <c r="AS33" s="7">
        <f t="shared" si="30"/>
        <v>0.976271498963249</v>
      </c>
      <c r="AT33" s="7">
        <f t="shared" si="31"/>
        <v>1.05390492681605</v>
      </c>
      <c r="AU33" s="10">
        <f t="shared" si="32"/>
        <v>1.0542647904674</v>
      </c>
      <c r="AV33" s="11">
        <f t="shared" si="33"/>
        <v>5.42647904674021</v>
      </c>
    </row>
    <row r="34" spans="1:48">
      <c r="A34" s="6">
        <v>11372</v>
      </c>
      <c r="B34" s="3" t="str">
        <f t="shared" si="0"/>
        <v>Feb</v>
      </c>
      <c r="C34" s="3">
        <f t="shared" si="1"/>
        <v>18</v>
      </c>
      <c r="D34" s="3" t="str">
        <f t="shared" si="2"/>
        <v>Feb18</v>
      </c>
      <c r="E34" s="3" t="str">
        <f t="shared" si="17"/>
        <v>8Wed</v>
      </c>
      <c r="F34">
        <v>17.200001</v>
      </c>
      <c r="G34" s="8">
        <f t="shared" si="18"/>
        <v>0.00879777177699545</v>
      </c>
      <c r="H34" s="7">
        <f t="shared" si="3"/>
        <v>1.08517356466877</v>
      </c>
      <c r="I34" s="7"/>
      <c r="J34" s="6">
        <v>22328</v>
      </c>
      <c r="K34" s="3" t="str">
        <f t="shared" si="4"/>
        <v>Feb</v>
      </c>
      <c r="L34" s="3">
        <f t="shared" si="5"/>
        <v>16</v>
      </c>
      <c r="M34" s="3" t="str">
        <f t="shared" si="6"/>
        <v>Feb16</v>
      </c>
      <c r="N34" s="3" t="str">
        <f t="shared" si="19"/>
        <v>7Thu</v>
      </c>
      <c r="O34">
        <v>62.299999</v>
      </c>
      <c r="P34" s="8">
        <f t="shared" si="20"/>
        <v>0.00613696725248602</v>
      </c>
      <c r="Q34" s="7">
        <f t="shared" si="21"/>
        <v>1.08216083029356</v>
      </c>
      <c r="R34" s="7"/>
      <c r="S34" s="6">
        <v>36938</v>
      </c>
      <c r="T34" s="3" t="str">
        <f t="shared" si="7"/>
        <v>Feb</v>
      </c>
      <c r="U34" s="3">
        <f t="shared" si="8"/>
        <v>16</v>
      </c>
      <c r="V34" s="3" t="str">
        <f t="shared" si="9"/>
        <v>Feb16</v>
      </c>
      <c r="W34" s="3" t="str">
        <f t="shared" si="22"/>
        <v>7Fri</v>
      </c>
      <c r="X34">
        <v>1301.530029</v>
      </c>
      <c r="Y34" s="8">
        <f t="shared" si="23"/>
        <v>-0.0189052971736829</v>
      </c>
      <c r="Z34" s="7">
        <f t="shared" si="10"/>
        <v>1.01422928044403</v>
      </c>
      <c r="AA34" s="7"/>
      <c r="AB34" s="6">
        <v>40591</v>
      </c>
      <c r="AC34" s="3" t="str">
        <f t="shared" si="11"/>
        <v>Feb</v>
      </c>
      <c r="AD34" s="3">
        <f t="shared" si="12"/>
        <v>17</v>
      </c>
      <c r="AE34" s="3" t="str">
        <f t="shared" si="13"/>
        <v>Feb17</v>
      </c>
      <c r="AF34" s="3" t="str">
        <f t="shared" si="24"/>
        <v>8Thu</v>
      </c>
      <c r="AG34">
        <v>1340.430054</v>
      </c>
      <c r="AH34" s="8">
        <f t="shared" si="25"/>
        <v>0.00307569157543642</v>
      </c>
      <c r="AI34" s="7">
        <f t="shared" si="34"/>
        <v>1.05390492681605</v>
      </c>
      <c r="AJ34" s="7"/>
      <c r="AK34" s="9">
        <v>33</v>
      </c>
      <c r="AL34" s="6">
        <f t="shared" si="26"/>
        <v>44246</v>
      </c>
      <c r="AM34" s="3" t="str">
        <f t="shared" si="14"/>
        <v>Feb</v>
      </c>
      <c r="AN34" s="3">
        <f t="shared" si="15"/>
        <v>19</v>
      </c>
      <c r="AO34" s="3" t="str">
        <f t="shared" si="16"/>
        <v>Feb19</v>
      </c>
      <c r="AP34" s="3" t="str">
        <f t="shared" si="27"/>
        <v>8Fri</v>
      </c>
      <c r="AQ34" s="7">
        <f t="shared" si="28"/>
        <v>1.11735009463722</v>
      </c>
      <c r="AR34" s="7">
        <f t="shared" si="29"/>
        <v>1.09154073302067</v>
      </c>
      <c r="AS34" s="7">
        <f t="shared" si="30"/>
        <v>0.970847885155144</v>
      </c>
      <c r="AT34" s="7">
        <f t="shared" si="31"/>
        <v>1.05593340143227</v>
      </c>
      <c r="AU34" s="10">
        <f t="shared" si="32"/>
        <v>1.05891802856133</v>
      </c>
      <c r="AV34" s="11">
        <f t="shared" si="33"/>
        <v>5.89180285613287</v>
      </c>
    </row>
    <row r="35" spans="1:48">
      <c r="A35" s="6">
        <v>11373</v>
      </c>
      <c r="B35" s="3" t="str">
        <f t="shared" si="0"/>
        <v>Feb</v>
      </c>
      <c r="C35" s="3">
        <f t="shared" si="1"/>
        <v>19</v>
      </c>
      <c r="D35" s="3" t="str">
        <f t="shared" si="2"/>
        <v>Feb19</v>
      </c>
      <c r="E35" s="3" t="str">
        <f t="shared" si="17"/>
        <v>8Thu</v>
      </c>
      <c r="F35">
        <v>17.43</v>
      </c>
      <c r="G35" s="8">
        <f t="shared" si="18"/>
        <v>0.0133720341062771</v>
      </c>
      <c r="H35" s="7">
        <f t="shared" si="3"/>
        <v>1.09968454258675</v>
      </c>
      <c r="I35" s="7"/>
      <c r="J35" s="6">
        <v>22329</v>
      </c>
      <c r="K35" s="3" t="str">
        <f t="shared" si="4"/>
        <v>Feb</v>
      </c>
      <c r="L35" s="3">
        <f t="shared" si="5"/>
        <v>17</v>
      </c>
      <c r="M35" s="3" t="str">
        <f t="shared" si="6"/>
        <v>Feb17</v>
      </c>
      <c r="N35" s="3" t="str">
        <f t="shared" si="19"/>
        <v>7Fri</v>
      </c>
      <c r="O35">
        <v>62.099998</v>
      </c>
      <c r="P35" s="8">
        <f t="shared" si="20"/>
        <v>-0.00321028897608811</v>
      </c>
      <c r="Q35" s="7">
        <f t="shared" si="21"/>
        <v>1.07868678130971</v>
      </c>
      <c r="R35" s="7"/>
      <c r="S35" s="6">
        <v>36942</v>
      </c>
      <c r="T35" s="3" t="str">
        <f t="shared" si="7"/>
        <v>Feb</v>
      </c>
      <c r="U35" s="3">
        <f t="shared" si="8"/>
        <v>20</v>
      </c>
      <c r="V35" s="3" t="str">
        <f t="shared" si="9"/>
        <v>Feb20</v>
      </c>
      <c r="W35" s="3" t="str">
        <f t="shared" si="22"/>
        <v>8Tue</v>
      </c>
      <c r="X35">
        <v>1278.939941</v>
      </c>
      <c r="Y35" s="8">
        <f t="shared" si="23"/>
        <v>-0.0173565630424651</v>
      </c>
      <c r="Z35" s="7">
        <f t="shared" si="10"/>
        <v>0.996625745998492</v>
      </c>
      <c r="AA35" s="7"/>
      <c r="AB35" s="6">
        <v>40592</v>
      </c>
      <c r="AC35" s="3" t="str">
        <f t="shared" si="11"/>
        <v>Feb</v>
      </c>
      <c r="AD35" s="3">
        <f t="shared" si="12"/>
        <v>18</v>
      </c>
      <c r="AE35" s="3" t="str">
        <f t="shared" si="13"/>
        <v>Feb18</v>
      </c>
      <c r="AF35" s="3" t="str">
        <f t="shared" si="24"/>
        <v>8Fri</v>
      </c>
      <c r="AG35">
        <v>1343.01001</v>
      </c>
      <c r="AH35" s="8">
        <f t="shared" si="25"/>
        <v>0.00192472258608433</v>
      </c>
      <c r="AI35" s="7">
        <f t="shared" si="34"/>
        <v>1.05593340143227</v>
      </c>
      <c r="AJ35" s="7"/>
      <c r="AK35" s="9">
        <v>34</v>
      </c>
      <c r="AL35" s="6">
        <f t="shared" si="26"/>
        <v>44249</v>
      </c>
      <c r="AM35" s="3" t="str">
        <f t="shared" si="14"/>
        <v>Feb</v>
      </c>
      <c r="AN35" s="3">
        <f t="shared" si="15"/>
        <v>22</v>
      </c>
      <c r="AO35" s="3" t="str">
        <f t="shared" si="16"/>
        <v>Feb22</v>
      </c>
      <c r="AP35" s="3" t="str">
        <f t="shared" si="27"/>
        <v>9Mon</v>
      </c>
      <c r="AQ35" s="7" t="e">
        <f t="shared" si="28"/>
        <v>#N/A</v>
      </c>
      <c r="AR35" s="7">
        <f t="shared" si="29"/>
        <v>1.09953098836199</v>
      </c>
      <c r="AS35" s="7">
        <f t="shared" si="30"/>
        <v>0.987827974037763</v>
      </c>
      <c r="AT35" s="7" t="e">
        <f t="shared" si="31"/>
        <v>#N/A</v>
      </c>
      <c r="AU35" s="10" t="e">
        <f t="shared" si="32"/>
        <v>#N/A</v>
      </c>
      <c r="AV35" s="11" t="e">
        <f t="shared" si="33"/>
        <v>#N/A</v>
      </c>
    </row>
    <row r="36" spans="1:48">
      <c r="A36" s="6">
        <v>11374</v>
      </c>
      <c r="B36" s="3" t="str">
        <f t="shared" si="0"/>
        <v>Feb</v>
      </c>
      <c r="C36" s="3">
        <f t="shared" si="1"/>
        <v>20</v>
      </c>
      <c r="D36" s="3" t="str">
        <f t="shared" si="2"/>
        <v>Feb20</v>
      </c>
      <c r="E36" s="3" t="str">
        <f t="shared" si="17"/>
        <v>8Fri</v>
      </c>
      <c r="F36">
        <v>17.709999</v>
      </c>
      <c r="G36" s="8">
        <f t="shared" si="18"/>
        <v>0.0160641996557659</v>
      </c>
      <c r="H36" s="7">
        <f t="shared" si="3"/>
        <v>1.11735009463722</v>
      </c>
      <c r="I36" s="7"/>
      <c r="J36" s="6">
        <v>22332</v>
      </c>
      <c r="K36" s="3" t="str">
        <f t="shared" si="4"/>
        <v>Feb</v>
      </c>
      <c r="L36" s="3">
        <f t="shared" si="5"/>
        <v>20</v>
      </c>
      <c r="M36" s="3" t="str">
        <f t="shared" si="6"/>
        <v>Feb20</v>
      </c>
      <c r="N36" s="3" t="str">
        <f t="shared" si="19"/>
        <v>8Mon</v>
      </c>
      <c r="O36">
        <v>62.32</v>
      </c>
      <c r="P36" s="8">
        <f t="shared" si="20"/>
        <v>0.00354270542810647</v>
      </c>
      <c r="Q36" s="7">
        <f t="shared" si="21"/>
        <v>1.08250825082508</v>
      </c>
      <c r="R36" s="7"/>
      <c r="S36" s="6">
        <v>36943</v>
      </c>
      <c r="T36" s="3" t="str">
        <f t="shared" si="7"/>
        <v>Feb</v>
      </c>
      <c r="U36" s="3">
        <f t="shared" si="8"/>
        <v>21</v>
      </c>
      <c r="V36" s="3" t="str">
        <f t="shared" si="9"/>
        <v>Feb21</v>
      </c>
      <c r="W36" s="3" t="str">
        <f t="shared" si="22"/>
        <v>8Wed</v>
      </c>
      <c r="X36">
        <v>1255.27002</v>
      </c>
      <c r="Y36" s="8">
        <f t="shared" si="23"/>
        <v>-0.0185074531189422</v>
      </c>
      <c r="Z36" s="7">
        <f t="shared" si="10"/>
        <v>0.978180741727294</v>
      </c>
      <c r="AA36" s="7"/>
      <c r="AB36" s="6">
        <v>40596</v>
      </c>
      <c r="AC36" s="3" t="str">
        <f t="shared" si="11"/>
        <v>Feb</v>
      </c>
      <c r="AD36" s="3">
        <f t="shared" si="12"/>
        <v>22</v>
      </c>
      <c r="AE36" s="3" t="str">
        <f t="shared" si="13"/>
        <v>Feb22</v>
      </c>
      <c r="AF36" s="3" t="str">
        <f t="shared" si="24"/>
        <v>9Tue</v>
      </c>
      <c r="AG36">
        <v>1315.439941</v>
      </c>
      <c r="AH36" s="8">
        <f t="shared" si="25"/>
        <v>-0.0205285655316894</v>
      </c>
      <c r="AI36" s="7">
        <f t="shared" si="34"/>
        <v>1.03425660340387</v>
      </c>
      <c r="AJ36" s="7"/>
      <c r="AK36" s="9">
        <v>35</v>
      </c>
      <c r="AL36" s="6">
        <f t="shared" si="26"/>
        <v>44250</v>
      </c>
      <c r="AM36" s="3" t="str">
        <f t="shared" si="14"/>
        <v>Feb</v>
      </c>
      <c r="AN36" s="3">
        <f t="shared" si="15"/>
        <v>23</v>
      </c>
      <c r="AO36" s="3" t="str">
        <f t="shared" si="16"/>
        <v>Feb23</v>
      </c>
      <c r="AP36" s="3" t="str">
        <f t="shared" si="27"/>
        <v>9Tue</v>
      </c>
      <c r="AQ36" s="7">
        <f t="shared" si="28"/>
        <v>1.14637223974763</v>
      </c>
      <c r="AR36" s="7">
        <f t="shared" si="29"/>
        <v>1.10196281049158</v>
      </c>
      <c r="AS36" s="7">
        <f t="shared" si="30"/>
        <v>0.980261302293962</v>
      </c>
      <c r="AT36" s="7">
        <f t="shared" si="31"/>
        <v>1.03425660340387</v>
      </c>
      <c r="AU36" s="10">
        <f t="shared" si="32"/>
        <v>1.06571323898426</v>
      </c>
      <c r="AV36" s="11">
        <f t="shared" si="33"/>
        <v>6.57132389842614</v>
      </c>
    </row>
    <row r="37" spans="1:48">
      <c r="A37" s="6">
        <v>11378</v>
      </c>
      <c r="B37" s="3" t="str">
        <f t="shared" si="0"/>
        <v>Feb</v>
      </c>
      <c r="C37" s="3">
        <f t="shared" si="1"/>
        <v>24</v>
      </c>
      <c r="D37" s="3" t="str">
        <f t="shared" si="2"/>
        <v>Feb24</v>
      </c>
      <c r="E37" s="3" t="str">
        <f t="shared" si="17"/>
        <v>9Tue</v>
      </c>
      <c r="F37">
        <v>18.17</v>
      </c>
      <c r="G37" s="8">
        <f t="shared" si="18"/>
        <v>0.0259740839059337</v>
      </c>
      <c r="H37" s="7">
        <f t="shared" si="3"/>
        <v>1.14637223974763</v>
      </c>
      <c r="I37" s="7"/>
      <c r="J37" s="6">
        <v>22333</v>
      </c>
      <c r="K37" s="3" t="str">
        <f t="shared" si="4"/>
        <v>Feb</v>
      </c>
      <c r="L37" s="3">
        <f t="shared" si="5"/>
        <v>21</v>
      </c>
      <c r="M37" s="3" t="str">
        <f t="shared" si="6"/>
        <v>Feb21</v>
      </c>
      <c r="N37" s="3" t="str">
        <f t="shared" si="19"/>
        <v>8Tue</v>
      </c>
      <c r="O37">
        <v>62.360001</v>
      </c>
      <c r="P37" s="8">
        <f t="shared" si="20"/>
        <v>0.000641864569961435</v>
      </c>
      <c r="Q37" s="7">
        <f t="shared" si="21"/>
        <v>1.08320307451798</v>
      </c>
      <c r="R37" s="7"/>
      <c r="S37" s="6">
        <v>36944</v>
      </c>
      <c r="T37" s="3" t="str">
        <f t="shared" si="7"/>
        <v>Feb</v>
      </c>
      <c r="U37" s="3">
        <f t="shared" si="8"/>
        <v>22</v>
      </c>
      <c r="V37" s="3" t="str">
        <f t="shared" si="9"/>
        <v>Feb22</v>
      </c>
      <c r="W37" s="3" t="str">
        <f t="shared" si="22"/>
        <v>8Thu</v>
      </c>
      <c r="X37">
        <v>1252.819946</v>
      </c>
      <c r="Y37" s="8">
        <f t="shared" si="23"/>
        <v>-0.00195183025242637</v>
      </c>
      <c r="Z37" s="7">
        <f t="shared" si="10"/>
        <v>0.976271498963249</v>
      </c>
      <c r="AA37" s="7"/>
      <c r="AB37" s="6">
        <v>40597</v>
      </c>
      <c r="AC37" s="3" t="str">
        <f t="shared" si="11"/>
        <v>Feb</v>
      </c>
      <c r="AD37" s="3">
        <f t="shared" si="12"/>
        <v>23</v>
      </c>
      <c r="AE37" s="3" t="str">
        <f t="shared" si="13"/>
        <v>Feb23</v>
      </c>
      <c r="AF37" s="3" t="str">
        <f t="shared" si="24"/>
        <v>9Wed</v>
      </c>
      <c r="AG37">
        <v>1307.400024</v>
      </c>
      <c r="AH37" s="8">
        <f t="shared" si="25"/>
        <v>-0.00611196053077733</v>
      </c>
      <c r="AI37" s="7">
        <f t="shared" si="34"/>
        <v>1.02793526786517</v>
      </c>
      <c r="AJ37" s="7"/>
      <c r="AK37" s="9">
        <v>36</v>
      </c>
      <c r="AL37" s="6">
        <f t="shared" si="26"/>
        <v>44251</v>
      </c>
      <c r="AM37" s="3" t="str">
        <f t="shared" si="14"/>
        <v>Feb</v>
      </c>
      <c r="AN37" s="3">
        <f t="shared" si="15"/>
        <v>24</v>
      </c>
      <c r="AO37" s="3" t="str">
        <f t="shared" si="16"/>
        <v>Feb24</v>
      </c>
      <c r="AP37" s="3" t="str">
        <f t="shared" si="27"/>
        <v>9Wed</v>
      </c>
      <c r="AQ37" s="7">
        <f t="shared" si="28"/>
        <v>1.13375388012618</v>
      </c>
      <c r="AR37" s="7">
        <f t="shared" si="29"/>
        <v>1.10178912628105</v>
      </c>
      <c r="AS37" s="7">
        <f t="shared" si="30"/>
        <v>0.966234636261509</v>
      </c>
      <c r="AT37" s="7">
        <f t="shared" si="31"/>
        <v>1.02793526786517</v>
      </c>
      <c r="AU37" s="10">
        <f t="shared" si="32"/>
        <v>1.05742822763348</v>
      </c>
      <c r="AV37" s="11">
        <f t="shared" si="33"/>
        <v>5.74282276334785</v>
      </c>
    </row>
    <row r="38" spans="1:48">
      <c r="A38" s="6">
        <v>11379</v>
      </c>
      <c r="B38" s="3" t="str">
        <f t="shared" si="0"/>
        <v>Feb</v>
      </c>
      <c r="C38" s="3">
        <f t="shared" si="1"/>
        <v>25</v>
      </c>
      <c r="D38" s="3" t="str">
        <f t="shared" si="2"/>
        <v>Feb25</v>
      </c>
      <c r="E38" s="3" t="str">
        <f t="shared" si="17"/>
        <v>9Wed</v>
      </c>
      <c r="F38">
        <v>17.969999</v>
      </c>
      <c r="G38" s="8">
        <f t="shared" si="18"/>
        <v>-0.0110072096862961</v>
      </c>
      <c r="H38" s="7">
        <f t="shared" si="3"/>
        <v>1.13375388012618</v>
      </c>
      <c r="I38" s="7"/>
      <c r="J38" s="6">
        <v>22335</v>
      </c>
      <c r="K38" s="3" t="str">
        <f t="shared" si="4"/>
        <v>Feb</v>
      </c>
      <c r="L38" s="3">
        <f t="shared" si="5"/>
        <v>23</v>
      </c>
      <c r="M38" s="3" t="str">
        <f t="shared" si="6"/>
        <v>Feb23</v>
      </c>
      <c r="N38" s="3" t="str">
        <f t="shared" si="19"/>
        <v>8Thu</v>
      </c>
      <c r="O38">
        <v>62.59</v>
      </c>
      <c r="P38" s="8">
        <f t="shared" si="20"/>
        <v>0.00368824561115717</v>
      </c>
      <c r="Q38" s="7">
        <f t="shared" si="21"/>
        <v>1.08719819350356</v>
      </c>
      <c r="R38" s="7"/>
      <c r="S38" s="6">
        <v>36945</v>
      </c>
      <c r="T38" s="3" t="str">
        <f t="shared" si="7"/>
        <v>Feb</v>
      </c>
      <c r="U38" s="3">
        <f t="shared" si="8"/>
        <v>23</v>
      </c>
      <c r="V38" s="3" t="str">
        <f t="shared" si="9"/>
        <v>Feb23</v>
      </c>
      <c r="W38" s="3" t="str">
        <f t="shared" si="22"/>
        <v>8Fri</v>
      </c>
      <c r="X38">
        <v>1245.859985</v>
      </c>
      <c r="Y38" s="8">
        <f t="shared" si="23"/>
        <v>-0.00555543597643202</v>
      </c>
      <c r="Z38" s="7">
        <f t="shared" si="10"/>
        <v>0.970847885155144</v>
      </c>
      <c r="AA38" s="7"/>
      <c r="AB38" s="6">
        <v>40598</v>
      </c>
      <c r="AC38" s="3" t="str">
        <f t="shared" si="11"/>
        <v>Feb</v>
      </c>
      <c r="AD38" s="3">
        <f t="shared" si="12"/>
        <v>24</v>
      </c>
      <c r="AE38" s="3" t="str">
        <f t="shared" si="13"/>
        <v>Feb24</v>
      </c>
      <c r="AF38" s="3" t="str">
        <f t="shared" si="24"/>
        <v>9Thu</v>
      </c>
      <c r="AG38">
        <v>1306.099976</v>
      </c>
      <c r="AH38" s="8">
        <f t="shared" si="25"/>
        <v>-0.000994376607109547</v>
      </c>
      <c r="AI38" s="7">
        <f t="shared" si="34"/>
        <v>1.02691311308118</v>
      </c>
      <c r="AJ38" s="7"/>
      <c r="AK38" s="9">
        <v>37</v>
      </c>
      <c r="AL38" s="6">
        <f t="shared" si="26"/>
        <v>44252</v>
      </c>
      <c r="AM38" s="3" t="str">
        <f t="shared" si="14"/>
        <v>Feb</v>
      </c>
      <c r="AN38" s="3">
        <f t="shared" si="15"/>
        <v>25</v>
      </c>
      <c r="AO38" s="3" t="str">
        <f t="shared" si="16"/>
        <v>Feb25</v>
      </c>
      <c r="AP38" s="3" t="str">
        <f t="shared" si="27"/>
        <v>9Thu</v>
      </c>
      <c r="AQ38" s="7">
        <f t="shared" si="28"/>
        <v>1.14637223974763</v>
      </c>
      <c r="AR38" s="7">
        <f t="shared" si="29"/>
        <v>1.10908455792948</v>
      </c>
      <c r="AS38" s="7">
        <f t="shared" si="30"/>
        <v>0.967239911051611</v>
      </c>
      <c r="AT38" s="7">
        <f t="shared" si="31"/>
        <v>1.02691311308118</v>
      </c>
      <c r="AU38" s="10">
        <f t="shared" si="32"/>
        <v>1.06240245545248</v>
      </c>
      <c r="AV38" s="11">
        <f t="shared" si="33"/>
        <v>6.24024554524767</v>
      </c>
    </row>
    <row r="39" spans="1:48">
      <c r="A39" s="6">
        <v>11380</v>
      </c>
      <c r="B39" s="3" t="str">
        <f t="shared" si="0"/>
        <v>Feb</v>
      </c>
      <c r="C39" s="3">
        <f t="shared" si="1"/>
        <v>26</v>
      </c>
      <c r="D39" s="3" t="str">
        <f t="shared" si="2"/>
        <v>Feb26</v>
      </c>
      <c r="E39" s="3" t="str">
        <f t="shared" si="17"/>
        <v>9Thu</v>
      </c>
      <c r="F39">
        <v>18.17</v>
      </c>
      <c r="G39" s="8">
        <f t="shared" si="18"/>
        <v>0.011129716813006</v>
      </c>
      <c r="H39" s="7">
        <f t="shared" si="3"/>
        <v>1.14637223974763</v>
      </c>
      <c r="I39" s="7"/>
      <c r="J39" s="6">
        <v>22336</v>
      </c>
      <c r="K39" s="3" t="str">
        <f t="shared" si="4"/>
        <v>Feb</v>
      </c>
      <c r="L39" s="3">
        <f t="shared" si="5"/>
        <v>24</v>
      </c>
      <c r="M39" s="3" t="str">
        <f t="shared" si="6"/>
        <v>Feb24</v>
      </c>
      <c r="N39" s="3" t="str">
        <f t="shared" si="19"/>
        <v>8Fri</v>
      </c>
      <c r="O39">
        <v>62.84</v>
      </c>
      <c r="P39" s="8">
        <f t="shared" si="20"/>
        <v>0.00399424828247324</v>
      </c>
      <c r="Q39" s="7">
        <f t="shared" si="21"/>
        <v>1.09154073302067</v>
      </c>
      <c r="R39" s="7"/>
      <c r="S39" s="6">
        <v>36948</v>
      </c>
      <c r="T39" s="3" t="str">
        <f t="shared" si="7"/>
        <v>Feb</v>
      </c>
      <c r="U39" s="3">
        <f t="shared" si="8"/>
        <v>26</v>
      </c>
      <c r="V39" s="3" t="str">
        <f t="shared" si="9"/>
        <v>Feb26</v>
      </c>
      <c r="W39" s="3" t="str">
        <f t="shared" si="22"/>
        <v>9Mon</v>
      </c>
      <c r="X39">
        <v>1267.650024</v>
      </c>
      <c r="Y39" s="8">
        <f t="shared" si="23"/>
        <v>0.0174899581512765</v>
      </c>
      <c r="Z39" s="7">
        <f t="shared" si="10"/>
        <v>0.987827974037763</v>
      </c>
      <c r="AA39" s="7"/>
      <c r="AB39" s="6">
        <v>40599</v>
      </c>
      <c r="AC39" s="3" t="str">
        <f t="shared" si="11"/>
        <v>Feb</v>
      </c>
      <c r="AD39" s="3">
        <f t="shared" si="12"/>
        <v>25</v>
      </c>
      <c r="AE39" s="3" t="str">
        <f t="shared" si="13"/>
        <v>Feb25</v>
      </c>
      <c r="AF39" s="3" t="str">
        <f t="shared" si="24"/>
        <v>9Fri</v>
      </c>
      <c r="AG39">
        <v>1319.880005</v>
      </c>
      <c r="AH39" s="8">
        <f t="shared" si="25"/>
        <v>0.0105505162339885</v>
      </c>
      <c r="AI39" s="7">
        <f t="shared" si="34"/>
        <v>1.03774757655164</v>
      </c>
      <c r="AJ39" s="7"/>
      <c r="AK39" s="9">
        <v>38</v>
      </c>
      <c r="AL39" s="6">
        <f t="shared" si="26"/>
        <v>44253</v>
      </c>
      <c r="AM39" s="3" t="str">
        <f t="shared" si="14"/>
        <v>Feb</v>
      </c>
      <c r="AN39" s="3">
        <f t="shared" si="15"/>
        <v>26</v>
      </c>
      <c r="AO39" s="3" t="str">
        <f t="shared" si="16"/>
        <v>Feb26</v>
      </c>
      <c r="AP39" s="3" t="str">
        <f t="shared" si="27"/>
        <v>9Fri</v>
      </c>
      <c r="AQ39" s="7">
        <f t="shared" si="28"/>
        <v>1.13753949526814</v>
      </c>
      <c r="AR39" s="7">
        <f t="shared" si="29"/>
        <v>1.1108216258468</v>
      </c>
      <c r="AS39" s="7">
        <f t="shared" si="30"/>
        <v>0.961746191187416</v>
      </c>
      <c r="AT39" s="7">
        <f t="shared" si="31"/>
        <v>1.03774757655164</v>
      </c>
      <c r="AU39" s="10">
        <f t="shared" si="32"/>
        <v>1.0619637222135</v>
      </c>
      <c r="AV39" s="11">
        <f t="shared" si="33"/>
        <v>6.19637222134983</v>
      </c>
    </row>
    <row r="40" spans="1:48">
      <c r="A40" s="6">
        <v>11381</v>
      </c>
      <c r="B40" s="3" t="str">
        <f t="shared" si="0"/>
        <v>Feb</v>
      </c>
      <c r="C40" s="3">
        <f t="shared" si="1"/>
        <v>27</v>
      </c>
      <c r="D40" s="3" t="str">
        <f t="shared" si="2"/>
        <v>Feb27</v>
      </c>
      <c r="E40" s="3" t="str">
        <f t="shared" si="17"/>
        <v>9Fri</v>
      </c>
      <c r="F40">
        <v>18.030001</v>
      </c>
      <c r="G40" s="8">
        <f t="shared" si="18"/>
        <v>-0.00770495321959291</v>
      </c>
      <c r="H40" s="7">
        <f t="shared" si="3"/>
        <v>1.13753949526814</v>
      </c>
      <c r="I40" s="7"/>
      <c r="J40" s="6">
        <v>22339</v>
      </c>
      <c r="K40" s="3" t="str">
        <f t="shared" si="4"/>
        <v>Feb</v>
      </c>
      <c r="L40" s="3">
        <f t="shared" si="5"/>
        <v>27</v>
      </c>
      <c r="M40" s="3" t="str">
        <f t="shared" si="6"/>
        <v>Feb27</v>
      </c>
      <c r="N40" s="3" t="str">
        <f t="shared" si="19"/>
        <v>9Mon</v>
      </c>
      <c r="O40">
        <v>63.299999</v>
      </c>
      <c r="P40" s="8">
        <f t="shared" si="20"/>
        <v>0.00732016231699548</v>
      </c>
      <c r="Q40" s="7">
        <f t="shared" si="21"/>
        <v>1.09953098836199</v>
      </c>
      <c r="R40" s="7"/>
      <c r="S40" s="6">
        <v>36949</v>
      </c>
      <c r="T40" s="3" t="str">
        <f t="shared" si="7"/>
        <v>Feb</v>
      </c>
      <c r="U40" s="3">
        <f t="shared" si="8"/>
        <v>27</v>
      </c>
      <c r="V40" s="3" t="str">
        <f t="shared" si="9"/>
        <v>Feb27</v>
      </c>
      <c r="W40" s="3" t="str">
        <f t="shared" si="22"/>
        <v>9Tue</v>
      </c>
      <c r="X40">
        <v>1257.939941</v>
      </c>
      <c r="Y40" s="8">
        <f t="shared" si="23"/>
        <v>-0.0076599083470691</v>
      </c>
      <c r="Z40" s="7">
        <f t="shared" si="10"/>
        <v>0.980261302293962</v>
      </c>
      <c r="AA40" s="7"/>
      <c r="AB40" s="6">
        <v>40602</v>
      </c>
      <c r="AC40" s="3" t="str">
        <f t="shared" si="11"/>
        <v>Feb</v>
      </c>
      <c r="AD40" s="3">
        <f t="shared" si="12"/>
        <v>28</v>
      </c>
      <c r="AE40" s="3" t="str">
        <f t="shared" si="13"/>
        <v>Feb28</v>
      </c>
      <c r="AF40" s="3" t="str">
        <f t="shared" si="24"/>
        <v>10Mon</v>
      </c>
      <c r="AG40">
        <v>1327.219971</v>
      </c>
      <c r="AH40" s="8">
        <f t="shared" si="25"/>
        <v>0.00556108583522333</v>
      </c>
      <c r="AI40" s="7">
        <f t="shared" si="34"/>
        <v>1.04351857990014</v>
      </c>
      <c r="AJ40" s="7"/>
      <c r="AK40" s="9">
        <v>39</v>
      </c>
      <c r="AL40" s="6">
        <f t="shared" si="26"/>
        <v>44256</v>
      </c>
      <c r="AM40" s="3" t="str">
        <f t="shared" si="14"/>
        <v>Mar</v>
      </c>
      <c r="AN40" s="3">
        <f t="shared" si="15"/>
        <v>1</v>
      </c>
      <c r="AO40" s="3" t="str">
        <f t="shared" si="16"/>
        <v>Mar1</v>
      </c>
      <c r="AP40" s="3" t="str">
        <f t="shared" si="27"/>
        <v>10Mon</v>
      </c>
      <c r="AQ40" s="7">
        <f t="shared" si="28"/>
        <v>1.10536277602524</v>
      </c>
      <c r="AR40" s="7">
        <f t="shared" si="29"/>
        <v>1.11255867639396</v>
      </c>
      <c r="AS40" s="7">
        <f t="shared" si="30"/>
        <v>0.967380219791934</v>
      </c>
      <c r="AT40" s="7">
        <f t="shared" si="31"/>
        <v>1.04351857990014</v>
      </c>
      <c r="AU40" s="10">
        <f t="shared" si="32"/>
        <v>1.05720506302782</v>
      </c>
      <c r="AV40" s="11">
        <f t="shared" si="33"/>
        <v>5.72050630278169</v>
      </c>
    </row>
    <row r="41" spans="1:48">
      <c r="A41" s="6">
        <v>11384</v>
      </c>
      <c r="B41" s="3" t="str">
        <f t="shared" si="0"/>
        <v>Mar</v>
      </c>
      <c r="C41" s="3">
        <f t="shared" si="1"/>
        <v>2</v>
      </c>
      <c r="D41" s="3" t="str">
        <f t="shared" si="2"/>
        <v>Mar2</v>
      </c>
      <c r="E41" s="3" t="str">
        <f t="shared" si="17"/>
        <v>10Mon</v>
      </c>
      <c r="F41">
        <v>17.52</v>
      </c>
      <c r="G41" s="8">
        <f t="shared" si="18"/>
        <v>-0.028286243578134</v>
      </c>
      <c r="H41" s="7">
        <f t="shared" si="3"/>
        <v>1.10536277602524</v>
      </c>
      <c r="I41" s="7"/>
      <c r="J41" s="6">
        <v>22340</v>
      </c>
      <c r="K41" s="3" t="str">
        <f t="shared" si="4"/>
        <v>Feb</v>
      </c>
      <c r="L41" s="3">
        <f t="shared" si="5"/>
        <v>28</v>
      </c>
      <c r="M41" s="3" t="str">
        <f t="shared" si="6"/>
        <v>Feb28</v>
      </c>
      <c r="N41" s="3" t="str">
        <f t="shared" si="19"/>
        <v>9Tue</v>
      </c>
      <c r="O41">
        <v>63.439999</v>
      </c>
      <c r="P41" s="8">
        <f t="shared" si="20"/>
        <v>0.00221169039828896</v>
      </c>
      <c r="Q41" s="7">
        <f t="shared" si="21"/>
        <v>1.10196281049158</v>
      </c>
      <c r="R41" s="7"/>
      <c r="S41" s="6">
        <v>36950</v>
      </c>
      <c r="T41" s="3" t="str">
        <f t="shared" si="7"/>
        <v>Feb</v>
      </c>
      <c r="U41" s="3">
        <f t="shared" si="8"/>
        <v>28</v>
      </c>
      <c r="V41" s="3" t="str">
        <f t="shared" si="9"/>
        <v>Feb28</v>
      </c>
      <c r="W41" s="3" t="str">
        <f t="shared" si="22"/>
        <v>9Wed</v>
      </c>
      <c r="X41">
        <v>1239.939941</v>
      </c>
      <c r="Y41" s="8">
        <f t="shared" si="23"/>
        <v>-0.0143091092136648</v>
      </c>
      <c r="Z41" s="7">
        <f t="shared" si="10"/>
        <v>0.966234636261509</v>
      </c>
      <c r="AA41" s="7"/>
      <c r="AB41" s="6">
        <v>40603</v>
      </c>
      <c r="AC41" s="3" t="str">
        <f t="shared" si="11"/>
        <v>Mar</v>
      </c>
      <c r="AD41" s="3">
        <f t="shared" si="12"/>
        <v>1</v>
      </c>
      <c r="AE41" s="3" t="str">
        <f t="shared" si="13"/>
        <v>Mar1</v>
      </c>
      <c r="AF41" s="3" t="str">
        <f t="shared" si="24"/>
        <v>10Tue</v>
      </c>
      <c r="AG41">
        <v>1306.329956</v>
      </c>
      <c r="AH41" s="8">
        <f t="shared" si="25"/>
        <v>-0.0157396780160415</v>
      </c>
      <c r="AI41" s="7">
        <f t="shared" si="34"/>
        <v>1.02709393344876</v>
      </c>
      <c r="AJ41" s="7"/>
      <c r="AK41" s="9">
        <v>40</v>
      </c>
      <c r="AL41" s="6">
        <f t="shared" si="26"/>
        <v>44257</v>
      </c>
      <c r="AM41" s="3" t="str">
        <f t="shared" si="14"/>
        <v>Mar</v>
      </c>
      <c r="AN41" s="3">
        <f t="shared" si="15"/>
        <v>2</v>
      </c>
      <c r="AO41" s="3" t="str">
        <f t="shared" si="16"/>
        <v>Mar2</v>
      </c>
      <c r="AP41" s="3" t="str">
        <f t="shared" si="27"/>
        <v>10Tue</v>
      </c>
      <c r="AQ41" s="7">
        <f t="shared" si="28"/>
        <v>1.10410094637224</v>
      </c>
      <c r="AR41" s="7">
        <f t="shared" si="29"/>
        <v>1.10248394997394</v>
      </c>
      <c r="AS41" s="7">
        <f t="shared" si="30"/>
        <v>0.977035253266494</v>
      </c>
      <c r="AT41" s="7">
        <f t="shared" si="31"/>
        <v>1.02709393344876</v>
      </c>
      <c r="AU41" s="10">
        <f t="shared" si="32"/>
        <v>1.05267852076536</v>
      </c>
      <c r="AV41" s="11">
        <f t="shared" si="33"/>
        <v>5.26785207653591</v>
      </c>
    </row>
    <row r="42" spans="1:48">
      <c r="A42" s="6">
        <v>11385</v>
      </c>
      <c r="B42" s="3" t="str">
        <f t="shared" si="0"/>
        <v>Mar</v>
      </c>
      <c r="C42" s="3">
        <f t="shared" si="1"/>
        <v>3</v>
      </c>
      <c r="D42" s="3" t="str">
        <f t="shared" si="2"/>
        <v>Mar3</v>
      </c>
      <c r="E42" s="3" t="str">
        <f t="shared" si="17"/>
        <v>10Tue</v>
      </c>
      <c r="F42">
        <v>17.5</v>
      </c>
      <c r="G42" s="8">
        <f t="shared" si="18"/>
        <v>-0.0011415525114155</v>
      </c>
      <c r="H42" s="7">
        <f t="shared" si="3"/>
        <v>1.10410094637224</v>
      </c>
      <c r="I42" s="7"/>
      <c r="J42" s="6">
        <v>22341</v>
      </c>
      <c r="K42" s="3" t="str">
        <f t="shared" si="4"/>
        <v>Mar</v>
      </c>
      <c r="L42" s="3">
        <f t="shared" si="5"/>
        <v>1</v>
      </c>
      <c r="M42" s="3" t="str">
        <f t="shared" si="6"/>
        <v>Mar1</v>
      </c>
      <c r="N42" s="3" t="str">
        <f t="shared" si="19"/>
        <v>9Wed</v>
      </c>
      <c r="O42">
        <v>63.43</v>
      </c>
      <c r="P42" s="8">
        <f t="shared" si="20"/>
        <v>-0.000157613495548771</v>
      </c>
      <c r="Q42" s="7">
        <f t="shared" si="21"/>
        <v>1.10178912628105</v>
      </c>
      <c r="R42" s="7"/>
      <c r="S42" s="6">
        <v>36951</v>
      </c>
      <c r="T42" s="3" t="str">
        <f t="shared" si="7"/>
        <v>Mar</v>
      </c>
      <c r="U42" s="3">
        <f t="shared" si="8"/>
        <v>1</v>
      </c>
      <c r="V42" s="3" t="str">
        <f t="shared" si="9"/>
        <v>Mar1</v>
      </c>
      <c r="W42" s="3" t="str">
        <f t="shared" si="22"/>
        <v>9Thu</v>
      </c>
      <c r="X42">
        <v>1241.22998</v>
      </c>
      <c r="Y42" s="8">
        <f t="shared" si="23"/>
        <v>0.00104040442391071</v>
      </c>
      <c r="Z42" s="7">
        <f t="shared" si="10"/>
        <v>0.967239911051611</v>
      </c>
      <c r="AA42" s="7"/>
      <c r="AB42" s="6">
        <v>40604</v>
      </c>
      <c r="AC42" s="3" t="str">
        <f t="shared" si="11"/>
        <v>Mar</v>
      </c>
      <c r="AD42" s="3">
        <f t="shared" si="12"/>
        <v>2</v>
      </c>
      <c r="AE42" s="3" t="str">
        <f t="shared" si="13"/>
        <v>Mar2</v>
      </c>
      <c r="AF42" s="3" t="str">
        <f t="shared" si="24"/>
        <v>10Wed</v>
      </c>
      <c r="AG42">
        <v>1308.439941</v>
      </c>
      <c r="AH42" s="8">
        <f t="shared" si="25"/>
        <v>0.0016152006545581</v>
      </c>
      <c r="AI42" s="7">
        <f t="shared" si="34"/>
        <v>1.02875289624236</v>
      </c>
      <c r="AJ42" s="7"/>
      <c r="AK42" s="9">
        <v>41</v>
      </c>
      <c r="AL42" s="6">
        <f t="shared" si="26"/>
        <v>44258</v>
      </c>
      <c r="AM42" s="3" t="str">
        <f t="shared" si="14"/>
        <v>Mar</v>
      </c>
      <c r="AN42" s="3">
        <f t="shared" si="15"/>
        <v>3</v>
      </c>
      <c r="AO42" s="3" t="str">
        <f t="shared" si="16"/>
        <v>Mar3</v>
      </c>
      <c r="AP42" s="3" t="str">
        <f t="shared" si="27"/>
        <v>10Wed</v>
      </c>
      <c r="AQ42" s="7">
        <f t="shared" si="28"/>
        <v>1.09400630914827</v>
      </c>
      <c r="AR42" s="7">
        <f t="shared" si="29"/>
        <v>1.10196281049158</v>
      </c>
      <c r="AS42" s="7">
        <f t="shared" si="30"/>
        <v>0.983339433894045</v>
      </c>
      <c r="AT42" s="7">
        <f t="shared" si="31"/>
        <v>1.02875289624236</v>
      </c>
      <c r="AU42" s="10">
        <f t="shared" si="32"/>
        <v>1.05201536244406</v>
      </c>
      <c r="AV42" s="11">
        <f t="shared" si="33"/>
        <v>5.20153624440605</v>
      </c>
    </row>
    <row r="43" spans="1:48">
      <c r="A43" s="6">
        <v>11386</v>
      </c>
      <c r="B43" s="3" t="str">
        <f t="shared" si="0"/>
        <v>Mar</v>
      </c>
      <c r="C43" s="3">
        <f t="shared" si="1"/>
        <v>4</v>
      </c>
      <c r="D43" s="3" t="str">
        <f t="shared" si="2"/>
        <v>Mar4</v>
      </c>
      <c r="E43" s="3" t="str">
        <f t="shared" si="17"/>
        <v>10Wed</v>
      </c>
      <c r="F43">
        <v>17.34</v>
      </c>
      <c r="G43" s="8">
        <f t="shared" si="18"/>
        <v>-0.00914285714285715</v>
      </c>
      <c r="H43" s="7">
        <f t="shared" si="3"/>
        <v>1.09400630914827</v>
      </c>
      <c r="I43" s="7"/>
      <c r="J43" s="6">
        <v>22342</v>
      </c>
      <c r="K43" s="3" t="str">
        <f t="shared" si="4"/>
        <v>Mar</v>
      </c>
      <c r="L43" s="3">
        <f t="shared" si="5"/>
        <v>2</v>
      </c>
      <c r="M43" s="3" t="str">
        <f t="shared" si="6"/>
        <v>Mar2</v>
      </c>
      <c r="N43" s="3" t="str">
        <f t="shared" si="19"/>
        <v>9Thu</v>
      </c>
      <c r="O43">
        <v>63.849998</v>
      </c>
      <c r="P43" s="8">
        <f t="shared" si="20"/>
        <v>0.00662144095853696</v>
      </c>
      <c r="Q43" s="7">
        <f t="shared" si="21"/>
        <v>1.10908455792948</v>
      </c>
      <c r="R43" s="7"/>
      <c r="S43" s="6">
        <v>36952</v>
      </c>
      <c r="T43" s="3" t="str">
        <f t="shared" si="7"/>
        <v>Mar</v>
      </c>
      <c r="U43" s="3">
        <f t="shared" si="8"/>
        <v>2</v>
      </c>
      <c r="V43" s="3" t="str">
        <f t="shared" si="9"/>
        <v>Mar2</v>
      </c>
      <c r="W43" s="3" t="str">
        <f t="shared" si="22"/>
        <v>9Fri</v>
      </c>
      <c r="X43">
        <v>1234.180054</v>
      </c>
      <c r="Y43" s="8">
        <f t="shared" si="23"/>
        <v>-0.00567979029961888</v>
      </c>
      <c r="Z43" s="7">
        <f t="shared" si="10"/>
        <v>0.961746191187416</v>
      </c>
      <c r="AA43" s="7"/>
      <c r="AB43" s="6">
        <v>40605</v>
      </c>
      <c r="AC43" s="3" t="str">
        <f t="shared" si="11"/>
        <v>Mar</v>
      </c>
      <c r="AD43" s="3">
        <f t="shared" si="12"/>
        <v>3</v>
      </c>
      <c r="AE43" s="3" t="str">
        <f t="shared" si="13"/>
        <v>Mar3</v>
      </c>
      <c r="AF43" s="3" t="str">
        <f t="shared" si="24"/>
        <v>10Thu</v>
      </c>
      <c r="AG43">
        <v>1330.969971</v>
      </c>
      <c r="AH43" s="8">
        <f t="shared" si="25"/>
        <v>0.0172190020298378</v>
      </c>
      <c r="AI43" s="7">
        <f t="shared" si="34"/>
        <v>1.04646699445095</v>
      </c>
      <c r="AJ43" s="7"/>
      <c r="AK43" s="9">
        <v>42</v>
      </c>
      <c r="AL43" s="6">
        <f t="shared" si="26"/>
        <v>44259</v>
      </c>
      <c r="AM43" s="3" t="str">
        <f t="shared" si="14"/>
        <v>Mar</v>
      </c>
      <c r="AN43" s="3">
        <f t="shared" si="15"/>
        <v>4</v>
      </c>
      <c r="AO43" s="3" t="str">
        <f t="shared" si="16"/>
        <v>Mar4</v>
      </c>
      <c r="AP43" s="3" t="str">
        <f t="shared" si="27"/>
        <v>10Thu</v>
      </c>
      <c r="AQ43" s="7">
        <f t="shared" si="28"/>
        <v>1.11608839116719</v>
      </c>
      <c r="AR43" s="7">
        <f t="shared" si="29"/>
        <v>1.10300503734584</v>
      </c>
      <c r="AS43" s="7">
        <f t="shared" si="30"/>
        <v>0.985560303201036</v>
      </c>
      <c r="AT43" s="7">
        <f t="shared" si="31"/>
        <v>1.04646699445095</v>
      </c>
      <c r="AU43" s="10">
        <f t="shared" si="32"/>
        <v>1.06278018154126</v>
      </c>
      <c r="AV43" s="11">
        <f t="shared" si="33"/>
        <v>6.27801815412559</v>
      </c>
    </row>
    <row r="44" spans="1:48">
      <c r="A44" s="6">
        <v>11387</v>
      </c>
      <c r="B44" s="3" t="str">
        <f t="shared" si="0"/>
        <v>Mar</v>
      </c>
      <c r="C44" s="3">
        <f t="shared" si="1"/>
        <v>5</v>
      </c>
      <c r="D44" s="3" t="str">
        <f t="shared" si="2"/>
        <v>Mar5</v>
      </c>
      <c r="E44" s="3" t="str">
        <f t="shared" si="17"/>
        <v>10Thu</v>
      </c>
      <c r="F44">
        <v>17.690001</v>
      </c>
      <c r="G44" s="8">
        <f t="shared" si="18"/>
        <v>0.0201846020761245</v>
      </c>
      <c r="H44" s="7">
        <f t="shared" si="3"/>
        <v>1.11608839116719</v>
      </c>
      <c r="I44" s="7"/>
      <c r="J44" s="6">
        <v>22343</v>
      </c>
      <c r="K44" s="3" t="str">
        <f t="shared" si="4"/>
        <v>Mar</v>
      </c>
      <c r="L44" s="3">
        <f t="shared" si="5"/>
        <v>3</v>
      </c>
      <c r="M44" s="3" t="str">
        <f t="shared" si="6"/>
        <v>Mar3</v>
      </c>
      <c r="N44" s="3" t="str">
        <f t="shared" si="19"/>
        <v>9Fri</v>
      </c>
      <c r="O44">
        <v>63.950001</v>
      </c>
      <c r="P44" s="8">
        <f t="shared" si="20"/>
        <v>0.00156621774678835</v>
      </c>
      <c r="Q44" s="7">
        <f t="shared" si="21"/>
        <v>1.1108216258468</v>
      </c>
      <c r="R44" s="7"/>
      <c r="S44" s="6">
        <v>36955</v>
      </c>
      <c r="T44" s="3" t="str">
        <f t="shared" si="7"/>
        <v>Mar</v>
      </c>
      <c r="U44" s="3">
        <f t="shared" si="8"/>
        <v>5</v>
      </c>
      <c r="V44" s="3" t="str">
        <f t="shared" si="9"/>
        <v>Mar5</v>
      </c>
      <c r="W44" s="3" t="str">
        <f t="shared" si="22"/>
        <v>10Mon</v>
      </c>
      <c r="X44">
        <v>1241.410034</v>
      </c>
      <c r="Y44" s="8">
        <f t="shared" si="23"/>
        <v>0.00585812416637878</v>
      </c>
      <c r="Z44" s="7">
        <f t="shared" si="10"/>
        <v>0.967380219791934</v>
      </c>
      <c r="AA44" s="7"/>
      <c r="AB44" s="6">
        <v>40606</v>
      </c>
      <c r="AC44" s="3" t="str">
        <f t="shared" si="11"/>
        <v>Mar</v>
      </c>
      <c r="AD44" s="3">
        <f t="shared" si="12"/>
        <v>4</v>
      </c>
      <c r="AE44" s="3" t="str">
        <f t="shared" si="13"/>
        <v>Mar4</v>
      </c>
      <c r="AF44" s="3" t="str">
        <f t="shared" si="24"/>
        <v>10Fri</v>
      </c>
      <c r="AG44">
        <v>1321.150024</v>
      </c>
      <c r="AH44" s="8">
        <f t="shared" si="25"/>
        <v>-0.0073780379827968</v>
      </c>
      <c r="AI44" s="7">
        <f t="shared" si="34"/>
        <v>1.03874612121815</v>
      </c>
      <c r="AJ44" s="7"/>
      <c r="AK44" s="9">
        <v>43</v>
      </c>
      <c r="AL44" s="6">
        <f t="shared" si="26"/>
        <v>44260</v>
      </c>
      <c r="AM44" s="3" t="str">
        <f t="shared" si="14"/>
        <v>Mar</v>
      </c>
      <c r="AN44" s="3">
        <f t="shared" si="15"/>
        <v>5</v>
      </c>
      <c r="AO44" s="3" t="str">
        <f t="shared" si="16"/>
        <v>Mar5</v>
      </c>
      <c r="AP44" s="3" t="str">
        <f t="shared" si="27"/>
        <v>10Fri</v>
      </c>
      <c r="AQ44" s="7">
        <f t="shared" si="28"/>
        <v>1.09274447949527</v>
      </c>
      <c r="AR44" s="7">
        <f t="shared" si="29"/>
        <v>1.10265763418447</v>
      </c>
      <c r="AS44" s="7">
        <f t="shared" si="30"/>
        <v>0.961153946384565</v>
      </c>
      <c r="AT44" s="7">
        <f t="shared" si="31"/>
        <v>1.03874612121815</v>
      </c>
      <c r="AU44" s="10">
        <f t="shared" si="32"/>
        <v>1.04882554532061</v>
      </c>
      <c r="AV44" s="11">
        <f t="shared" si="33"/>
        <v>4.88255453206141</v>
      </c>
    </row>
    <row r="45" spans="1:48">
      <c r="A45" s="6">
        <v>11388</v>
      </c>
      <c r="B45" s="3" t="str">
        <f t="shared" si="0"/>
        <v>Mar</v>
      </c>
      <c r="C45" s="3">
        <f t="shared" si="1"/>
        <v>6</v>
      </c>
      <c r="D45" s="3" t="str">
        <f t="shared" si="2"/>
        <v>Mar6</v>
      </c>
      <c r="E45" s="3" t="str">
        <f t="shared" si="17"/>
        <v>10Fri</v>
      </c>
      <c r="F45">
        <v>17.32</v>
      </c>
      <c r="G45" s="8">
        <f t="shared" si="18"/>
        <v>-0.0209158269691448</v>
      </c>
      <c r="H45" s="7">
        <f t="shared" si="3"/>
        <v>1.09274447949527</v>
      </c>
      <c r="I45" s="7"/>
      <c r="J45" s="6">
        <v>22346</v>
      </c>
      <c r="K45" s="3" t="str">
        <f t="shared" si="4"/>
        <v>Mar</v>
      </c>
      <c r="L45" s="3">
        <f t="shared" si="5"/>
        <v>6</v>
      </c>
      <c r="M45" s="3" t="str">
        <f t="shared" si="6"/>
        <v>Mar6</v>
      </c>
      <c r="N45" s="3" t="str">
        <f t="shared" si="19"/>
        <v>10Mon</v>
      </c>
      <c r="O45">
        <v>64.050003</v>
      </c>
      <c r="P45" s="8">
        <f t="shared" si="20"/>
        <v>0.00156375290752542</v>
      </c>
      <c r="Q45" s="7">
        <f t="shared" si="21"/>
        <v>1.11255867639396</v>
      </c>
      <c r="R45" s="7"/>
      <c r="S45" s="6">
        <v>36956</v>
      </c>
      <c r="T45" s="3" t="str">
        <f t="shared" si="7"/>
        <v>Mar</v>
      </c>
      <c r="U45" s="3">
        <f t="shared" si="8"/>
        <v>6</v>
      </c>
      <c r="V45" s="3" t="str">
        <f t="shared" si="9"/>
        <v>Mar6</v>
      </c>
      <c r="W45" s="3" t="str">
        <f t="shared" si="22"/>
        <v>10Tue</v>
      </c>
      <c r="X45">
        <v>1253.800049</v>
      </c>
      <c r="Y45" s="8">
        <f t="shared" si="23"/>
        <v>0.00998059840073755</v>
      </c>
      <c r="Z45" s="7">
        <f t="shared" si="10"/>
        <v>0.977035253266494</v>
      </c>
      <c r="AA45" s="7"/>
      <c r="AB45" s="6">
        <v>40609</v>
      </c>
      <c r="AC45" s="3" t="str">
        <f t="shared" si="11"/>
        <v>Mar</v>
      </c>
      <c r="AD45" s="3">
        <f t="shared" si="12"/>
        <v>7</v>
      </c>
      <c r="AE45" s="3" t="str">
        <f t="shared" si="13"/>
        <v>Mar7</v>
      </c>
      <c r="AF45" s="3" t="str">
        <f t="shared" si="24"/>
        <v>11Mon</v>
      </c>
      <c r="AG45">
        <v>1310.130005</v>
      </c>
      <c r="AH45" s="8">
        <f t="shared" si="25"/>
        <v>-0.00834123210824696</v>
      </c>
      <c r="AI45" s="7">
        <f t="shared" si="34"/>
        <v>1.03008169871953</v>
      </c>
      <c r="AJ45" s="7"/>
      <c r="AK45" s="9">
        <v>44</v>
      </c>
      <c r="AL45" s="6">
        <f t="shared" si="26"/>
        <v>44263</v>
      </c>
      <c r="AM45" s="3" t="str">
        <f t="shared" si="14"/>
        <v>Mar</v>
      </c>
      <c r="AN45" s="3">
        <f t="shared" si="15"/>
        <v>8</v>
      </c>
      <c r="AO45" s="3" t="str">
        <f t="shared" si="16"/>
        <v>Mar8</v>
      </c>
      <c r="AP45" s="3" t="str">
        <f t="shared" si="27"/>
        <v>11Mon</v>
      </c>
      <c r="AQ45" s="7">
        <f t="shared" si="28"/>
        <v>1.1205047318612</v>
      </c>
      <c r="AR45" s="7">
        <f t="shared" si="29"/>
        <v>1.10578426263679</v>
      </c>
      <c r="AS45" s="7">
        <f t="shared" si="30"/>
        <v>0.919650592320391</v>
      </c>
      <c r="AT45" s="7">
        <f t="shared" si="31"/>
        <v>1.03008169871953</v>
      </c>
      <c r="AU45" s="10">
        <f t="shared" si="32"/>
        <v>1.04400532138448</v>
      </c>
      <c r="AV45" s="11">
        <f t="shared" si="33"/>
        <v>4.40053213844775</v>
      </c>
    </row>
    <row r="46" spans="1:48">
      <c r="A46" s="6">
        <v>11391</v>
      </c>
      <c r="B46" s="3" t="str">
        <f t="shared" si="0"/>
        <v>Mar</v>
      </c>
      <c r="C46" s="3">
        <f t="shared" si="1"/>
        <v>9</v>
      </c>
      <c r="D46" s="3" t="str">
        <f t="shared" si="2"/>
        <v>Mar9</v>
      </c>
      <c r="E46" s="3" t="str">
        <f t="shared" si="17"/>
        <v>11Mon</v>
      </c>
      <c r="F46">
        <v>17.76</v>
      </c>
      <c r="G46" s="8">
        <f t="shared" si="18"/>
        <v>0.02540415704388</v>
      </c>
      <c r="H46" s="7">
        <f t="shared" si="3"/>
        <v>1.1205047318612</v>
      </c>
      <c r="I46" s="7"/>
      <c r="J46" s="6">
        <v>22347</v>
      </c>
      <c r="K46" s="3" t="str">
        <f t="shared" si="4"/>
        <v>Mar</v>
      </c>
      <c r="L46" s="3">
        <f t="shared" si="5"/>
        <v>7</v>
      </c>
      <c r="M46" s="3" t="str">
        <f t="shared" si="6"/>
        <v>Mar7</v>
      </c>
      <c r="N46" s="3" t="str">
        <f t="shared" si="19"/>
        <v>10Tue</v>
      </c>
      <c r="O46">
        <v>63.470001</v>
      </c>
      <c r="P46" s="8">
        <f t="shared" si="20"/>
        <v>-0.00905545625032992</v>
      </c>
      <c r="Q46" s="7">
        <f t="shared" si="21"/>
        <v>1.10248394997394</v>
      </c>
      <c r="R46" s="7"/>
      <c r="S46" s="6">
        <v>36957</v>
      </c>
      <c r="T46" s="3" t="str">
        <f t="shared" si="7"/>
        <v>Mar</v>
      </c>
      <c r="U46" s="3">
        <f t="shared" si="8"/>
        <v>7</v>
      </c>
      <c r="V46" s="3" t="str">
        <f t="shared" si="9"/>
        <v>Mar7</v>
      </c>
      <c r="W46" s="3" t="str">
        <f t="shared" si="22"/>
        <v>10Wed</v>
      </c>
      <c r="X46">
        <v>1261.890015</v>
      </c>
      <c r="Y46" s="8">
        <f t="shared" si="23"/>
        <v>0.00645235738063048</v>
      </c>
      <c r="Z46" s="7">
        <f t="shared" si="10"/>
        <v>0.983339433894045</v>
      </c>
      <c r="AA46" s="7"/>
      <c r="AB46" s="6">
        <v>40610</v>
      </c>
      <c r="AC46" s="3" t="str">
        <f t="shared" si="11"/>
        <v>Mar</v>
      </c>
      <c r="AD46" s="3">
        <f t="shared" si="12"/>
        <v>8</v>
      </c>
      <c r="AE46" s="3" t="str">
        <f t="shared" si="13"/>
        <v>Mar8</v>
      </c>
      <c r="AF46" s="3" t="str">
        <f t="shared" si="24"/>
        <v>11Tue</v>
      </c>
      <c r="AG46">
        <v>1321.819946</v>
      </c>
      <c r="AH46" s="8">
        <f t="shared" si="25"/>
        <v>0.00892273358780153</v>
      </c>
      <c r="AI46" s="7">
        <f t="shared" si="34"/>
        <v>1.03927284329087</v>
      </c>
      <c r="AJ46" s="7"/>
      <c r="AK46" s="9">
        <v>45</v>
      </c>
      <c r="AL46" s="6">
        <f t="shared" si="26"/>
        <v>44264</v>
      </c>
      <c r="AM46" s="3" t="str">
        <f t="shared" si="14"/>
        <v>Mar</v>
      </c>
      <c r="AN46" s="3">
        <f t="shared" si="15"/>
        <v>9</v>
      </c>
      <c r="AO46" s="3" t="str">
        <f t="shared" si="16"/>
        <v>Mar9</v>
      </c>
      <c r="AP46" s="3" t="str">
        <f t="shared" si="27"/>
        <v>11Tue</v>
      </c>
      <c r="AQ46" s="7">
        <f t="shared" si="28"/>
        <v>1.11798100946372</v>
      </c>
      <c r="AR46" s="7">
        <f t="shared" si="29"/>
        <v>1.10092063574779</v>
      </c>
      <c r="AS46" s="7">
        <f t="shared" si="30"/>
        <v>0.933287628740832</v>
      </c>
      <c r="AT46" s="7">
        <f t="shared" si="31"/>
        <v>1.03927284329087</v>
      </c>
      <c r="AU46" s="10">
        <f t="shared" si="32"/>
        <v>1.0478655293108</v>
      </c>
      <c r="AV46" s="11">
        <f t="shared" si="33"/>
        <v>4.78655293108039</v>
      </c>
    </row>
    <row r="47" spans="1:48">
      <c r="A47" s="6">
        <v>11392</v>
      </c>
      <c r="B47" s="3" t="str">
        <f t="shared" si="0"/>
        <v>Mar</v>
      </c>
      <c r="C47" s="3">
        <f t="shared" si="1"/>
        <v>10</v>
      </c>
      <c r="D47" s="3" t="str">
        <f t="shared" si="2"/>
        <v>Mar10</v>
      </c>
      <c r="E47" s="3" t="str">
        <f t="shared" si="17"/>
        <v>11Tue</v>
      </c>
      <c r="F47">
        <v>17.719999</v>
      </c>
      <c r="G47" s="8">
        <f t="shared" si="18"/>
        <v>-0.00225230855855857</v>
      </c>
      <c r="H47" s="7">
        <f t="shared" si="3"/>
        <v>1.11798100946372</v>
      </c>
      <c r="I47" s="7"/>
      <c r="J47" s="6">
        <v>22348</v>
      </c>
      <c r="K47" s="3" t="str">
        <f t="shared" si="4"/>
        <v>Mar</v>
      </c>
      <c r="L47" s="3">
        <f t="shared" si="5"/>
        <v>8</v>
      </c>
      <c r="M47" s="3" t="str">
        <f t="shared" si="6"/>
        <v>Mar8</v>
      </c>
      <c r="N47" s="3" t="str">
        <f t="shared" si="19"/>
        <v>10Wed</v>
      </c>
      <c r="O47">
        <v>63.439999</v>
      </c>
      <c r="P47" s="8">
        <f t="shared" si="20"/>
        <v>-0.000472695754329722</v>
      </c>
      <c r="Q47" s="7">
        <f t="shared" si="21"/>
        <v>1.10196281049158</v>
      </c>
      <c r="R47" s="7"/>
      <c r="S47" s="6">
        <v>36958</v>
      </c>
      <c r="T47" s="3" t="str">
        <f t="shared" si="7"/>
        <v>Mar</v>
      </c>
      <c r="U47" s="3">
        <f t="shared" si="8"/>
        <v>8</v>
      </c>
      <c r="V47" s="3" t="str">
        <f t="shared" si="9"/>
        <v>Mar8</v>
      </c>
      <c r="W47" s="3" t="str">
        <f t="shared" si="22"/>
        <v>10Thu</v>
      </c>
      <c r="X47">
        <v>1264.73999</v>
      </c>
      <c r="Y47" s="8">
        <f t="shared" si="23"/>
        <v>0.00225849714802608</v>
      </c>
      <c r="Z47" s="7">
        <f t="shared" si="10"/>
        <v>0.985560303201036</v>
      </c>
      <c r="AA47" s="7"/>
      <c r="AB47" s="6">
        <v>40611</v>
      </c>
      <c r="AC47" s="3" t="str">
        <f t="shared" si="11"/>
        <v>Mar</v>
      </c>
      <c r="AD47" s="3">
        <f t="shared" si="12"/>
        <v>9</v>
      </c>
      <c r="AE47" s="3" t="str">
        <f t="shared" si="13"/>
        <v>Mar9</v>
      </c>
      <c r="AF47" s="3" t="str">
        <f t="shared" si="24"/>
        <v>11Wed</v>
      </c>
      <c r="AG47">
        <v>1320.02002</v>
      </c>
      <c r="AH47" s="8">
        <f t="shared" si="25"/>
        <v>-0.00136170285933947</v>
      </c>
      <c r="AI47" s="7">
        <f t="shared" si="34"/>
        <v>1.03785766248853</v>
      </c>
      <c r="AJ47" s="7"/>
      <c r="AK47" s="9">
        <v>46</v>
      </c>
      <c r="AL47" s="6">
        <f t="shared" si="26"/>
        <v>44265</v>
      </c>
      <c r="AM47" s="3" t="str">
        <f t="shared" si="14"/>
        <v>Mar</v>
      </c>
      <c r="AN47" s="3">
        <f t="shared" si="15"/>
        <v>10</v>
      </c>
      <c r="AO47" s="3" t="str">
        <f t="shared" si="16"/>
        <v>Mar10</v>
      </c>
      <c r="AP47" s="3" t="str">
        <f t="shared" si="27"/>
        <v>11Wed</v>
      </c>
      <c r="AQ47" s="7">
        <f t="shared" si="28"/>
        <v>1.10536277602524</v>
      </c>
      <c r="AR47" s="7">
        <f t="shared" si="29"/>
        <v>1.10422094841063</v>
      </c>
      <c r="AS47" s="7">
        <f t="shared" si="30"/>
        <v>0.909169498871328</v>
      </c>
      <c r="AT47" s="7">
        <f t="shared" si="31"/>
        <v>1.03785766248853</v>
      </c>
      <c r="AU47" s="10">
        <f t="shared" si="32"/>
        <v>1.03915272144893</v>
      </c>
      <c r="AV47" s="11">
        <f t="shared" si="33"/>
        <v>3.9152721448932</v>
      </c>
    </row>
    <row r="48" spans="1:48">
      <c r="A48" s="6">
        <v>11393</v>
      </c>
      <c r="B48" s="3" t="str">
        <f t="shared" si="0"/>
        <v>Mar</v>
      </c>
      <c r="C48" s="3">
        <f t="shared" si="1"/>
        <v>11</v>
      </c>
      <c r="D48" s="3" t="str">
        <f t="shared" si="2"/>
        <v>Mar11</v>
      </c>
      <c r="E48" s="3" t="str">
        <f t="shared" si="17"/>
        <v>11Wed</v>
      </c>
      <c r="F48">
        <v>17.52</v>
      </c>
      <c r="G48" s="8">
        <f t="shared" si="18"/>
        <v>-0.0112866259191099</v>
      </c>
      <c r="H48" s="7">
        <f t="shared" si="3"/>
        <v>1.10536277602524</v>
      </c>
      <c r="I48" s="7"/>
      <c r="J48" s="6">
        <v>22349</v>
      </c>
      <c r="K48" s="3" t="str">
        <f t="shared" si="4"/>
        <v>Mar</v>
      </c>
      <c r="L48" s="3">
        <f t="shared" si="5"/>
        <v>9</v>
      </c>
      <c r="M48" s="3" t="str">
        <f t="shared" si="6"/>
        <v>Mar9</v>
      </c>
      <c r="N48" s="3" t="str">
        <f t="shared" si="19"/>
        <v>10Thu</v>
      </c>
      <c r="O48">
        <v>63.5</v>
      </c>
      <c r="P48" s="8">
        <f t="shared" si="20"/>
        <v>0.000945791313773503</v>
      </c>
      <c r="Q48" s="7">
        <f t="shared" si="21"/>
        <v>1.10300503734584</v>
      </c>
      <c r="R48" s="7"/>
      <c r="S48" s="6">
        <v>36959</v>
      </c>
      <c r="T48" s="3" t="str">
        <f t="shared" si="7"/>
        <v>Mar</v>
      </c>
      <c r="U48" s="3">
        <f t="shared" si="8"/>
        <v>9</v>
      </c>
      <c r="V48" s="3" t="str">
        <f t="shared" si="9"/>
        <v>Mar9</v>
      </c>
      <c r="W48" s="3" t="str">
        <f t="shared" si="22"/>
        <v>10Fri</v>
      </c>
      <c r="X48">
        <v>1233.420044</v>
      </c>
      <c r="Y48" s="8">
        <f t="shared" si="23"/>
        <v>-0.0247639406104334</v>
      </c>
      <c r="Z48" s="7">
        <f t="shared" si="10"/>
        <v>0.961153946384565</v>
      </c>
      <c r="AA48" s="7"/>
      <c r="AB48" s="6">
        <v>40612</v>
      </c>
      <c r="AC48" s="3" t="str">
        <f t="shared" si="11"/>
        <v>Mar</v>
      </c>
      <c r="AD48" s="3">
        <f t="shared" si="12"/>
        <v>10</v>
      </c>
      <c r="AE48" s="3" t="str">
        <f t="shared" si="13"/>
        <v>Mar10</v>
      </c>
      <c r="AF48" s="3" t="str">
        <f t="shared" si="24"/>
        <v>11Thu</v>
      </c>
      <c r="AG48">
        <v>1295.109985</v>
      </c>
      <c r="AH48" s="8">
        <f t="shared" si="25"/>
        <v>-0.0188709524269184</v>
      </c>
      <c r="AI48" s="7">
        <f t="shared" si="34"/>
        <v>1.0182722999138</v>
      </c>
      <c r="AJ48" s="7"/>
      <c r="AK48" s="9">
        <v>47</v>
      </c>
      <c r="AL48" s="6">
        <f t="shared" si="26"/>
        <v>44266</v>
      </c>
      <c r="AM48" s="3" t="str">
        <f t="shared" si="14"/>
        <v>Mar</v>
      </c>
      <c r="AN48" s="3">
        <f t="shared" si="15"/>
        <v>11</v>
      </c>
      <c r="AO48" s="3" t="str">
        <f t="shared" si="16"/>
        <v>Mar11</v>
      </c>
      <c r="AP48" s="3" t="str">
        <f t="shared" si="27"/>
        <v>11Thu</v>
      </c>
      <c r="AQ48" s="7">
        <f t="shared" si="28"/>
        <v>1.09779179810726</v>
      </c>
      <c r="AR48" s="7">
        <f t="shared" si="29"/>
        <v>1.11533783220427</v>
      </c>
      <c r="AS48" s="7">
        <f t="shared" si="30"/>
        <v>0.914507500923305</v>
      </c>
      <c r="AT48" s="7">
        <f t="shared" si="31"/>
        <v>1.0182722999138</v>
      </c>
      <c r="AU48" s="10">
        <f t="shared" si="32"/>
        <v>1.03647735778716</v>
      </c>
      <c r="AV48" s="11">
        <f t="shared" si="33"/>
        <v>3.6477357787158</v>
      </c>
    </row>
    <row r="49" spans="1:48">
      <c r="A49" s="6">
        <v>11394</v>
      </c>
      <c r="B49" s="3" t="str">
        <f t="shared" si="0"/>
        <v>Mar</v>
      </c>
      <c r="C49" s="3">
        <f t="shared" si="1"/>
        <v>12</v>
      </c>
      <c r="D49" s="3" t="str">
        <f t="shared" si="2"/>
        <v>Mar12</v>
      </c>
      <c r="E49" s="3" t="str">
        <f t="shared" si="17"/>
        <v>11Thu</v>
      </c>
      <c r="F49">
        <v>17.4</v>
      </c>
      <c r="G49" s="8">
        <f t="shared" si="18"/>
        <v>-0.00684931506849321</v>
      </c>
      <c r="H49" s="7">
        <f t="shared" si="3"/>
        <v>1.09779179810726</v>
      </c>
      <c r="I49" s="7"/>
      <c r="J49" s="6">
        <v>22350</v>
      </c>
      <c r="K49" s="3" t="str">
        <f t="shared" si="4"/>
        <v>Mar</v>
      </c>
      <c r="L49" s="3">
        <f t="shared" si="5"/>
        <v>10</v>
      </c>
      <c r="M49" s="3" t="str">
        <f t="shared" si="6"/>
        <v>Mar10</v>
      </c>
      <c r="N49" s="3" t="str">
        <f t="shared" si="19"/>
        <v>10Fri</v>
      </c>
      <c r="O49">
        <v>63.48</v>
      </c>
      <c r="P49" s="8">
        <f t="shared" si="20"/>
        <v>-0.000314960629921309</v>
      </c>
      <c r="Q49" s="7">
        <f t="shared" si="21"/>
        <v>1.10265763418447</v>
      </c>
      <c r="R49" s="7"/>
      <c r="S49" s="6">
        <v>36962</v>
      </c>
      <c r="T49" s="3" t="str">
        <f t="shared" si="7"/>
        <v>Mar</v>
      </c>
      <c r="U49" s="3">
        <f t="shared" si="8"/>
        <v>12</v>
      </c>
      <c r="V49" s="3" t="str">
        <f t="shared" si="9"/>
        <v>Mar12</v>
      </c>
      <c r="W49" s="3" t="str">
        <f t="shared" si="22"/>
        <v>11Mon</v>
      </c>
      <c r="X49">
        <v>1180.160034</v>
      </c>
      <c r="Y49" s="8">
        <f t="shared" si="23"/>
        <v>-0.0431807560279927</v>
      </c>
      <c r="Z49" s="7">
        <f t="shared" si="10"/>
        <v>0.919650592320391</v>
      </c>
      <c r="AA49" s="7"/>
      <c r="AB49" s="6">
        <v>40613</v>
      </c>
      <c r="AC49" s="3" t="str">
        <f t="shared" si="11"/>
        <v>Mar</v>
      </c>
      <c r="AD49" s="3">
        <f t="shared" si="12"/>
        <v>11</v>
      </c>
      <c r="AE49" s="3" t="str">
        <f t="shared" si="13"/>
        <v>Mar11</v>
      </c>
      <c r="AF49" s="3" t="str">
        <f t="shared" si="24"/>
        <v>11Fri</v>
      </c>
      <c r="AG49">
        <v>1304.280029</v>
      </c>
      <c r="AH49" s="8">
        <f t="shared" si="25"/>
        <v>0.00708051370633202</v>
      </c>
      <c r="AI49" s="7">
        <f t="shared" si="34"/>
        <v>1.02548219089012</v>
      </c>
      <c r="AJ49" s="7"/>
      <c r="AK49" s="9">
        <v>48</v>
      </c>
      <c r="AL49" s="6">
        <f t="shared" si="26"/>
        <v>44267</v>
      </c>
      <c r="AM49" s="3" t="str">
        <f t="shared" si="14"/>
        <v>Mar</v>
      </c>
      <c r="AN49" s="3">
        <f t="shared" si="15"/>
        <v>12</v>
      </c>
      <c r="AO49" s="3" t="str">
        <f t="shared" si="16"/>
        <v>Mar12</v>
      </c>
      <c r="AP49" s="3" t="str">
        <f t="shared" si="27"/>
        <v>11Fri</v>
      </c>
      <c r="AQ49" s="7">
        <f t="shared" si="28"/>
        <v>1.09274447949527</v>
      </c>
      <c r="AR49" s="7">
        <f t="shared" si="29"/>
        <v>1.11169011638006</v>
      </c>
      <c r="AS49" s="7">
        <f t="shared" si="30"/>
        <v>0.896561137616228</v>
      </c>
      <c r="AT49" s="7">
        <f t="shared" si="31"/>
        <v>1.02548219089012</v>
      </c>
      <c r="AU49" s="10">
        <f t="shared" si="32"/>
        <v>1.03161948109542</v>
      </c>
      <c r="AV49" s="11">
        <f t="shared" si="33"/>
        <v>3.16194810954178</v>
      </c>
    </row>
    <row r="50" spans="1:48">
      <c r="A50" s="6">
        <v>11395</v>
      </c>
      <c r="B50" s="3" t="str">
        <f t="shared" si="0"/>
        <v>Mar</v>
      </c>
      <c r="C50" s="3">
        <f t="shared" si="1"/>
        <v>13</v>
      </c>
      <c r="D50" s="3" t="str">
        <f t="shared" si="2"/>
        <v>Mar13</v>
      </c>
      <c r="E50" s="3" t="str">
        <f t="shared" si="17"/>
        <v>11Fri</v>
      </c>
      <c r="F50">
        <v>17.32</v>
      </c>
      <c r="G50" s="8">
        <f t="shared" si="18"/>
        <v>-0.00459770114942519</v>
      </c>
      <c r="H50" s="7">
        <f t="shared" si="3"/>
        <v>1.09274447949527</v>
      </c>
      <c r="I50" s="7"/>
      <c r="J50" s="6">
        <v>22353</v>
      </c>
      <c r="K50" s="3" t="str">
        <f t="shared" si="4"/>
        <v>Mar</v>
      </c>
      <c r="L50" s="3">
        <f t="shared" si="5"/>
        <v>13</v>
      </c>
      <c r="M50" s="3" t="str">
        <f t="shared" si="6"/>
        <v>Mar13</v>
      </c>
      <c r="N50" s="3" t="str">
        <f t="shared" si="19"/>
        <v>11Mon</v>
      </c>
      <c r="O50">
        <v>63.66</v>
      </c>
      <c r="P50" s="8">
        <f t="shared" si="20"/>
        <v>0.00283553875236294</v>
      </c>
      <c r="Q50" s="7">
        <f t="shared" si="21"/>
        <v>1.10578426263679</v>
      </c>
      <c r="R50" s="7"/>
      <c r="S50" s="6">
        <v>36963</v>
      </c>
      <c r="T50" s="3" t="str">
        <f t="shared" si="7"/>
        <v>Mar</v>
      </c>
      <c r="U50" s="3">
        <f t="shared" si="8"/>
        <v>13</v>
      </c>
      <c r="V50" s="3" t="str">
        <f t="shared" si="9"/>
        <v>Mar13</v>
      </c>
      <c r="W50" s="3" t="str">
        <f t="shared" si="22"/>
        <v>11Tue</v>
      </c>
      <c r="X50">
        <v>1197.660034</v>
      </c>
      <c r="Y50" s="8">
        <f t="shared" si="23"/>
        <v>0.0148284974035987</v>
      </c>
      <c r="Z50" s="7">
        <f t="shared" si="10"/>
        <v>0.933287628740832</v>
      </c>
      <c r="AA50" s="7"/>
      <c r="AB50" s="6">
        <v>40616</v>
      </c>
      <c r="AC50" s="3" t="str">
        <f t="shared" si="11"/>
        <v>Mar</v>
      </c>
      <c r="AD50" s="3">
        <f t="shared" si="12"/>
        <v>14</v>
      </c>
      <c r="AE50" s="3" t="str">
        <f t="shared" si="13"/>
        <v>Mar14</v>
      </c>
      <c r="AF50" s="3" t="str">
        <f t="shared" si="24"/>
        <v>12Mon</v>
      </c>
      <c r="AG50">
        <v>1296.390015</v>
      </c>
      <c r="AH50" s="8">
        <f t="shared" si="25"/>
        <v>-0.00604932516374523</v>
      </c>
      <c r="AI50" s="7">
        <f t="shared" si="34"/>
        <v>1.01927871566779</v>
      </c>
      <c r="AJ50" s="7"/>
      <c r="AK50" s="9">
        <v>49</v>
      </c>
      <c r="AL50" s="6">
        <f t="shared" si="26"/>
        <v>44270</v>
      </c>
      <c r="AM50" s="3" t="str">
        <f t="shared" si="14"/>
        <v>Mar</v>
      </c>
      <c r="AN50" s="3">
        <f t="shared" si="15"/>
        <v>15</v>
      </c>
      <c r="AO50" s="3" t="str">
        <f t="shared" si="16"/>
        <v>Mar15</v>
      </c>
      <c r="AP50" s="3" t="str">
        <f t="shared" si="27"/>
        <v>12Mon</v>
      </c>
      <c r="AQ50" s="7">
        <f t="shared" si="28"/>
        <v>1.1211356466877</v>
      </c>
      <c r="AR50" s="7">
        <f t="shared" si="29"/>
        <v>1.12662846968907</v>
      </c>
      <c r="AS50" s="7">
        <f t="shared" si="30"/>
        <v>0.912364538057235</v>
      </c>
      <c r="AT50" s="7">
        <f t="shared" si="31"/>
        <v>1.01927871566779</v>
      </c>
      <c r="AU50" s="10">
        <f t="shared" si="32"/>
        <v>1.04485184252545</v>
      </c>
      <c r="AV50" s="11">
        <f t="shared" si="33"/>
        <v>4.48518425254498</v>
      </c>
    </row>
    <row r="51" spans="1:48">
      <c r="A51" s="6">
        <v>11398</v>
      </c>
      <c r="B51" s="3" t="str">
        <f t="shared" si="0"/>
        <v>Mar</v>
      </c>
      <c r="C51" s="3">
        <f t="shared" si="1"/>
        <v>16</v>
      </c>
      <c r="D51" s="3" t="str">
        <f t="shared" si="2"/>
        <v>Mar16</v>
      </c>
      <c r="E51" s="3" t="str">
        <f t="shared" si="17"/>
        <v>12Mon</v>
      </c>
      <c r="F51">
        <v>17.77</v>
      </c>
      <c r="G51" s="8">
        <f t="shared" si="18"/>
        <v>0.0259815242494226</v>
      </c>
      <c r="H51" s="7">
        <f t="shared" si="3"/>
        <v>1.1211356466877</v>
      </c>
      <c r="I51" s="7"/>
      <c r="J51" s="6">
        <v>22354</v>
      </c>
      <c r="K51" s="3" t="str">
        <f t="shared" si="4"/>
        <v>Mar</v>
      </c>
      <c r="L51" s="3">
        <f t="shared" si="5"/>
        <v>14</v>
      </c>
      <c r="M51" s="3" t="str">
        <f t="shared" si="6"/>
        <v>Mar14</v>
      </c>
      <c r="N51" s="3" t="str">
        <f t="shared" si="19"/>
        <v>11Tue</v>
      </c>
      <c r="O51">
        <v>63.380001</v>
      </c>
      <c r="P51" s="8">
        <f t="shared" si="20"/>
        <v>-0.00439835061262954</v>
      </c>
      <c r="Q51" s="7">
        <f t="shared" si="21"/>
        <v>1.10092063574779</v>
      </c>
      <c r="R51" s="7"/>
      <c r="S51" s="6">
        <v>36964</v>
      </c>
      <c r="T51" s="3" t="str">
        <f t="shared" si="7"/>
        <v>Mar</v>
      </c>
      <c r="U51" s="3">
        <f t="shared" si="8"/>
        <v>14</v>
      </c>
      <c r="V51" s="3" t="str">
        <f t="shared" si="9"/>
        <v>Mar14</v>
      </c>
      <c r="W51" s="3" t="str">
        <f t="shared" si="22"/>
        <v>11Wed</v>
      </c>
      <c r="X51">
        <v>1166.709961</v>
      </c>
      <c r="Y51" s="8">
        <f t="shared" si="23"/>
        <v>-0.025842118899661</v>
      </c>
      <c r="Z51" s="7">
        <f t="shared" si="10"/>
        <v>0.909169498871328</v>
      </c>
      <c r="AA51" s="7"/>
      <c r="AB51" s="6">
        <v>40617</v>
      </c>
      <c r="AC51" s="3" t="str">
        <f t="shared" si="11"/>
        <v>Mar</v>
      </c>
      <c r="AD51" s="3">
        <f t="shared" si="12"/>
        <v>15</v>
      </c>
      <c r="AE51" s="3" t="str">
        <f t="shared" si="13"/>
        <v>Mar15</v>
      </c>
      <c r="AF51" s="3" t="str">
        <f t="shared" si="24"/>
        <v>12Tue</v>
      </c>
      <c r="AG51">
        <v>1281.869995</v>
      </c>
      <c r="AH51" s="8">
        <f t="shared" si="25"/>
        <v>-0.0112003485309164</v>
      </c>
      <c r="AI51" s="7">
        <f t="shared" si="34"/>
        <v>1.00786243880217</v>
      </c>
      <c r="AJ51" s="7"/>
      <c r="AK51" s="9">
        <v>50</v>
      </c>
      <c r="AL51" s="6">
        <f t="shared" si="26"/>
        <v>44271</v>
      </c>
      <c r="AM51" s="3" t="str">
        <f t="shared" si="14"/>
        <v>Mar</v>
      </c>
      <c r="AN51" s="3">
        <f t="shared" si="15"/>
        <v>16</v>
      </c>
      <c r="AO51" s="3" t="str">
        <f t="shared" si="16"/>
        <v>Mar16</v>
      </c>
      <c r="AP51" s="3" t="str">
        <f t="shared" si="27"/>
        <v>12Tue</v>
      </c>
      <c r="AQ51" s="7">
        <f t="shared" si="28"/>
        <v>1.10914826498423</v>
      </c>
      <c r="AR51" s="7">
        <f t="shared" si="29"/>
        <v>1.12454399861039</v>
      </c>
      <c r="AS51" s="7">
        <f t="shared" si="30"/>
        <v>0.890397170659375</v>
      </c>
      <c r="AT51" s="7">
        <f t="shared" si="31"/>
        <v>1.00786243880217</v>
      </c>
      <c r="AU51" s="10">
        <f t="shared" si="32"/>
        <v>1.03298796826404</v>
      </c>
      <c r="AV51" s="11">
        <f t="shared" si="33"/>
        <v>3.29879682640393</v>
      </c>
    </row>
    <row r="52" spans="1:48">
      <c r="A52" s="6">
        <v>11399</v>
      </c>
      <c r="B52" s="3" t="str">
        <f t="shared" si="0"/>
        <v>Mar</v>
      </c>
      <c r="C52" s="3">
        <f t="shared" si="1"/>
        <v>17</v>
      </c>
      <c r="D52" s="3" t="str">
        <f t="shared" si="2"/>
        <v>Mar17</v>
      </c>
      <c r="E52" s="3" t="str">
        <f t="shared" si="17"/>
        <v>12Tue</v>
      </c>
      <c r="F52">
        <v>17.58</v>
      </c>
      <c r="G52" s="8">
        <f t="shared" si="18"/>
        <v>-0.0106921778277997</v>
      </c>
      <c r="H52" s="7">
        <f t="shared" si="3"/>
        <v>1.10914826498423</v>
      </c>
      <c r="I52" s="7"/>
      <c r="J52" s="6">
        <v>22355</v>
      </c>
      <c r="K52" s="3" t="str">
        <f t="shared" si="4"/>
        <v>Mar</v>
      </c>
      <c r="L52" s="3">
        <f t="shared" si="5"/>
        <v>15</v>
      </c>
      <c r="M52" s="3" t="str">
        <f t="shared" si="6"/>
        <v>Mar15</v>
      </c>
      <c r="N52" s="3" t="str">
        <f t="shared" si="19"/>
        <v>11Wed</v>
      </c>
      <c r="O52">
        <v>63.57</v>
      </c>
      <c r="P52" s="8">
        <f t="shared" si="20"/>
        <v>0.00299777527614744</v>
      </c>
      <c r="Q52" s="7">
        <f t="shared" si="21"/>
        <v>1.10422094841063</v>
      </c>
      <c r="R52" s="7"/>
      <c r="S52" s="6">
        <v>36965</v>
      </c>
      <c r="T52" s="3" t="str">
        <f t="shared" si="7"/>
        <v>Mar</v>
      </c>
      <c r="U52" s="3">
        <f t="shared" si="8"/>
        <v>15</v>
      </c>
      <c r="V52" s="3" t="str">
        <f t="shared" si="9"/>
        <v>Mar15</v>
      </c>
      <c r="W52" s="3" t="str">
        <f t="shared" si="22"/>
        <v>11Thu</v>
      </c>
      <c r="X52">
        <v>1173.560059</v>
      </c>
      <c r="Y52" s="8">
        <f t="shared" si="23"/>
        <v>0.00587129469103752</v>
      </c>
      <c r="Z52" s="7">
        <f t="shared" si="10"/>
        <v>0.914507500923305</v>
      </c>
      <c r="AA52" s="7"/>
      <c r="AB52" s="6">
        <v>40618</v>
      </c>
      <c r="AC52" s="3" t="str">
        <f t="shared" si="11"/>
        <v>Mar</v>
      </c>
      <c r="AD52" s="3">
        <f t="shared" si="12"/>
        <v>16</v>
      </c>
      <c r="AE52" s="3" t="str">
        <f t="shared" si="13"/>
        <v>Mar16</v>
      </c>
      <c r="AF52" s="3" t="str">
        <f t="shared" si="24"/>
        <v>12Wed</v>
      </c>
      <c r="AG52">
        <v>1256.880005</v>
      </c>
      <c r="AH52" s="8">
        <f t="shared" si="25"/>
        <v>-0.0194949488617994</v>
      </c>
      <c r="AI52" s="7">
        <f t="shared" si="34"/>
        <v>0.988214212097991</v>
      </c>
      <c r="AJ52" s="7"/>
      <c r="AK52" s="9">
        <v>51</v>
      </c>
      <c r="AL52" s="6">
        <f t="shared" si="26"/>
        <v>44272</v>
      </c>
      <c r="AM52" s="3" t="str">
        <f t="shared" si="14"/>
        <v>Mar</v>
      </c>
      <c r="AN52" s="3">
        <f t="shared" si="15"/>
        <v>17</v>
      </c>
      <c r="AO52" s="3" t="str">
        <f t="shared" si="16"/>
        <v>Mar17</v>
      </c>
      <c r="AP52" s="3" t="str">
        <f t="shared" si="27"/>
        <v>12Wed</v>
      </c>
      <c r="AQ52" s="7">
        <f t="shared" si="28"/>
        <v>1.12365924290221</v>
      </c>
      <c r="AR52" s="7">
        <f t="shared" si="29"/>
        <v>1.12384917491749</v>
      </c>
      <c r="AS52" s="7">
        <f t="shared" si="30"/>
        <v>0.874437957336523</v>
      </c>
      <c r="AT52" s="7">
        <f t="shared" si="31"/>
        <v>0.988214212097991</v>
      </c>
      <c r="AU52" s="10">
        <f t="shared" si="32"/>
        <v>1.02754014681355</v>
      </c>
      <c r="AV52" s="11">
        <f t="shared" si="33"/>
        <v>2.75401468135539</v>
      </c>
    </row>
    <row r="53" spans="1:48">
      <c r="A53" s="6">
        <v>11400</v>
      </c>
      <c r="B53" s="3" t="str">
        <f t="shared" si="0"/>
        <v>Mar</v>
      </c>
      <c r="C53" s="3">
        <f t="shared" si="1"/>
        <v>18</v>
      </c>
      <c r="D53" s="3" t="str">
        <f t="shared" si="2"/>
        <v>Mar18</v>
      </c>
      <c r="E53" s="3" t="str">
        <f t="shared" si="17"/>
        <v>12Wed</v>
      </c>
      <c r="F53">
        <v>17.809999</v>
      </c>
      <c r="G53" s="8">
        <f t="shared" si="18"/>
        <v>0.0130829920364052</v>
      </c>
      <c r="H53" s="7">
        <f t="shared" si="3"/>
        <v>1.12365924290221</v>
      </c>
      <c r="I53" s="7"/>
      <c r="J53" s="6">
        <v>22356</v>
      </c>
      <c r="K53" s="3" t="str">
        <f t="shared" si="4"/>
        <v>Mar</v>
      </c>
      <c r="L53" s="3">
        <f t="shared" si="5"/>
        <v>16</v>
      </c>
      <c r="M53" s="3" t="str">
        <f t="shared" si="6"/>
        <v>Mar16</v>
      </c>
      <c r="N53" s="3" t="str">
        <f t="shared" si="19"/>
        <v>11Thu</v>
      </c>
      <c r="O53">
        <v>64.209999</v>
      </c>
      <c r="P53" s="8">
        <f t="shared" si="20"/>
        <v>0.0100676262387918</v>
      </c>
      <c r="Q53" s="7">
        <f t="shared" si="21"/>
        <v>1.11533783220427</v>
      </c>
      <c r="R53" s="7"/>
      <c r="S53" s="6">
        <v>36966</v>
      </c>
      <c r="T53" s="3" t="str">
        <f t="shared" si="7"/>
        <v>Mar</v>
      </c>
      <c r="U53" s="3">
        <f t="shared" si="8"/>
        <v>16</v>
      </c>
      <c r="V53" s="3" t="str">
        <f t="shared" si="9"/>
        <v>Mar16</v>
      </c>
      <c r="W53" s="3" t="str">
        <f t="shared" si="22"/>
        <v>11Fri</v>
      </c>
      <c r="X53">
        <v>1150.530029</v>
      </c>
      <c r="Y53" s="8">
        <f t="shared" si="23"/>
        <v>-0.0196240744761065</v>
      </c>
      <c r="Z53" s="7">
        <f t="shared" si="10"/>
        <v>0.896561137616228</v>
      </c>
      <c r="AA53" s="7"/>
      <c r="AB53" s="6">
        <v>40619</v>
      </c>
      <c r="AC53" s="3" t="str">
        <f t="shared" si="11"/>
        <v>Mar</v>
      </c>
      <c r="AD53" s="3">
        <f t="shared" si="12"/>
        <v>17</v>
      </c>
      <c r="AE53" s="3" t="str">
        <f t="shared" si="13"/>
        <v>Mar17</v>
      </c>
      <c r="AF53" s="3" t="str">
        <f t="shared" si="24"/>
        <v>12Thu</v>
      </c>
      <c r="AG53">
        <v>1273.719971</v>
      </c>
      <c r="AH53" s="8">
        <f t="shared" si="25"/>
        <v>0.0133982288945714</v>
      </c>
      <c r="AI53" s="7">
        <f t="shared" si="34"/>
        <v>1.00145453230855</v>
      </c>
      <c r="AJ53" s="7"/>
      <c r="AK53" s="9">
        <v>52</v>
      </c>
      <c r="AL53" s="6">
        <f t="shared" si="26"/>
        <v>44273</v>
      </c>
      <c r="AM53" s="3" t="str">
        <f t="shared" si="14"/>
        <v>Mar</v>
      </c>
      <c r="AN53" s="3">
        <f t="shared" si="15"/>
        <v>18</v>
      </c>
      <c r="AO53" s="3" t="str">
        <f t="shared" si="16"/>
        <v>Mar18</v>
      </c>
      <c r="AP53" s="3" t="str">
        <f t="shared" si="27"/>
        <v>12Thu</v>
      </c>
      <c r="AQ53" s="7">
        <f t="shared" si="28"/>
        <v>1.13627760252366</v>
      </c>
      <c r="AR53" s="7">
        <f t="shared" si="29"/>
        <v>1.12089628278617</v>
      </c>
      <c r="AS53" s="7">
        <f t="shared" si="30"/>
        <v>0.870884489298674</v>
      </c>
      <c r="AT53" s="7">
        <f t="shared" si="31"/>
        <v>1.00145453230855</v>
      </c>
      <c r="AU53" s="10">
        <f t="shared" si="32"/>
        <v>1.03237822672926</v>
      </c>
      <c r="AV53" s="11">
        <f t="shared" si="33"/>
        <v>3.23782267292643</v>
      </c>
    </row>
    <row r="54" spans="1:48">
      <c r="A54" s="6">
        <v>11401</v>
      </c>
      <c r="B54" s="3" t="str">
        <f t="shared" si="0"/>
        <v>Mar</v>
      </c>
      <c r="C54" s="3">
        <f t="shared" si="1"/>
        <v>19</v>
      </c>
      <c r="D54" s="3" t="str">
        <f t="shared" si="2"/>
        <v>Mar19</v>
      </c>
      <c r="E54" s="3" t="str">
        <f t="shared" si="17"/>
        <v>12Thu</v>
      </c>
      <c r="F54">
        <v>18.01</v>
      </c>
      <c r="G54" s="8">
        <f t="shared" si="18"/>
        <v>0.0112297030449019</v>
      </c>
      <c r="H54" s="7">
        <f t="shared" si="3"/>
        <v>1.13627760252366</v>
      </c>
      <c r="I54" s="7"/>
      <c r="J54" s="6">
        <v>22357</v>
      </c>
      <c r="K54" s="3" t="str">
        <f t="shared" si="4"/>
        <v>Mar</v>
      </c>
      <c r="L54" s="3">
        <f t="shared" si="5"/>
        <v>17</v>
      </c>
      <c r="M54" s="3" t="str">
        <f t="shared" si="6"/>
        <v>Mar17</v>
      </c>
      <c r="N54" s="3" t="str">
        <f t="shared" si="19"/>
        <v>11Fri</v>
      </c>
      <c r="O54">
        <v>64</v>
      </c>
      <c r="P54" s="8">
        <f t="shared" si="20"/>
        <v>-0.00327050308784456</v>
      </c>
      <c r="Q54" s="7">
        <f t="shared" si="21"/>
        <v>1.11169011638006</v>
      </c>
      <c r="R54" s="7"/>
      <c r="S54" s="6">
        <v>36969</v>
      </c>
      <c r="T54" s="3" t="str">
        <f t="shared" si="7"/>
        <v>Mar</v>
      </c>
      <c r="U54" s="3">
        <f t="shared" si="8"/>
        <v>19</v>
      </c>
      <c r="V54" s="3" t="str">
        <f t="shared" si="9"/>
        <v>Mar19</v>
      </c>
      <c r="W54" s="3" t="str">
        <f t="shared" si="22"/>
        <v>12Mon</v>
      </c>
      <c r="X54">
        <v>1170.810059</v>
      </c>
      <c r="Y54" s="8">
        <f t="shared" si="23"/>
        <v>0.0176266846486628</v>
      </c>
      <c r="Z54" s="7">
        <f t="shared" si="10"/>
        <v>0.912364538057235</v>
      </c>
      <c r="AA54" s="7"/>
      <c r="AB54" s="6">
        <v>40620</v>
      </c>
      <c r="AC54" s="3" t="str">
        <f t="shared" si="11"/>
        <v>Mar</v>
      </c>
      <c r="AD54" s="3">
        <f t="shared" si="12"/>
        <v>18</v>
      </c>
      <c r="AE54" s="3" t="str">
        <f t="shared" si="13"/>
        <v>Mar18</v>
      </c>
      <c r="AF54" s="3" t="str">
        <f t="shared" si="24"/>
        <v>12Fri</v>
      </c>
      <c r="AG54">
        <v>1279.209961</v>
      </c>
      <c r="AH54" s="8">
        <f t="shared" si="25"/>
        <v>0.00431020171230403</v>
      </c>
      <c r="AI54" s="7">
        <f t="shared" si="34"/>
        <v>1.0057710033485</v>
      </c>
      <c r="AJ54" s="7"/>
      <c r="AK54" s="9">
        <v>53</v>
      </c>
      <c r="AL54" s="6">
        <f t="shared" si="26"/>
        <v>44274</v>
      </c>
      <c r="AM54" s="3" t="str">
        <f t="shared" si="14"/>
        <v>Mar</v>
      </c>
      <c r="AN54" s="3">
        <f t="shared" si="15"/>
        <v>19</v>
      </c>
      <c r="AO54" s="3" t="str">
        <f t="shared" si="16"/>
        <v>Mar19</v>
      </c>
      <c r="AP54" s="3" t="str">
        <f t="shared" si="27"/>
        <v>12Fri</v>
      </c>
      <c r="AQ54" s="7">
        <f t="shared" si="28"/>
        <v>1.13943211356467</v>
      </c>
      <c r="AR54" s="7">
        <f t="shared" si="29"/>
        <v>1.11898554802849</v>
      </c>
      <c r="AS54" s="7">
        <f t="shared" si="30"/>
        <v>0.888223007033235</v>
      </c>
      <c r="AT54" s="7">
        <f t="shared" si="31"/>
        <v>1.0057710033485</v>
      </c>
      <c r="AU54" s="10">
        <f t="shared" si="32"/>
        <v>1.03810291799372</v>
      </c>
      <c r="AV54" s="11">
        <f t="shared" si="33"/>
        <v>3.81029179937227</v>
      </c>
    </row>
    <row r="55" spans="1:48">
      <c r="A55" s="6">
        <v>11402</v>
      </c>
      <c r="B55" s="3" t="str">
        <f t="shared" si="0"/>
        <v>Mar</v>
      </c>
      <c r="C55" s="3">
        <f t="shared" si="1"/>
        <v>20</v>
      </c>
      <c r="D55" s="3" t="str">
        <f t="shared" si="2"/>
        <v>Mar20</v>
      </c>
      <c r="E55" s="3" t="str">
        <f t="shared" si="17"/>
        <v>12Fri</v>
      </c>
      <c r="F55">
        <v>18.059999</v>
      </c>
      <c r="G55" s="8">
        <f t="shared" si="18"/>
        <v>0.00277617990005551</v>
      </c>
      <c r="H55" s="7">
        <f t="shared" si="3"/>
        <v>1.13943211356467</v>
      </c>
      <c r="I55" s="7"/>
      <c r="J55" s="6">
        <v>22360</v>
      </c>
      <c r="K55" s="3" t="str">
        <f t="shared" si="4"/>
        <v>Mar</v>
      </c>
      <c r="L55" s="3">
        <f t="shared" si="5"/>
        <v>20</v>
      </c>
      <c r="M55" s="3" t="str">
        <f t="shared" si="6"/>
        <v>Mar20</v>
      </c>
      <c r="N55" s="3" t="str">
        <f t="shared" si="19"/>
        <v>12Mon</v>
      </c>
      <c r="O55">
        <v>64.860001</v>
      </c>
      <c r="P55" s="8">
        <f t="shared" si="20"/>
        <v>0.013437515625</v>
      </c>
      <c r="Q55" s="7">
        <f t="shared" si="21"/>
        <v>1.12662846968907</v>
      </c>
      <c r="R55" s="7"/>
      <c r="S55" s="6">
        <v>36970</v>
      </c>
      <c r="T55" s="3" t="str">
        <f t="shared" si="7"/>
        <v>Mar</v>
      </c>
      <c r="U55" s="3">
        <f t="shared" si="8"/>
        <v>20</v>
      </c>
      <c r="V55" s="3" t="str">
        <f t="shared" si="9"/>
        <v>Mar20</v>
      </c>
      <c r="W55" s="3" t="str">
        <f t="shared" si="22"/>
        <v>12Tue</v>
      </c>
      <c r="X55">
        <v>1142.619995</v>
      </c>
      <c r="Y55" s="8">
        <f t="shared" si="23"/>
        <v>-0.0240774016103665</v>
      </c>
      <c r="Z55" s="7">
        <f t="shared" si="10"/>
        <v>0.890397170659375</v>
      </c>
      <c r="AA55" s="7"/>
      <c r="AB55" s="6">
        <v>40623</v>
      </c>
      <c r="AC55" s="3" t="str">
        <f t="shared" si="11"/>
        <v>Mar</v>
      </c>
      <c r="AD55" s="3">
        <f t="shared" si="12"/>
        <v>21</v>
      </c>
      <c r="AE55" s="3" t="str">
        <f t="shared" si="13"/>
        <v>Mar21</v>
      </c>
      <c r="AF55" s="3" t="str">
        <f t="shared" si="24"/>
        <v>13Mon</v>
      </c>
      <c r="AG55">
        <v>1298.380005</v>
      </c>
      <c r="AH55" s="8">
        <f t="shared" si="25"/>
        <v>0.0149858464086803</v>
      </c>
      <c r="AI55" s="7">
        <f t="shared" si="34"/>
        <v>1.02084333312698</v>
      </c>
      <c r="AJ55" s="7"/>
      <c r="AK55" s="9">
        <v>54</v>
      </c>
      <c r="AL55" s="6">
        <f t="shared" si="26"/>
        <v>44277</v>
      </c>
      <c r="AM55" s="3" t="str">
        <f t="shared" si="14"/>
        <v>Mar</v>
      </c>
      <c r="AN55" s="3">
        <f t="shared" si="15"/>
        <v>22</v>
      </c>
      <c r="AO55" s="3" t="str">
        <f t="shared" si="16"/>
        <v>Mar22</v>
      </c>
      <c r="AP55" s="3" t="str">
        <f t="shared" si="27"/>
        <v>13Mon</v>
      </c>
      <c r="AQ55" s="7">
        <f t="shared" si="28"/>
        <v>1.1205047318612</v>
      </c>
      <c r="AR55" s="7">
        <f t="shared" si="29"/>
        <v>1.1177696369637</v>
      </c>
      <c r="AS55" s="7">
        <f t="shared" si="30"/>
        <v>0.89824426896531</v>
      </c>
      <c r="AT55" s="7">
        <f t="shared" si="31"/>
        <v>1.02084333312698</v>
      </c>
      <c r="AU55" s="10">
        <f t="shared" si="32"/>
        <v>1.0393404927293</v>
      </c>
      <c r="AV55" s="11">
        <f t="shared" si="33"/>
        <v>3.93404927292975</v>
      </c>
    </row>
    <row r="56" spans="1:48">
      <c r="A56" s="6">
        <v>11405</v>
      </c>
      <c r="B56" s="3" t="str">
        <f t="shared" si="0"/>
        <v>Mar</v>
      </c>
      <c r="C56" s="3">
        <f t="shared" si="1"/>
        <v>23</v>
      </c>
      <c r="D56" s="3" t="str">
        <f t="shared" si="2"/>
        <v>Mar23</v>
      </c>
      <c r="E56" s="3" t="str">
        <f t="shared" si="17"/>
        <v>13Mon</v>
      </c>
      <c r="F56">
        <v>17.76</v>
      </c>
      <c r="G56" s="8">
        <f t="shared" si="18"/>
        <v>-0.0166112412298583</v>
      </c>
      <c r="H56" s="7">
        <f t="shared" si="3"/>
        <v>1.1205047318612</v>
      </c>
      <c r="I56" s="7"/>
      <c r="J56" s="6">
        <v>22361</v>
      </c>
      <c r="K56" s="3" t="str">
        <f t="shared" si="4"/>
        <v>Mar</v>
      </c>
      <c r="L56" s="3">
        <f t="shared" si="5"/>
        <v>21</v>
      </c>
      <c r="M56" s="3" t="str">
        <f t="shared" si="6"/>
        <v>Mar21</v>
      </c>
      <c r="N56" s="3" t="str">
        <f t="shared" si="19"/>
        <v>12Tue</v>
      </c>
      <c r="O56">
        <v>64.739998</v>
      </c>
      <c r="P56" s="8">
        <f t="shared" si="20"/>
        <v>-0.00185018498535017</v>
      </c>
      <c r="Q56" s="7">
        <f t="shared" si="21"/>
        <v>1.12454399861039</v>
      </c>
      <c r="R56" s="7"/>
      <c r="S56" s="6">
        <v>36971</v>
      </c>
      <c r="T56" s="3" t="str">
        <f t="shared" si="7"/>
        <v>Mar</v>
      </c>
      <c r="U56" s="3">
        <f t="shared" si="8"/>
        <v>21</v>
      </c>
      <c r="V56" s="3" t="str">
        <f t="shared" si="9"/>
        <v>Mar21</v>
      </c>
      <c r="W56" s="3" t="str">
        <f t="shared" si="22"/>
        <v>12Wed</v>
      </c>
      <c r="X56">
        <v>1122.140015</v>
      </c>
      <c r="Y56" s="8">
        <f t="shared" si="23"/>
        <v>-0.0179237017465287</v>
      </c>
      <c r="Z56" s="7">
        <f t="shared" si="10"/>
        <v>0.874437957336523</v>
      </c>
      <c r="AA56" s="7"/>
      <c r="AB56" s="6">
        <v>40624</v>
      </c>
      <c r="AC56" s="3" t="str">
        <f t="shared" si="11"/>
        <v>Mar</v>
      </c>
      <c r="AD56" s="3">
        <f t="shared" si="12"/>
        <v>22</v>
      </c>
      <c r="AE56" s="3" t="str">
        <f t="shared" si="13"/>
        <v>Mar22</v>
      </c>
      <c r="AF56" s="3" t="str">
        <f t="shared" si="24"/>
        <v>13Tue</v>
      </c>
      <c r="AG56">
        <v>1293.77002</v>
      </c>
      <c r="AH56" s="8">
        <f t="shared" si="25"/>
        <v>-0.0035505668465682</v>
      </c>
      <c r="AI56" s="7">
        <f t="shared" si="34"/>
        <v>1.01721876063284</v>
      </c>
      <c r="AJ56" s="7"/>
      <c r="AK56" s="9">
        <v>55</v>
      </c>
      <c r="AL56" s="6">
        <f t="shared" si="26"/>
        <v>44278</v>
      </c>
      <c r="AM56" s="3" t="str">
        <f t="shared" si="14"/>
        <v>Mar</v>
      </c>
      <c r="AN56" s="3">
        <f t="shared" si="15"/>
        <v>23</v>
      </c>
      <c r="AO56" s="3" t="str">
        <f t="shared" si="16"/>
        <v>Mar23</v>
      </c>
      <c r="AP56" s="3" t="str">
        <f t="shared" si="27"/>
        <v>13Tue</v>
      </c>
      <c r="AQ56" s="7">
        <f t="shared" si="28"/>
        <v>1.1280756466877</v>
      </c>
      <c r="AR56" s="7">
        <f t="shared" si="29"/>
        <v>1.11829072433559</v>
      </c>
      <c r="AS56" s="7">
        <f t="shared" si="30"/>
        <v>0.921216911153273</v>
      </c>
      <c r="AT56" s="7">
        <f t="shared" si="31"/>
        <v>1.01721876063284</v>
      </c>
      <c r="AU56" s="10">
        <f t="shared" si="32"/>
        <v>1.04620051070235</v>
      </c>
      <c r="AV56" s="11">
        <f t="shared" si="33"/>
        <v>4.62005107023513</v>
      </c>
    </row>
    <row r="57" spans="1:48">
      <c r="A57" s="6">
        <v>11406</v>
      </c>
      <c r="B57" s="3" t="str">
        <f t="shared" si="0"/>
        <v>Mar</v>
      </c>
      <c r="C57" s="3">
        <f t="shared" si="1"/>
        <v>24</v>
      </c>
      <c r="D57" s="3" t="str">
        <f t="shared" si="2"/>
        <v>Mar24</v>
      </c>
      <c r="E57" s="3" t="str">
        <f t="shared" si="17"/>
        <v>13Tue</v>
      </c>
      <c r="F57">
        <v>17.879999</v>
      </c>
      <c r="G57" s="8">
        <f t="shared" si="18"/>
        <v>0.00675670045045045</v>
      </c>
      <c r="H57" s="7">
        <f t="shared" si="3"/>
        <v>1.1280756466877</v>
      </c>
      <c r="I57" s="7"/>
      <c r="J57" s="6">
        <v>22362</v>
      </c>
      <c r="K57" s="3" t="str">
        <f t="shared" si="4"/>
        <v>Mar</v>
      </c>
      <c r="L57" s="3">
        <f t="shared" si="5"/>
        <v>22</v>
      </c>
      <c r="M57" s="3" t="str">
        <f t="shared" si="6"/>
        <v>Mar22</v>
      </c>
      <c r="N57" s="3" t="str">
        <f t="shared" si="19"/>
        <v>12Wed</v>
      </c>
      <c r="O57">
        <v>64.699997</v>
      </c>
      <c r="P57" s="8">
        <f t="shared" si="20"/>
        <v>-0.000617871505031615</v>
      </c>
      <c r="Q57" s="7">
        <f t="shared" si="21"/>
        <v>1.12384917491749</v>
      </c>
      <c r="R57" s="7"/>
      <c r="S57" s="6">
        <v>36972</v>
      </c>
      <c r="T57" s="3" t="str">
        <f t="shared" si="7"/>
        <v>Mar</v>
      </c>
      <c r="U57" s="3">
        <f t="shared" si="8"/>
        <v>22</v>
      </c>
      <c r="V57" s="3" t="str">
        <f t="shared" si="9"/>
        <v>Mar22</v>
      </c>
      <c r="W57" s="3" t="str">
        <f t="shared" si="22"/>
        <v>12Thu</v>
      </c>
      <c r="X57">
        <v>1117.579956</v>
      </c>
      <c r="Y57" s="8">
        <f t="shared" si="23"/>
        <v>-0.00406371659422546</v>
      </c>
      <c r="Z57" s="7">
        <f t="shared" si="10"/>
        <v>0.870884489298674</v>
      </c>
      <c r="AA57" s="7"/>
      <c r="AB57" s="6">
        <v>40625</v>
      </c>
      <c r="AC57" s="3" t="str">
        <f t="shared" si="11"/>
        <v>Mar</v>
      </c>
      <c r="AD57" s="3">
        <f t="shared" si="12"/>
        <v>23</v>
      </c>
      <c r="AE57" s="3" t="str">
        <f t="shared" si="13"/>
        <v>Mar23</v>
      </c>
      <c r="AF57" s="3" t="str">
        <f t="shared" si="24"/>
        <v>13Wed</v>
      </c>
      <c r="AG57">
        <v>1297.540039</v>
      </c>
      <c r="AH57" s="8">
        <f t="shared" si="25"/>
        <v>0.00291397925575679</v>
      </c>
      <c r="AI57" s="7">
        <f t="shared" si="34"/>
        <v>1.02018291499989</v>
      </c>
      <c r="AJ57" s="7"/>
      <c r="AK57" s="9">
        <v>56</v>
      </c>
      <c r="AL57" s="6">
        <f t="shared" si="26"/>
        <v>44279</v>
      </c>
      <c r="AM57" s="3" t="str">
        <f t="shared" si="14"/>
        <v>Mar</v>
      </c>
      <c r="AN57" s="3">
        <f t="shared" si="15"/>
        <v>24</v>
      </c>
      <c r="AO57" s="3" t="str">
        <f t="shared" si="16"/>
        <v>Mar24</v>
      </c>
      <c r="AP57" s="3" t="str">
        <f t="shared" si="27"/>
        <v>13Wed</v>
      </c>
      <c r="AQ57" s="7">
        <f t="shared" si="28"/>
        <v>1.12176662460568</v>
      </c>
      <c r="AR57" s="7">
        <f t="shared" si="29"/>
        <v>1.12784436338371</v>
      </c>
      <c r="AS57" s="7">
        <f t="shared" si="30"/>
        <v>0.898711900867129</v>
      </c>
      <c r="AT57" s="7">
        <f t="shared" si="31"/>
        <v>1.02018291499989</v>
      </c>
      <c r="AU57" s="10">
        <f t="shared" si="32"/>
        <v>1.0421264509641</v>
      </c>
      <c r="AV57" s="11">
        <f t="shared" si="33"/>
        <v>4.21264509641024</v>
      </c>
    </row>
    <row r="58" spans="1:48">
      <c r="A58" s="6">
        <v>11407</v>
      </c>
      <c r="B58" s="3" t="str">
        <f t="shared" si="0"/>
        <v>Mar</v>
      </c>
      <c r="C58" s="3">
        <f t="shared" si="1"/>
        <v>25</v>
      </c>
      <c r="D58" s="3" t="str">
        <f t="shared" si="2"/>
        <v>Mar25</v>
      </c>
      <c r="E58" s="3" t="str">
        <f t="shared" si="17"/>
        <v>13Wed</v>
      </c>
      <c r="F58">
        <v>17.780001</v>
      </c>
      <c r="G58" s="8">
        <f t="shared" si="18"/>
        <v>-0.00559272961928034</v>
      </c>
      <c r="H58" s="7">
        <f t="shared" si="3"/>
        <v>1.12176662460568</v>
      </c>
      <c r="I58" s="7"/>
      <c r="J58" s="6">
        <v>22363</v>
      </c>
      <c r="K58" s="3" t="str">
        <f t="shared" si="4"/>
        <v>Mar</v>
      </c>
      <c r="L58" s="3">
        <f t="shared" si="5"/>
        <v>23</v>
      </c>
      <c r="M58" s="3" t="str">
        <f t="shared" si="6"/>
        <v>Mar23</v>
      </c>
      <c r="N58" s="3" t="str">
        <f t="shared" si="19"/>
        <v>12Thu</v>
      </c>
      <c r="O58">
        <v>64.529999</v>
      </c>
      <c r="P58" s="8">
        <f t="shared" si="20"/>
        <v>-0.00262748080189235</v>
      </c>
      <c r="Q58" s="7">
        <f t="shared" si="21"/>
        <v>1.12089628278617</v>
      </c>
      <c r="R58" s="7"/>
      <c r="S58" s="6">
        <v>36973</v>
      </c>
      <c r="T58" s="3" t="str">
        <f t="shared" si="7"/>
        <v>Mar</v>
      </c>
      <c r="U58" s="3">
        <f t="shared" si="8"/>
        <v>23</v>
      </c>
      <c r="V58" s="3" t="str">
        <f t="shared" si="9"/>
        <v>Mar23</v>
      </c>
      <c r="W58" s="3" t="str">
        <f t="shared" si="22"/>
        <v>12Fri</v>
      </c>
      <c r="X58">
        <v>1139.829956</v>
      </c>
      <c r="Y58" s="8">
        <f t="shared" si="23"/>
        <v>0.0199090900660355</v>
      </c>
      <c r="Z58" s="7">
        <f t="shared" si="10"/>
        <v>0.888223007033235</v>
      </c>
      <c r="AA58" s="7"/>
      <c r="AB58" s="6">
        <v>40626</v>
      </c>
      <c r="AC58" s="3" t="str">
        <f t="shared" si="11"/>
        <v>Mar</v>
      </c>
      <c r="AD58" s="3">
        <f t="shared" si="12"/>
        <v>24</v>
      </c>
      <c r="AE58" s="3" t="str">
        <f t="shared" si="13"/>
        <v>Mar24</v>
      </c>
      <c r="AF58" s="3" t="str">
        <f t="shared" si="24"/>
        <v>13Thu</v>
      </c>
      <c r="AG58">
        <v>1309.660034</v>
      </c>
      <c r="AH58" s="8">
        <f t="shared" si="25"/>
        <v>0.00934074836668683</v>
      </c>
      <c r="AI58" s="7">
        <f t="shared" si="34"/>
        <v>1.0297121868969</v>
      </c>
      <c r="AJ58" s="7"/>
      <c r="AK58" s="9">
        <v>57</v>
      </c>
      <c r="AL58" s="6">
        <f t="shared" si="26"/>
        <v>44280</v>
      </c>
      <c r="AM58" s="3" t="str">
        <f t="shared" si="14"/>
        <v>Mar</v>
      </c>
      <c r="AN58" s="3">
        <f t="shared" si="15"/>
        <v>25</v>
      </c>
      <c r="AO58" s="3" t="str">
        <f t="shared" si="16"/>
        <v>Mar25</v>
      </c>
      <c r="AP58" s="3" t="str">
        <f t="shared" si="27"/>
        <v>13Thu</v>
      </c>
      <c r="AQ58" s="7">
        <f t="shared" si="28"/>
        <v>1.10662466876972</v>
      </c>
      <c r="AR58" s="7">
        <f t="shared" si="29"/>
        <v>1.13010244919229</v>
      </c>
      <c r="AS58" s="7">
        <f t="shared" si="30"/>
        <v>0.894550588036023</v>
      </c>
      <c r="AT58" s="7">
        <f t="shared" si="31"/>
        <v>1.0297121868969</v>
      </c>
      <c r="AU58" s="10">
        <f t="shared" si="32"/>
        <v>1.04024747322373</v>
      </c>
      <c r="AV58" s="11">
        <f t="shared" si="33"/>
        <v>4.02474732237321</v>
      </c>
    </row>
    <row r="59" spans="1:48">
      <c r="A59" s="6">
        <v>11408</v>
      </c>
      <c r="B59" s="3" t="str">
        <f t="shared" si="0"/>
        <v>Mar</v>
      </c>
      <c r="C59" s="3">
        <f t="shared" si="1"/>
        <v>26</v>
      </c>
      <c r="D59" s="3" t="str">
        <f t="shared" si="2"/>
        <v>Mar26</v>
      </c>
      <c r="E59" s="3" t="str">
        <f t="shared" si="17"/>
        <v>13Thu</v>
      </c>
      <c r="F59">
        <v>17.540001</v>
      </c>
      <c r="G59" s="8">
        <f t="shared" si="18"/>
        <v>-0.0134983119517259</v>
      </c>
      <c r="H59" s="7">
        <f t="shared" si="3"/>
        <v>1.10662466876972</v>
      </c>
      <c r="I59" s="7"/>
      <c r="J59" s="6">
        <v>22364</v>
      </c>
      <c r="K59" s="3" t="str">
        <f t="shared" si="4"/>
        <v>Mar</v>
      </c>
      <c r="L59" s="3">
        <f t="shared" si="5"/>
        <v>24</v>
      </c>
      <c r="M59" s="3" t="str">
        <f t="shared" si="6"/>
        <v>Mar24</v>
      </c>
      <c r="N59" s="3" t="str">
        <f t="shared" si="19"/>
        <v>12Fri</v>
      </c>
      <c r="O59">
        <v>64.419998</v>
      </c>
      <c r="P59" s="8">
        <f t="shared" si="20"/>
        <v>-0.00170464902688123</v>
      </c>
      <c r="Q59" s="7">
        <f t="shared" si="21"/>
        <v>1.11898554802849</v>
      </c>
      <c r="R59" s="7"/>
      <c r="S59" s="6">
        <v>36976</v>
      </c>
      <c r="T59" s="3" t="str">
        <f t="shared" si="7"/>
        <v>Mar</v>
      </c>
      <c r="U59" s="3">
        <f t="shared" si="8"/>
        <v>26</v>
      </c>
      <c r="V59" s="3" t="str">
        <f t="shared" si="9"/>
        <v>Mar26</v>
      </c>
      <c r="W59" s="3" t="str">
        <f t="shared" si="22"/>
        <v>13Mon</v>
      </c>
      <c r="X59">
        <v>1152.689941</v>
      </c>
      <c r="Y59" s="8">
        <f t="shared" si="23"/>
        <v>0.0112823714908578</v>
      </c>
      <c r="Z59" s="7">
        <f t="shared" si="10"/>
        <v>0.89824426896531</v>
      </c>
      <c r="AA59" s="7"/>
      <c r="AB59" s="6">
        <v>40627</v>
      </c>
      <c r="AC59" s="3" t="str">
        <f t="shared" si="11"/>
        <v>Mar</v>
      </c>
      <c r="AD59" s="3">
        <f t="shared" si="12"/>
        <v>25</v>
      </c>
      <c r="AE59" s="3" t="str">
        <f t="shared" si="13"/>
        <v>Mar25</v>
      </c>
      <c r="AF59" s="3" t="str">
        <f t="shared" si="24"/>
        <v>13Fri</v>
      </c>
      <c r="AG59">
        <v>1313.800049</v>
      </c>
      <c r="AH59" s="8">
        <f t="shared" si="25"/>
        <v>0.00316113715966074</v>
      </c>
      <c r="AI59" s="7">
        <f t="shared" si="34"/>
        <v>1.03296724835466</v>
      </c>
      <c r="AJ59" s="7"/>
      <c r="AK59" s="9">
        <v>58</v>
      </c>
      <c r="AL59" s="6">
        <f t="shared" si="26"/>
        <v>44281</v>
      </c>
      <c r="AM59" s="3" t="str">
        <f t="shared" si="14"/>
        <v>Mar</v>
      </c>
      <c r="AN59" s="3">
        <f t="shared" si="15"/>
        <v>26</v>
      </c>
      <c r="AO59" s="3" t="str">
        <f t="shared" si="16"/>
        <v>Mar26</v>
      </c>
      <c r="AP59" s="3" t="str">
        <f t="shared" si="27"/>
        <v>13Fri</v>
      </c>
      <c r="AQ59" s="7">
        <f t="shared" si="28"/>
        <v>1.0858043533123</v>
      </c>
      <c r="AR59" s="7" t="e">
        <f t="shared" si="29"/>
        <v>#N/A</v>
      </c>
      <c r="AS59" s="7">
        <f t="shared" si="30"/>
        <v>0.904197821125751</v>
      </c>
      <c r="AT59" s="7">
        <f t="shared" si="31"/>
        <v>1.03296724835466</v>
      </c>
      <c r="AU59" s="10" t="e">
        <f t="shared" si="32"/>
        <v>#N/A</v>
      </c>
      <c r="AV59" s="11" t="e">
        <f t="shared" si="33"/>
        <v>#N/A</v>
      </c>
    </row>
    <row r="60" spans="1:48">
      <c r="A60" s="6">
        <v>11409</v>
      </c>
      <c r="B60" s="3" t="str">
        <f t="shared" si="0"/>
        <v>Mar</v>
      </c>
      <c r="C60" s="3">
        <f t="shared" si="1"/>
        <v>27</v>
      </c>
      <c r="D60" s="3" t="str">
        <f t="shared" si="2"/>
        <v>Mar27</v>
      </c>
      <c r="E60" s="3" t="str">
        <f t="shared" si="17"/>
        <v>13Fri</v>
      </c>
      <c r="F60">
        <v>17.209999</v>
      </c>
      <c r="G60" s="8">
        <f t="shared" si="18"/>
        <v>-0.0188142520630415</v>
      </c>
      <c r="H60" s="7">
        <f t="shared" si="3"/>
        <v>1.0858043533123</v>
      </c>
      <c r="I60" s="7"/>
      <c r="J60" s="6">
        <v>22367</v>
      </c>
      <c r="K60" s="3" t="str">
        <f t="shared" si="4"/>
        <v>Mar</v>
      </c>
      <c r="L60" s="3">
        <f t="shared" si="5"/>
        <v>27</v>
      </c>
      <c r="M60" s="3" t="str">
        <f t="shared" si="6"/>
        <v>Mar27</v>
      </c>
      <c r="N60" s="3" t="str">
        <f t="shared" si="19"/>
        <v>13Mon</v>
      </c>
      <c r="O60">
        <v>64.349998</v>
      </c>
      <c r="P60" s="8">
        <f t="shared" si="20"/>
        <v>-0.00108661909613855</v>
      </c>
      <c r="Q60" s="7">
        <f t="shared" si="21"/>
        <v>1.1177696369637</v>
      </c>
      <c r="R60" s="7"/>
      <c r="S60" s="6">
        <v>36977</v>
      </c>
      <c r="T60" s="3" t="str">
        <f t="shared" si="7"/>
        <v>Mar</v>
      </c>
      <c r="U60" s="3">
        <f t="shared" si="8"/>
        <v>27</v>
      </c>
      <c r="V60" s="3" t="str">
        <f t="shared" si="9"/>
        <v>Mar27</v>
      </c>
      <c r="W60" s="3" t="str">
        <f t="shared" si="22"/>
        <v>13Tue</v>
      </c>
      <c r="X60">
        <v>1182.170044</v>
      </c>
      <c r="Y60" s="8">
        <f t="shared" si="23"/>
        <v>0.0255750501079456</v>
      </c>
      <c r="Z60" s="7">
        <f t="shared" si="10"/>
        <v>0.921216911153273</v>
      </c>
      <c r="AA60" s="7"/>
      <c r="AB60" s="6">
        <v>40630</v>
      </c>
      <c r="AC60" s="3" t="str">
        <f t="shared" si="11"/>
        <v>Mar</v>
      </c>
      <c r="AD60" s="3">
        <f t="shared" si="12"/>
        <v>28</v>
      </c>
      <c r="AE60" s="3" t="str">
        <f t="shared" si="13"/>
        <v>Mar28</v>
      </c>
      <c r="AF60" s="3" t="str">
        <f t="shared" si="24"/>
        <v>14Mon</v>
      </c>
      <c r="AG60">
        <v>1310.189941</v>
      </c>
      <c r="AH60" s="8">
        <f t="shared" si="25"/>
        <v>-0.00274783670677109</v>
      </c>
      <c r="AI60" s="7">
        <f t="shared" si="34"/>
        <v>1.03012882303274</v>
      </c>
      <c r="AJ60" s="7"/>
      <c r="AK60" s="9">
        <v>59</v>
      </c>
      <c r="AL60" s="6">
        <f t="shared" si="26"/>
        <v>44284</v>
      </c>
      <c r="AM60" s="3" t="str">
        <f t="shared" si="14"/>
        <v>Mar</v>
      </c>
      <c r="AN60" s="3">
        <f t="shared" si="15"/>
        <v>29</v>
      </c>
      <c r="AO60" s="3" t="str">
        <f t="shared" si="16"/>
        <v>Mar29</v>
      </c>
      <c r="AP60" s="3" t="str">
        <f t="shared" si="27"/>
        <v>14Mon</v>
      </c>
      <c r="AQ60" s="7">
        <f t="shared" si="28"/>
        <v>1.05110410094637</v>
      </c>
      <c r="AR60" s="7">
        <f t="shared" si="29"/>
        <v>1.13948233454924</v>
      </c>
      <c r="AS60" s="7">
        <f t="shared" si="30"/>
        <v>0.892929763137457</v>
      </c>
      <c r="AT60" s="7">
        <f t="shared" si="31"/>
        <v>1.03012882303274</v>
      </c>
      <c r="AU60" s="10">
        <f t="shared" si="32"/>
        <v>1.02841125541645</v>
      </c>
      <c r="AV60" s="11">
        <f t="shared" si="33"/>
        <v>2.84112554164522</v>
      </c>
    </row>
    <row r="61" spans="1:48">
      <c r="A61" s="6">
        <v>11412</v>
      </c>
      <c r="B61" s="3" t="str">
        <f t="shared" si="0"/>
        <v>Mar</v>
      </c>
      <c r="C61" s="3">
        <f t="shared" si="1"/>
        <v>30</v>
      </c>
      <c r="D61" s="3" t="str">
        <f t="shared" si="2"/>
        <v>Mar30</v>
      </c>
      <c r="E61" s="3" t="str">
        <f t="shared" si="17"/>
        <v>14Mon</v>
      </c>
      <c r="F61">
        <v>16.66</v>
      </c>
      <c r="G61" s="8">
        <f t="shared" si="18"/>
        <v>-0.0319581076094194</v>
      </c>
      <c r="H61" s="7">
        <f t="shared" si="3"/>
        <v>1.05110410094637</v>
      </c>
      <c r="I61" s="7"/>
      <c r="J61" s="6">
        <v>22368</v>
      </c>
      <c r="K61" s="3" t="str">
        <f t="shared" si="4"/>
        <v>Mar</v>
      </c>
      <c r="L61" s="3">
        <f t="shared" si="5"/>
        <v>28</v>
      </c>
      <c r="M61" s="3" t="str">
        <f t="shared" si="6"/>
        <v>Mar28</v>
      </c>
      <c r="N61" s="3" t="str">
        <f t="shared" si="19"/>
        <v>13Tue</v>
      </c>
      <c r="O61">
        <v>64.379997</v>
      </c>
      <c r="P61" s="8">
        <f t="shared" si="20"/>
        <v>0.000466184940674026</v>
      </c>
      <c r="Q61" s="7">
        <f t="shared" si="21"/>
        <v>1.11829072433559</v>
      </c>
      <c r="R61" s="7"/>
      <c r="S61" s="6">
        <v>36978</v>
      </c>
      <c r="T61" s="3" t="str">
        <f t="shared" si="7"/>
        <v>Mar</v>
      </c>
      <c r="U61" s="3">
        <f t="shared" si="8"/>
        <v>28</v>
      </c>
      <c r="V61" s="3" t="str">
        <f t="shared" si="9"/>
        <v>Mar28</v>
      </c>
      <c r="W61" s="3" t="str">
        <f t="shared" si="22"/>
        <v>13Wed</v>
      </c>
      <c r="X61">
        <v>1153.290039</v>
      </c>
      <c r="Y61" s="8">
        <f t="shared" si="23"/>
        <v>-0.0244296538781184</v>
      </c>
      <c r="Z61" s="7">
        <f t="shared" si="10"/>
        <v>0.898711900867129</v>
      </c>
      <c r="AA61" s="7"/>
      <c r="AB61" s="6">
        <v>40631</v>
      </c>
      <c r="AC61" s="3" t="str">
        <f t="shared" si="11"/>
        <v>Mar</v>
      </c>
      <c r="AD61" s="3">
        <f t="shared" si="12"/>
        <v>29</v>
      </c>
      <c r="AE61" s="3" t="str">
        <f t="shared" si="13"/>
        <v>Mar29</v>
      </c>
      <c r="AF61" s="3" t="str">
        <f t="shared" si="24"/>
        <v>14Tue</v>
      </c>
      <c r="AG61">
        <v>1319.439941</v>
      </c>
      <c r="AH61" s="8">
        <f t="shared" si="25"/>
        <v>0.00706004504426278</v>
      </c>
      <c r="AI61" s="7">
        <f t="shared" si="34"/>
        <v>1.03740157892474</v>
      </c>
      <c r="AJ61" s="7"/>
      <c r="AK61" s="9">
        <v>60</v>
      </c>
      <c r="AL61" s="6">
        <f t="shared" si="26"/>
        <v>44285</v>
      </c>
      <c r="AM61" s="3" t="str">
        <f t="shared" si="14"/>
        <v>Mar</v>
      </c>
      <c r="AN61" s="3">
        <f t="shared" si="15"/>
        <v>30</v>
      </c>
      <c r="AO61" s="3" t="str">
        <f t="shared" si="16"/>
        <v>Mar30</v>
      </c>
      <c r="AP61" s="3" t="str">
        <f t="shared" si="27"/>
        <v>14Tue</v>
      </c>
      <c r="AQ61" s="7">
        <f t="shared" si="28"/>
        <v>1.05299690851735</v>
      </c>
      <c r="AR61" s="7">
        <f t="shared" si="29"/>
        <v>1.1405246482543</v>
      </c>
      <c r="AS61" s="7">
        <f t="shared" si="30"/>
        <v>0.86221913062381</v>
      </c>
      <c r="AT61" s="7">
        <f t="shared" si="31"/>
        <v>1.03740157892474</v>
      </c>
      <c r="AU61" s="10">
        <f t="shared" si="32"/>
        <v>1.02328556658005</v>
      </c>
      <c r="AV61" s="11">
        <f t="shared" si="33"/>
        <v>2.328556658005</v>
      </c>
    </row>
    <row r="62" spans="1:48">
      <c r="A62" s="6">
        <v>11413</v>
      </c>
      <c r="B62" s="3" t="str">
        <f t="shared" si="0"/>
        <v>Mar</v>
      </c>
      <c r="C62" s="3">
        <f t="shared" si="1"/>
        <v>31</v>
      </c>
      <c r="D62" s="3" t="str">
        <f t="shared" si="2"/>
        <v>Mar31</v>
      </c>
      <c r="E62" s="3" t="str">
        <f t="shared" si="17"/>
        <v>14Tue</v>
      </c>
      <c r="F62">
        <v>16.690001</v>
      </c>
      <c r="G62" s="8">
        <f t="shared" si="18"/>
        <v>0.00180078031212477</v>
      </c>
      <c r="H62" s="7">
        <f t="shared" si="3"/>
        <v>1.05299690851735</v>
      </c>
      <c r="I62" s="7"/>
      <c r="J62" s="6">
        <v>22369</v>
      </c>
      <c r="K62" s="3" t="str">
        <f t="shared" si="4"/>
        <v>Mar</v>
      </c>
      <c r="L62" s="3">
        <f t="shared" si="5"/>
        <v>29</v>
      </c>
      <c r="M62" s="3" t="str">
        <f t="shared" si="6"/>
        <v>Mar29</v>
      </c>
      <c r="N62" s="3" t="str">
        <f t="shared" si="19"/>
        <v>13Wed</v>
      </c>
      <c r="O62">
        <v>64.93</v>
      </c>
      <c r="P62" s="8">
        <f t="shared" si="20"/>
        <v>0.00854307278082047</v>
      </c>
      <c r="Q62" s="7">
        <f t="shared" si="21"/>
        <v>1.12784436338371</v>
      </c>
      <c r="R62" s="7"/>
      <c r="S62" s="6">
        <v>36979</v>
      </c>
      <c r="T62" s="3" t="str">
        <f t="shared" si="7"/>
        <v>Mar</v>
      </c>
      <c r="U62" s="3">
        <f t="shared" si="8"/>
        <v>29</v>
      </c>
      <c r="V62" s="3" t="str">
        <f t="shared" si="9"/>
        <v>Mar29</v>
      </c>
      <c r="W62" s="3" t="str">
        <f t="shared" si="22"/>
        <v>13Thu</v>
      </c>
      <c r="X62">
        <v>1147.949951</v>
      </c>
      <c r="Y62" s="8">
        <f t="shared" si="23"/>
        <v>-0.00463030791857895</v>
      </c>
      <c r="Z62" s="7">
        <f t="shared" si="10"/>
        <v>0.894550588036023</v>
      </c>
      <c r="AA62" s="7"/>
      <c r="AB62" s="6">
        <v>40632</v>
      </c>
      <c r="AC62" s="3" t="str">
        <f t="shared" si="11"/>
        <v>Mar</v>
      </c>
      <c r="AD62" s="3">
        <f t="shared" si="12"/>
        <v>30</v>
      </c>
      <c r="AE62" s="3" t="str">
        <f t="shared" si="13"/>
        <v>Mar30</v>
      </c>
      <c r="AF62" s="3" t="str">
        <f t="shared" si="24"/>
        <v>14Wed</v>
      </c>
      <c r="AG62">
        <v>1328.26001</v>
      </c>
      <c r="AH62" s="8">
        <f t="shared" si="25"/>
        <v>0.0066847066895028</v>
      </c>
      <c r="AI62" s="7">
        <f t="shared" si="34"/>
        <v>1.04433630419908</v>
      </c>
      <c r="AJ62" s="7"/>
      <c r="AK62" s="9">
        <v>61</v>
      </c>
      <c r="AL62" s="6">
        <f t="shared" si="26"/>
        <v>44286</v>
      </c>
      <c r="AM62" s="3" t="str">
        <f t="shared" si="14"/>
        <v>Mar</v>
      </c>
      <c r="AN62" s="3">
        <f t="shared" si="15"/>
        <v>31</v>
      </c>
      <c r="AO62" s="3" t="str">
        <f t="shared" si="16"/>
        <v>Mar31</v>
      </c>
      <c r="AP62" s="3" t="str">
        <f t="shared" si="27"/>
        <v>14Wed</v>
      </c>
      <c r="AQ62" s="7">
        <f t="shared" si="28"/>
        <v>1.0422712933754</v>
      </c>
      <c r="AR62" s="7">
        <f t="shared" si="29"/>
        <v>1.13705052978982</v>
      </c>
      <c r="AS62" s="7">
        <f t="shared" si="30"/>
        <v>0.859717738905799</v>
      </c>
      <c r="AT62" s="7">
        <f t="shared" si="31"/>
        <v>1.04433630419908</v>
      </c>
      <c r="AU62" s="10">
        <f t="shared" si="32"/>
        <v>1.02084396656752</v>
      </c>
      <c r="AV62" s="11">
        <f t="shared" si="33"/>
        <v>2.08439665675233</v>
      </c>
    </row>
    <row r="63" spans="1:48">
      <c r="A63" s="6">
        <v>11414</v>
      </c>
      <c r="B63" s="3" t="str">
        <f t="shared" si="0"/>
        <v>Apr</v>
      </c>
      <c r="C63" s="3">
        <f t="shared" si="1"/>
        <v>1</v>
      </c>
      <c r="D63" s="3" t="str">
        <f t="shared" si="2"/>
        <v>Apr1</v>
      </c>
      <c r="E63" s="3" t="str">
        <f t="shared" si="17"/>
        <v>14Wed</v>
      </c>
      <c r="F63">
        <v>16.52</v>
      </c>
      <c r="G63" s="8">
        <f t="shared" si="18"/>
        <v>-0.0101857992698742</v>
      </c>
      <c r="H63" s="7">
        <f t="shared" si="3"/>
        <v>1.0422712933754</v>
      </c>
      <c r="I63" s="7"/>
      <c r="J63" s="6">
        <v>22370</v>
      </c>
      <c r="K63" s="3" t="str">
        <f t="shared" si="4"/>
        <v>Mar</v>
      </c>
      <c r="L63" s="3">
        <f t="shared" si="5"/>
        <v>30</v>
      </c>
      <c r="M63" s="3" t="str">
        <f t="shared" si="6"/>
        <v>Mar30</v>
      </c>
      <c r="N63" s="3" t="str">
        <f t="shared" si="19"/>
        <v>13Thu</v>
      </c>
      <c r="O63">
        <v>65.059998</v>
      </c>
      <c r="P63" s="8">
        <f t="shared" si="20"/>
        <v>0.00200212536577832</v>
      </c>
      <c r="Q63" s="7">
        <f t="shared" si="21"/>
        <v>1.13010244919229</v>
      </c>
      <c r="R63" s="7"/>
      <c r="S63" s="6">
        <v>36980</v>
      </c>
      <c r="T63" s="3" t="str">
        <f t="shared" si="7"/>
        <v>Mar</v>
      </c>
      <c r="U63" s="3">
        <f t="shared" si="8"/>
        <v>30</v>
      </c>
      <c r="V63" s="3" t="str">
        <f t="shared" si="9"/>
        <v>Mar30</v>
      </c>
      <c r="W63" s="3" t="str">
        <f t="shared" si="22"/>
        <v>13Fri</v>
      </c>
      <c r="X63">
        <v>1160.329956</v>
      </c>
      <c r="Y63" s="8">
        <f t="shared" si="23"/>
        <v>0.0107844466470124</v>
      </c>
      <c r="Z63" s="7">
        <f t="shared" si="10"/>
        <v>0.904197821125751</v>
      </c>
      <c r="AA63" s="7"/>
      <c r="AB63" s="6">
        <v>40633</v>
      </c>
      <c r="AC63" s="3" t="str">
        <f t="shared" si="11"/>
        <v>Mar</v>
      </c>
      <c r="AD63" s="3">
        <f t="shared" si="12"/>
        <v>31</v>
      </c>
      <c r="AE63" s="3" t="str">
        <f t="shared" si="13"/>
        <v>Mar31</v>
      </c>
      <c r="AF63" s="3" t="str">
        <f t="shared" si="24"/>
        <v>14Thu</v>
      </c>
      <c r="AG63">
        <v>1325.829956</v>
      </c>
      <c r="AH63" s="8">
        <f t="shared" si="25"/>
        <v>-0.00182950174040091</v>
      </c>
      <c r="AI63" s="7">
        <f t="shared" si="34"/>
        <v>1.04242568911298</v>
      </c>
      <c r="AJ63" s="7"/>
      <c r="AK63" s="9">
        <v>62</v>
      </c>
      <c r="AL63" s="6">
        <f t="shared" si="26"/>
        <v>44287</v>
      </c>
      <c r="AM63" s="3" t="str">
        <f t="shared" si="14"/>
        <v>Apr</v>
      </c>
      <c r="AN63" s="3">
        <f t="shared" si="15"/>
        <v>1</v>
      </c>
      <c r="AO63" s="3" t="str">
        <f t="shared" si="16"/>
        <v>Apr1</v>
      </c>
      <c r="AP63" s="3" t="str">
        <f t="shared" si="27"/>
        <v>14Thu</v>
      </c>
      <c r="AQ63" s="7">
        <f t="shared" si="28"/>
        <v>1.03785495268139</v>
      </c>
      <c r="AR63" s="7">
        <f t="shared" si="29"/>
        <v>1.1396560882404</v>
      </c>
      <c r="AS63" s="7">
        <f t="shared" si="30"/>
        <v>0.897270194935279</v>
      </c>
      <c r="AT63" s="7">
        <f t="shared" si="31"/>
        <v>1.04242568911298</v>
      </c>
      <c r="AU63" s="10">
        <f t="shared" si="32"/>
        <v>1.02930173124251</v>
      </c>
      <c r="AV63" s="11">
        <f t="shared" si="33"/>
        <v>2.93017312425132</v>
      </c>
    </row>
    <row r="64" spans="1:48">
      <c r="A64" s="6">
        <v>11415</v>
      </c>
      <c r="B64" s="3" t="str">
        <f t="shared" si="0"/>
        <v>Apr</v>
      </c>
      <c r="C64" s="3">
        <f t="shared" si="1"/>
        <v>2</v>
      </c>
      <c r="D64" s="3" t="str">
        <f t="shared" si="2"/>
        <v>Apr2</v>
      </c>
      <c r="E64" s="3" t="str">
        <f t="shared" si="17"/>
        <v>14Thu</v>
      </c>
      <c r="F64">
        <v>16.450001</v>
      </c>
      <c r="G64" s="8">
        <f t="shared" si="18"/>
        <v>-0.00423722760290552</v>
      </c>
      <c r="H64" s="7">
        <f t="shared" si="3"/>
        <v>1.03785495268139</v>
      </c>
      <c r="I64" s="7"/>
      <c r="J64" s="6">
        <v>22374</v>
      </c>
      <c r="K64" s="3" t="str">
        <f t="shared" si="4"/>
        <v>Apr</v>
      </c>
      <c r="L64" s="3">
        <f t="shared" si="5"/>
        <v>3</v>
      </c>
      <c r="M64" s="3" t="str">
        <f t="shared" si="6"/>
        <v>Apr3</v>
      </c>
      <c r="N64" s="3" t="str">
        <f t="shared" si="19"/>
        <v>14Mon</v>
      </c>
      <c r="O64">
        <v>65.599998</v>
      </c>
      <c r="P64" s="8">
        <f t="shared" si="20"/>
        <v>0.00830003099600474</v>
      </c>
      <c r="Q64" s="7">
        <f t="shared" si="21"/>
        <v>1.13948233454924</v>
      </c>
      <c r="R64" s="7"/>
      <c r="S64" s="6">
        <v>36983</v>
      </c>
      <c r="T64" s="3" t="str">
        <f t="shared" si="7"/>
        <v>Apr</v>
      </c>
      <c r="U64" s="3">
        <f t="shared" si="8"/>
        <v>2</v>
      </c>
      <c r="V64" s="3" t="str">
        <f t="shared" si="9"/>
        <v>Apr2</v>
      </c>
      <c r="W64" s="3" t="str">
        <f t="shared" si="22"/>
        <v>14Mon</v>
      </c>
      <c r="X64">
        <v>1145.869995</v>
      </c>
      <c r="Y64" s="8">
        <f t="shared" si="23"/>
        <v>-0.0124619388866317</v>
      </c>
      <c r="Z64" s="7">
        <f t="shared" si="10"/>
        <v>0.892929763137457</v>
      </c>
      <c r="AA64" s="7"/>
      <c r="AB64" s="6">
        <v>40634</v>
      </c>
      <c r="AC64" s="3" t="str">
        <f t="shared" si="11"/>
        <v>Apr</v>
      </c>
      <c r="AD64" s="3">
        <f t="shared" si="12"/>
        <v>1</v>
      </c>
      <c r="AE64" s="3" t="str">
        <f t="shared" si="13"/>
        <v>Apr1</v>
      </c>
      <c r="AF64" s="3" t="str">
        <f t="shared" si="24"/>
        <v>14Fri</v>
      </c>
      <c r="AG64">
        <v>1332.410034</v>
      </c>
      <c r="AH64" s="8">
        <f t="shared" si="25"/>
        <v>0.00496298787806236</v>
      </c>
      <c r="AI64" s="7">
        <f t="shared" si="34"/>
        <v>1.04759923517183</v>
      </c>
      <c r="AJ64" s="7"/>
      <c r="AK64" s="9">
        <v>63</v>
      </c>
      <c r="AL64" s="6">
        <f t="shared" si="26"/>
        <v>44291</v>
      </c>
      <c r="AM64" s="3" t="str">
        <f t="shared" si="14"/>
        <v>Apr</v>
      </c>
      <c r="AN64" s="3">
        <f t="shared" si="15"/>
        <v>5</v>
      </c>
      <c r="AO64" s="3" t="str">
        <f t="shared" si="16"/>
        <v>Apr5</v>
      </c>
      <c r="AP64" s="3" t="str">
        <f t="shared" si="27"/>
        <v>15Mon</v>
      </c>
      <c r="AQ64" s="7">
        <f t="shared" si="28"/>
        <v>1.0410094637224</v>
      </c>
      <c r="AR64" s="7">
        <f t="shared" si="29"/>
        <v>1.15563659892305</v>
      </c>
      <c r="AS64" s="7">
        <f t="shared" si="30"/>
        <v>0.88647747416401</v>
      </c>
      <c r="AT64" s="7">
        <f t="shared" si="31"/>
        <v>1.04796087669322</v>
      </c>
      <c r="AU64" s="10">
        <f t="shared" si="32"/>
        <v>1.03277110337567</v>
      </c>
      <c r="AV64" s="11">
        <f t="shared" si="33"/>
        <v>3.27711033756697</v>
      </c>
    </row>
    <row r="65" spans="1:48">
      <c r="A65" s="6">
        <v>11419</v>
      </c>
      <c r="B65" s="3" t="str">
        <f t="shared" si="0"/>
        <v>Apr</v>
      </c>
      <c r="C65" s="3">
        <f t="shared" si="1"/>
        <v>6</v>
      </c>
      <c r="D65" s="3" t="str">
        <f t="shared" si="2"/>
        <v>Apr6</v>
      </c>
      <c r="E65" s="3" t="str">
        <f t="shared" si="17"/>
        <v>15Mon</v>
      </c>
      <c r="F65">
        <v>16.5</v>
      </c>
      <c r="G65" s="8">
        <f t="shared" si="18"/>
        <v>0.00303945270276881</v>
      </c>
      <c r="H65" s="7">
        <f t="shared" si="3"/>
        <v>1.0410094637224</v>
      </c>
      <c r="I65" s="7"/>
      <c r="J65" s="6">
        <v>22375</v>
      </c>
      <c r="K65" s="3" t="str">
        <f t="shared" si="4"/>
        <v>Apr</v>
      </c>
      <c r="L65" s="3">
        <f t="shared" si="5"/>
        <v>4</v>
      </c>
      <c r="M65" s="3" t="str">
        <f t="shared" si="6"/>
        <v>Apr4</v>
      </c>
      <c r="N65" s="3" t="str">
        <f t="shared" si="19"/>
        <v>14Tue</v>
      </c>
      <c r="O65">
        <v>65.660004</v>
      </c>
      <c r="P65" s="8">
        <f t="shared" si="20"/>
        <v>0.000914725637644095</v>
      </c>
      <c r="Q65" s="7">
        <f t="shared" si="21"/>
        <v>1.1405246482543</v>
      </c>
      <c r="R65" s="7"/>
      <c r="S65" s="6">
        <v>36984</v>
      </c>
      <c r="T65" s="3" t="str">
        <f t="shared" si="7"/>
        <v>Apr</v>
      </c>
      <c r="U65" s="3">
        <f t="shared" si="8"/>
        <v>3</v>
      </c>
      <c r="V65" s="3" t="str">
        <f t="shared" si="9"/>
        <v>Apr3</v>
      </c>
      <c r="W65" s="3" t="str">
        <f t="shared" si="22"/>
        <v>14Tue</v>
      </c>
      <c r="X65">
        <v>1106.459961</v>
      </c>
      <c r="Y65" s="8">
        <f t="shared" si="23"/>
        <v>-0.0343931110614342</v>
      </c>
      <c r="Z65" s="7">
        <f t="shared" si="10"/>
        <v>0.86221913062381</v>
      </c>
      <c r="AA65" s="7"/>
      <c r="AB65" s="6">
        <v>40637</v>
      </c>
      <c r="AC65" s="3" t="str">
        <f t="shared" si="11"/>
        <v>Apr</v>
      </c>
      <c r="AD65" s="3">
        <f t="shared" si="12"/>
        <v>4</v>
      </c>
      <c r="AE65" s="3" t="str">
        <f t="shared" si="13"/>
        <v>Apr4</v>
      </c>
      <c r="AF65" s="3" t="str">
        <f t="shared" si="24"/>
        <v>15Mon</v>
      </c>
      <c r="AG65">
        <v>1332.869995</v>
      </c>
      <c r="AH65" s="8">
        <f t="shared" si="25"/>
        <v>0.000345209798982962</v>
      </c>
      <c r="AI65" s="7">
        <f t="shared" si="34"/>
        <v>1.04796087669322</v>
      </c>
      <c r="AJ65" s="7"/>
      <c r="AK65" s="9">
        <v>64</v>
      </c>
      <c r="AL65" s="6">
        <f t="shared" si="26"/>
        <v>44292</v>
      </c>
      <c r="AM65" s="3" t="str">
        <f t="shared" si="14"/>
        <v>Apr</v>
      </c>
      <c r="AN65" s="3">
        <f t="shared" si="15"/>
        <v>6</v>
      </c>
      <c r="AO65" s="3" t="str">
        <f t="shared" si="16"/>
        <v>Apr6</v>
      </c>
      <c r="AP65" s="3" t="str">
        <f t="shared" si="27"/>
        <v>15Tue</v>
      </c>
      <c r="AQ65" s="7">
        <f t="shared" si="28"/>
        <v>1.02712940063092</v>
      </c>
      <c r="AR65" s="7">
        <f t="shared" si="29"/>
        <v>1.15719998262984</v>
      </c>
      <c r="AS65" s="7">
        <f t="shared" si="30"/>
        <v>0.910470896062856</v>
      </c>
      <c r="AT65" s="7">
        <f t="shared" si="31"/>
        <v>1.04777218602441</v>
      </c>
      <c r="AU65" s="10">
        <f t="shared" si="32"/>
        <v>1.035643116337</v>
      </c>
      <c r="AV65" s="11">
        <f t="shared" si="33"/>
        <v>3.56431163370048</v>
      </c>
    </row>
    <row r="66" spans="1:48">
      <c r="A66" s="6">
        <v>11420</v>
      </c>
      <c r="B66" s="3" t="str">
        <f t="shared" ref="B66:B129" si="35">TEXT(A66,"mmm")</f>
        <v>Apr</v>
      </c>
      <c r="C66" s="3">
        <f t="shared" ref="C66:C129" si="36">DAY(A66)</f>
        <v>7</v>
      </c>
      <c r="D66" s="3" t="str">
        <f t="shared" ref="D66:D129" si="37">CONCATENATE(B66,C66)</f>
        <v>Apr7</v>
      </c>
      <c r="E66" s="3" t="str">
        <f t="shared" si="17"/>
        <v>15Tue</v>
      </c>
      <c r="F66">
        <v>16.280001</v>
      </c>
      <c r="G66" s="8">
        <f t="shared" si="18"/>
        <v>-0.0133332727272728</v>
      </c>
      <c r="H66" s="7">
        <f t="shared" ref="H66:H129" si="38">H65*(1+G66)</f>
        <v>1.02712940063092</v>
      </c>
      <c r="I66" s="7"/>
      <c r="J66" s="6">
        <v>22376</v>
      </c>
      <c r="K66" s="3" t="str">
        <f t="shared" ref="K66:K129" si="39">TEXT(J66,"mmm")</f>
        <v>Apr</v>
      </c>
      <c r="L66" s="3">
        <f t="shared" ref="L66:L129" si="40">DAY(J66)</f>
        <v>5</v>
      </c>
      <c r="M66" s="3" t="str">
        <f t="shared" ref="M66:M129" si="41">CONCATENATE(K66,L66)</f>
        <v>Apr5</v>
      </c>
      <c r="N66" s="3" t="str">
        <f t="shared" si="19"/>
        <v>14Wed</v>
      </c>
      <c r="O66">
        <v>65.459999</v>
      </c>
      <c r="P66" s="8">
        <f t="shared" ref="P66:P129" si="42">(O66-O65)/O65</f>
        <v>-0.00304607048150659</v>
      </c>
      <c r="Q66" s="7">
        <f t="shared" ref="Q66:Q129" si="43">Q65*(1+P66)</f>
        <v>1.13705052978982</v>
      </c>
      <c r="R66" s="7"/>
      <c r="S66" s="6">
        <v>36985</v>
      </c>
      <c r="T66" s="3" t="str">
        <f t="shared" ref="T66:T129" si="44">TEXT(S66,"mmm")</f>
        <v>Apr</v>
      </c>
      <c r="U66" s="3">
        <f t="shared" ref="U66:U129" si="45">DAY(S66)</f>
        <v>4</v>
      </c>
      <c r="V66" s="3" t="str">
        <f t="shared" ref="V66:V129" si="46">CONCATENATE(T66,U66)</f>
        <v>Apr4</v>
      </c>
      <c r="W66" s="3" t="str">
        <f t="shared" si="22"/>
        <v>14Wed</v>
      </c>
      <c r="X66">
        <v>1103.25</v>
      </c>
      <c r="Y66" s="8">
        <f t="shared" si="23"/>
        <v>-0.00290110904428834</v>
      </c>
      <c r="Z66" s="7">
        <f t="shared" ref="Z66:Z129" si="47">Z65*(1+Y66)</f>
        <v>0.859717738905799</v>
      </c>
      <c r="AA66" s="7"/>
      <c r="AB66" s="6">
        <v>40638</v>
      </c>
      <c r="AC66" s="3" t="str">
        <f t="shared" ref="AC66:AC129" si="48">TEXT(AB66,"mmm")</f>
        <v>Apr</v>
      </c>
      <c r="AD66" s="3">
        <f t="shared" ref="AD66:AD129" si="49">DAY(AB66)</f>
        <v>5</v>
      </c>
      <c r="AE66" s="3" t="str">
        <f t="shared" ref="AE66:AE129" si="50">CONCATENATE(AC66,AD66)</f>
        <v>Apr5</v>
      </c>
      <c r="AF66" s="3" t="str">
        <f t="shared" si="24"/>
        <v>15Tue</v>
      </c>
      <c r="AG66">
        <v>1332.630005</v>
      </c>
      <c r="AH66" s="8">
        <f t="shared" si="25"/>
        <v>-0.000180055069811992</v>
      </c>
      <c r="AI66" s="7">
        <f t="shared" ref="AI66:AI129" si="51">AI65*(1+AH66)</f>
        <v>1.04777218602441</v>
      </c>
      <c r="AJ66" s="7"/>
      <c r="AK66" s="9">
        <v>65</v>
      </c>
      <c r="AL66" s="6">
        <f t="shared" si="26"/>
        <v>44293</v>
      </c>
      <c r="AM66" s="3" t="str">
        <f t="shared" ref="AM66:AM129" si="52">TEXT(AL66,"mmm")</f>
        <v>Apr</v>
      </c>
      <c r="AN66" s="3">
        <f t="shared" ref="AN66:AN129" si="53">DAY(AL66)</f>
        <v>7</v>
      </c>
      <c r="AO66" s="3" t="str">
        <f t="shared" ref="AO66:AO129" si="54">CONCATENATE(AM66,AN66)</f>
        <v>Apr7</v>
      </c>
      <c r="AP66" s="3" t="str">
        <f t="shared" si="27"/>
        <v>15Wed</v>
      </c>
      <c r="AQ66" s="7">
        <f t="shared" si="28"/>
        <v>1.0410094637224</v>
      </c>
      <c r="AR66" s="7">
        <f t="shared" si="29"/>
        <v>1.15181514677784</v>
      </c>
      <c r="AS66" s="7">
        <f t="shared" si="30"/>
        <v>0.908530548387625</v>
      </c>
      <c r="AT66" s="7">
        <f t="shared" si="31"/>
        <v>1.05006018244813</v>
      </c>
      <c r="AU66" s="10">
        <f t="shared" si="32"/>
        <v>1.037853835334</v>
      </c>
      <c r="AV66" s="11">
        <f t="shared" si="33"/>
        <v>3.78538353339968</v>
      </c>
    </row>
    <row r="67" spans="1:48">
      <c r="A67" s="6">
        <v>11421</v>
      </c>
      <c r="B67" s="3" t="str">
        <f t="shared" si="35"/>
        <v>Apr</v>
      </c>
      <c r="C67" s="3">
        <f t="shared" si="36"/>
        <v>8</v>
      </c>
      <c r="D67" s="3" t="str">
        <f t="shared" si="37"/>
        <v>Apr8</v>
      </c>
      <c r="E67" s="3" t="str">
        <f t="shared" ref="E67:E130" si="55">CONCATENATE(WEEKNUM(A67),TEXT(A67,"ddd"))</f>
        <v>15Wed</v>
      </c>
      <c r="F67">
        <v>16.5</v>
      </c>
      <c r="G67" s="8">
        <f t="shared" ref="G67:G130" si="56">(F67-F66)/F66</f>
        <v>0.0135134512583876</v>
      </c>
      <c r="H67" s="7">
        <f t="shared" si="38"/>
        <v>1.0410094637224</v>
      </c>
      <c r="I67" s="7"/>
      <c r="J67" s="6">
        <v>22377</v>
      </c>
      <c r="K67" s="3" t="str">
        <f t="shared" si="39"/>
        <v>Apr</v>
      </c>
      <c r="L67" s="3">
        <f t="shared" si="40"/>
        <v>6</v>
      </c>
      <c r="M67" s="3" t="str">
        <f t="shared" si="41"/>
        <v>Apr6</v>
      </c>
      <c r="N67" s="3" t="str">
        <f t="shared" ref="N67:N130" si="57">CONCATENATE(WEEKNUM(J67),TEXT(J67,"ddd"))</f>
        <v>14Thu</v>
      </c>
      <c r="O67">
        <v>65.610001</v>
      </c>
      <c r="P67" s="8">
        <f t="shared" si="42"/>
        <v>0.00229150629837316</v>
      </c>
      <c r="Q67" s="7">
        <f t="shared" si="43"/>
        <v>1.1396560882404</v>
      </c>
      <c r="R67" s="7"/>
      <c r="S67" s="6">
        <v>36986</v>
      </c>
      <c r="T67" s="3" t="str">
        <f t="shared" si="44"/>
        <v>Apr</v>
      </c>
      <c r="U67" s="3">
        <f t="shared" si="45"/>
        <v>5</v>
      </c>
      <c r="V67" s="3" t="str">
        <f t="shared" si="46"/>
        <v>Apr5</v>
      </c>
      <c r="W67" s="3" t="str">
        <f t="shared" ref="W67:W130" si="58">CONCATENATE(WEEKNUM(S67),TEXT(S67,"ddd"))</f>
        <v>14Thu</v>
      </c>
      <c r="X67">
        <v>1151.439941</v>
      </c>
      <c r="Y67" s="8">
        <f t="shared" ref="Y67:Y130" si="59">(X67-X66)/X66</f>
        <v>0.0436799827781555</v>
      </c>
      <c r="Z67" s="7">
        <f t="shared" si="47"/>
        <v>0.897270194935279</v>
      </c>
      <c r="AA67" s="7"/>
      <c r="AB67" s="6">
        <v>40639</v>
      </c>
      <c r="AC67" s="3" t="str">
        <f t="shared" si="48"/>
        <v>Apr</v>
      </c>
      <c r="AD67" s="3">
        <f t="shared" si="49"/>
        <v>6</v>
      </c>
      <c r="AE67" s="3" t="str">
        <f t="shared" si="50"/>
        <v>Apr6</v>
      </c>
      <c r="AF67" s="3" t="str">
        <f t="shared" ref="AF67:AF130" si="60">CONCATENATE(WEEKNUM(AB67),TEXT(AB67,"ddd"))</f>
        <v>15Wed</v>
      </c>
      <c r="AG67">
        <v>1335.540039</v>
      </c>
      <c r="AH67" s="8">
        <f t="shared" ref="AH67:AH130" si="61">(AG67-AG66)/AG66</f>
        <v>0.00218367738163002</v>
      </c>
      <c r="AI67" s="7">
        <f t="shared" si="51"/>
        <v>1.05006018244813</v>
      </c>
      <c r="AJ67" s="7"/>
      <c r="AK67" s="9">
        <v>66</v>
      </c>
      <c r="AL67" s="6">
        <f t="shared" ref="AL67:AL130" si="62">WORKDAY($AX$3,AK67,$AY$3:$AY$11)</f>
        <v>44294</v>
      </c>
      <c r="AM67" s="3" t="str">
        <f t="shared" si="52"/>
        <v>Apr</v>
      </c>
      <c r="AN67" s="3">
        <f t="shared" si="53"/>
        <v>8</v>
      </c>
      <c r="AO67" s="3" t="str">
        <f t="shared" si="54"/>
        <v>Apr8</v>
      </c>
      <c r="AP67" s="3" t="str">
        <f t="shared" ref="AP67:AP130" si="63">CONCATENATE(WEEKNUM(AL67),TEXT(AL67,"ddd"))</f>
        <v>15Thu</v>
      </c>
      <c r="AQ67" s="7">
        <f t="shared" ref="AQ67:AQ130" si="64">VLOOKUP($AP67,$E$2:$H$253,4,0)</f>
        <v>1.03533123028391</v>
      </c>
      <c r="AR67" s="7">
        <f t="shared" ref="AR67:AR130" si="65">VLOOKUP(AP67,$N$2:$Q$251,4,0)</f>
        <v>1.15094670835505</v>
      </c>
      <c r="AS67" s="7">
        <f t="shared" ref="AS67:AS130" si="66">VLOOKUP($AP67,$W$2:$Z$249,4,0)</f>
        <v>0.922253291633821</v>
      </c>
      <c r="AT67" s="7">
        <f t="shared" ref="AT67:AT130" si="67">VLOOKUP($AP67,$AF$2:$AI$253,4,0)</f>
        <v>1.04846408457022</v>
      </c>
      <c r="AU67" s="10">
        <f t="shared" ref="AU67:AU130" si="68">AVERAGE(AQ67:AT67)</f>
        <v>1.03924882871075</v>
      </c>
      <c r="AV67" s="11">
        <f t="shared" ref="AV67:AV130" si="69">100*(1-AU67)*-1</f>
        <v>3.92488287107486</v>
      </c>
    </row>
    <row r="68" spans="1:48">
      <c r="A68" s="6">
        <v>11422</v>
      </c>
      <c r="B68" s="3" t="str">
        <f t="shared" si="35"/>
        <v>Apr</v>
      </c>
      <c r="C68" s="3">
        <f t="shared" si="36"/>
        <v>9</v>
      </c>
      <c r="D68" s="3" t="str">
        <f t="shared" si="37"/>
        <v>Apr9</v>
      </c>
      <c r="E68" s="3" t="str">
        <f t="shared" si="55"/>
        <v>15Thu</v>
      </c>
      <c r="F68">
        <v>16.41</v>
      </c>
      <c r="G68" s="8">
        <f t="shared" si="56"/>
        <v>-0.00545454545454545</v>
      </c>
      <c r="H68" s="7">
        <f t="shared" si="38"/>
        <v>1.03533123028391</v>
      </c>
      <c r="I68" s="7"/>
      <c r="J68" s="6">
        <v>22378</v>
      </c>
      <c r="K68" s="3" t="str">
        <f t="shared" si="39"/>
        <v>Apr</v>
      </c>
      <c r="L68" s="3">
        <f t="shared" si="40"/>
        <v>7</v>
      </c>
      <c r="M68" s="3" t="str">
        <f t="shared" si="41"/>
        <v>Apr7</v>
      </c>
      <c r="N68" s="3" t="str">
        <f t="shared" si="57"/>
        <v>14Fri</v>
      </c>
      <c r="O68">
        <v>65.959999</v>
      </c>
      <c r="P68" s="8">
        <f t="shared" si="42"/>
        <v>0.00533452209519094</v>
      </c>
      <c r="Q68" s="7">
        <f t="shared" si="43"/>
        <v>1.14573560882404</v>
      </c>
      <c r="R68" s="7"/>
      <c r="S68" s="6">
        <v>36987</v>
      </c>
      <c r="T68" s="3" t="str">
        <f t="shared" si="44"/>
        <v>Apr</v>
      </c>
      <c r="U68" s="3">
        <f t="shared" si="45"/>
        <v>6</v>
      </c>
      <c r="V68" s="3" t="str">
        <f t="shared" si="46"/>
        <v>Apr6</v>
      </c>
      <c r="W68" s="3" t="str">
        <f t="shared" si="58"/>
        <v>14Fri</v>
      </c>
      <c r="X68">
        <v>1128.430054</v>
      </c>
      <c r="Y68" s="8">
        <f t="shared" si="59"/>
        <v>-0.0199835755046126</v>
      </c>
      <c r="Z68" s="7">
        <f t="shared" si="47"/>
        <v>0.879339528246751</v>
      </c>
      <c r="AA68" s="7"/>
      <c r="AB68" s="6">
        <v>40640</v>
      </c>
      <c r="AC68" s="3" t="str">
        <f t="shared" si="48"/>
        <v>Apr</v>
      </c>
      <c r="AD68" s="3">
        <f t="shared" si="49"/>
        <v>7</v>
      </c>
      <c r="AE68" s="3" t="str">
        <f t="shared" si="50"/>
        <v>Apr7</v>
      </c>
      <c r="AF68" s="3" t="str">
        <f t="shared" si="60"/>
        <v>15Thu</v>
      </c>
      <c r="AG68">
        <v>1333.51001</v>
      </c>
      <c r="AH68" s="8">
        <f t="shared" si="61"/>
        <v>-0.00152000609545186</v>
      </c>
      <c r="AI68" s="7">
        <f t="shared" si="51"/>
        <v>1.04846408457022</v>
      </c>
      <c r="AJ68" s="7"/>
      <c r="AK68" s="9">
        <v>67</v>
      </c>
      <c r="AL68" s="6">
        <f t="shared" si="62"/>
        <v>44295</v>
      </c>
      <c r="AM68" s="3" t="str">
        <f t="shared" si="52"/>
        <v>Apr</v>
      </c>
      <c r="AN68" s="3">
        <f t="shared" si="53"/>
        <v>9</v>
      </c>
      <c r="AO68" s="3" t="str">
        <f t="shared" si="54"/>
        <v>Apr9</v>
      </c>
      <c r="AP68" s="3" t="str">
        <f t="shared" si="63"/>
        <v>15Fri</v>
      </c>
      <c r="AQ68" s="7">
        <f t="shared" si="64"/>
        <v>1.03848574132492</v>
      </c>
      <c r="AR68" s="7">
        <f t="shared" si="65"/>
        <v>1.15285744311273</v>
      </c>
      <c r="AS68" s="7" t="e">
        <f t="shared" si="66"/>
        <v>#N/A</v>
      </c>
      <c r="AT68" s="7">
        <f t="shared" si="67"/>
        <v>1.04426556898215</v>
      </c>
      <c r="AU68" s="10" t="e">
        <f t="shared" si="68"/>
        <v>#N/A</v>
      </c>
      <c r="AV68" s="11" t="e">
        <f t="shared" si="69"/>
        <v>#N/A</v>
      </c>
    </row>
    <row r="69" spans="1:48">
      <c r="A69" s="6">
        <v>11423</v>
      </c>
      <c r="B69" s="3" t="str">
        <f t="shared" si="35"/>
        <v>Apr</v>
      </c>
      <c r="C69" s="3">
        <f t="shared" si="36"/>
        <v>10</v>
      </c>
      <c r="D69" s="3" t="str">
        <f t="shared" si="37"/>
        <v>Apr10</v>
      </c>
      <c r="E69" s="3" t="str">
        <f t="shared" si="55"/>
        <v>15Fri</v>
      </c>
      <c r="F69">
        <v>16.459999</v>
      </c>
      <c r="G69" s="8">
        <f t="shared" si="56"/>
        <v>0.00304686166971357</v>
      </c>
      <c r="H69" s="7">
        <f t="shared" si="38"/>
        <v>1.03848574132492</v>
      </c>
      <c r="I69" s="7"/>
      <c r="J69" s="6">
        <v>22381</v>
      </c>
      <c r="K69" s="3" t="str">
        <f t="shared" si="39"/>
        <v>Apr</v>
      </c>
      <c r="L69" s="3">
        <f t="shared" si="40"/>
        <v>10</v>
      </c>
      <c r="M69" s="3" t="str">
        <f t="shared" si="41"/>
        <v>Apr10</v>
      </c>
      <c r="N69" s="3" t="str">
        <f t="shared" si="57"/>
        <v>15Mon</v>
      </c>
      <c r="O69">
        <v>66.529999</v>
      </c>
      <c r="P69" s="8">
        <f t="shared" si="42"/>
        <v>0.00864160110129789</v>
      </c>
      <c r="Q69" s="7">
        <f t="shared" si="43"/>
        <v>1.15563659892305</v>
      </c>
      <c r="R69" s="7"/>
      <c r="S69" s="6">
        <v>36990</v>
      </c>
      <c r="T69" s="3" t="str">
        <f t="shared" si="44"/>
        <v>Apr</v>
      </c>
      <c r="U69" s="3">
        <f t="shared" si="45"/>
        <v>9</v>
      </c>
      <c r="V69" s="3" t="str">
        <f t="shared" si="46"/>
        <v>Apr9</v>
      </c>
      <c r="W69" s="3" t="str">
        <f t="shared" si="58"/>
        <v>15Mon</v>
      </c>
      <c r="X69">
        <v>1137.589966</v>
      </c>
      <c r="Y69" s="8">
        <f t="shared" si="59"/>
        <v>0.00811739457623492</v>
      </c>
      <c r="Z69" s="7">
        <f t="shared" si="47"/>
        <v>0.88647747416401</v>
      </c>
      <c r="AA69" s="7"/>
      <c r="AB69" s="6">
        <v>40641</v>
      </c>
      <c r="AC69" s="3" t="str">
        <f t="shared" si="48"/>
        <v>Apr</v>
      </c>
      <c r="AD69" s="3">
        <f t="shared" si="49"/>
        <v>8</v>
      </c>
      <c r="AE69" s="3" t="str">
        <f t="shared" si="50"/>
        <v>Apr8</v>
      </c>
      <c r="AF69" s="3" t="str">
        <f t="shared" si="60"/>
        <v>15Fri</v>
      </c>
      <c r="AG69">
        <v>1328.170044</v>
      </c>
      <c r="AH69" s="8">
        <f t="shared" si="61"/>
        <v>-0.00400444388115242</v>
      </c>
      <c r="AI69" s="7">
        <f t="shared" si="51"/>
        <v>1.04426556898215</v>
      </c>
      <c r="AJ69" s="7"/>
      <c r="AK69" s="9">
        <v>68</v>
      </c>
      <c r="AL69" s="6">
        <f t="shared" si="62"/>
        <v>44298</v>
      </c>
      <c r="AM69" s="3" t="str">
        <f t="shared" si="52"/>
        <v>Apr</v>
      </c>
      <c r="AN69" s="3">
        <f t="shared" si="53"/>
        <v>12</v>
      </c>
      <c r="AO69" s="3" t="str">
        <f t="shared" si="54"/>
        <v>Apr12</v>
      </c>
      <c r="AP69" s="3" t="str">
        <f t="shared" si="63"/>
        <v>16Mon</v>
      </c>
      <c r="AQ69" s="7">
        <f t="shared" si="64"/>
        <v>1.05488952681388</v>
      </c>
      <c r="AR69" s="7">
        <f t="shared" si="65"/>
        <v>1.19298245614035</v>
      </c>
      <c r="AS69" s="7">
        <f t="shared" si="66"/>
        <v>0.919276563478043</v>
      </c>
      <c r="AT69" s="7">
        <f t="shared" si="67"/>
        <v>1.04134853892831</v>
      </c>
      <c r="AU69" s="10">
        <f t="shared" si="68"/>
        <v>1.05212427134014</v>
      </c>
      <c r="AV69" s="11">
        <f t="shared" si="69"/>
        <v>5.21242713401449</v>
      </c>
    </row>
    <row r="70" spans="1:48">
      <c r="A70" s="6">
        <v>11426</v>
      </c>
      <c r="B70" s="3" t="str">
        <f t="shared" si="35"/>
        <v>Apr</v>
      </c>
      <c r="C70" s="3">
        <f t="shared" si="36"/>
        <v>13</v>
      </c>
      <c r="D70" s="3" t="str">
        <f t="shared" si="37"/>
        <v>Apr13</v>
      </c>
      <c r="E70" s="3" t="str">
        <f t="shared" si="55"/>
        <v>16Mon</v>
      </c>
      <c r="F70">
        <v>16.719999</v>
      </c>
      <c r="G70" s="8">
        <f t="shared" si="56"/>
        <v>0.0157958697324345</v>
      </c>
      <c r="H70" s="7">
        <f t="shared" si="38"/>
        <v>1.05488952681388</v>
      </c>
      <c r="I70" s="7"/>
      <c r="J70" s="6">
        <v>22382</v>
      </c>
      <c r="K70" s="3" t="str">
        <f t="shared" si="39"/>
        <v>Apr</v>
      </c>
      <c r="L70" s="3">
        <f t="shared" si="40"/>
        <v>11</v>
      </c>
      <c r="M70" s="3" t="str">
        <f t="shared" si="41"/>
        <v>Apr11</v>
      </c>
      <c r="N70" s="3" t="str">
        <f t="shared" si="57"/>
        <v>15Tue</v>
      </c>
      <c r="O70">
        <v>66.620003</v>
      </c>
      <c r="P70" s="8">
        <f t="shared" si="42"/>
        <v>0.00135283332861606</v>
      </c>
      <c r="Q70" s="7">
        <f t="shared" si="43"/>
        <v>1.15719998262984</v>
      </c>
      <c r="R70" s="7"/>
      <c r="S70" s="6">
        <v>36991</v>
      </c>
      <c r="T70" s="3" t="str">
        <f t="shared" si="44"/>
        <v>Apr</v>
      </c>
      <c r="U70" s="3">
        <f t="shared" si="45"/>
        <v>10</v>
      </c>
      <c r="V70" s="3" t="str">
        <f t="shared" si="46"/>
        <v>Apr10</v>
      </c>
      <c r="W70" s="3" t="str">
        <f t="shared" si="58"/>
        <v>15Tue</v>
      </c>
      <c r="X70">
        <v>1168.380005</v>
      </c>
      <c r="Y70" s="8">
        <f t="shared" si="59"/>
        <v>0.0270660254751227</v>
      </c>
      <c r="Z70" s="7">
        <f t="shared" si="47"/>
        <v>0.910470896062856</v>
      </c>
      <c r="AA70" s="7"/>
      <c r="AB70" s="6">
        <v>40644</v>
      </c>
      <c r="AC70" s="3" t="str">
        <f t="shared" si="48"/>
        <v>Apr</v>
      </c>
      <c r="AD70" s="3">
        <f t="shared" si="49"/>
        <v>11</v>
      </c>
      <c r="AE70" s="3" t="str">
        <f t="shared" si="50"/>
        <v>Apr11</v>
      </c>
      <c r="AF70" s="3" t="str">
        <f t="shared" si="60"/>
        <v>16Mon</v>
      </c>
      <c r="AG70">
        <v>1324.459961</v>
      </c>
      <c r="AH70" s="8">
        <f t="shared" si="61"/>
        <v>-0.00279337952000967</v>
      </c>
      <c r="AI70" s="7">
        <f t="shared" si="51"/>
        <v>1.04134853892831</v>
      </c>
      <c r="AJ70" s="7"/>
      <c r="AK70" s="9">
        <v>69</v>
      </c>
      <c r="AL70" s="6">
        <f t="shared" si="62"/>
        <v>44299</v>
      </c>
      <c r="AM70" s="3" t="str">
        <f t="shared" si="52"/>
        <v>Apr</v>
      </c>
      <c r="AN70" s="3">
        <f t="shared" si="53"/>
        <v>13</v>
      </c>
      <c r="AO70" s="3" t="str">
        <f t="shared" si="54"/>
        <v>Apr13</v>
      </c>
      <c r="AP70" s="3" t="str">
        <f t="shared" si="63"/>
        <v>16Tue</v>
      </c>
      <c r="AQ70" s="7">
        <f t="shared" si="64"/>
        <v>1.0416403785489</v>
      </c>
      <c r="AR70" s="7">
        <f t="shared" si="65"/>
        <v>1.14990441202015</v>
      </c>
      <c r="AS70" s="7">
        <f t="shared" si="66"/>
        <v>0.928728981761764</v>
      </c>
      <c r="AT70" s="7">
        <f t="shared" si="67"/>
        <v>1.03325028435788</v>
      </c>
      <c r="AU70" s="10">
        <f t="shared" si="68"/>
        <v>1.03838101417217</v>
      </c>
      <c r="AV70" s="11">
        <f t="shared" si="69"/>
        <v>3.83810141721717</v>
      </c>
    </row>
    <row r="71" spans="1:48">
      <c r="A71" s="6">
        <v>11427</v>
      </c>
      <c r="B71" s="3" t="str">
        <f t="shared" si="35"/>
        <v>Apr</v>
      </c>
      <c r="C71" s="3">
        <f t="shared" si="36"/>
        <v>14</v>
      </c>
      <c r="D71" s="3" t="str">
        <f t="shared" si="37"/>
        <v>Apr14</v>
      </c>
      <c r="E71" s="3" t="str">
        <f t="shared" si="55"/>
        <v>16Tue</v>
      </c>
      <c r="F71">
        <v>16.51</v>
      </c>
      <c r="G71" s="8">
        <f t="shared" si="56"/>
        <v>-0.0125597495550089</v>
      </c>
      <c r="H71" s="7">
        <f t="shared" si="38"/>
        <v>1.0416403785489</v>
      </c>
      <c r="I71" s="7"/>
      <c r="J71" s="6">
        <v>22383</v>
      </c>
      <c r="K71" s="3" t="str">
        <f t="shared" si="39"/>
        <v>Apr</v>
      </c>
      <c r="L71" s="3">
        <f t="shared" si="40"/>
        <v>12</v>
      </c>
      <c r="M71" s="3" t="str">
        <f t="shared" si="41"/>
        <v>Apr12</v>
      </c>
      <c r="N71" s="3" t="str">
        <f t="shared" si="57"/>
        <v>15Wed</v>
      </c>
      <c r="O71">
        <v>66.309998</v>
      </c>
      <c r="P71" s="8">
        <f t="shared" si="42"/>
        <v>-0.00465333212308627</v>
      </c>
      <c r="Q71" s="7">
        <f t="shared" si="43"/>
        <v>1.15181514677784</v>
      </c>
      <c r="R71" s="7"/>
      <c r="S71" s="6">
        <v>36992</v>
      </c>
      <c r="T71" s="3" t="str">
        <f t="shared" si="44"/>
        <v>Apr</v>
      </c>
      <c r="U71" s="3">
        <f t="shared" si="45"/>
        <v>11</v>
      </c>
      <c r="V71" s="3" t="str">
        <f t="shared" si="46"/>
        <v>Apr11</v>
      </c>
      <c r="W71" s="3" t="str">
        <f t="shared" si="58"/>
        <v>15Wed</v>
      </c>
      <c r="X71">
        <v>1165.890015</v>
      </c>
      <c r="Y71" s="8">
        <f t="shared" si="59"/>
        <v>-0.00213114739155437</v>
      </c>
      <c r="Z71" s="7">
        <f t="shared" si="47"/>
        <v>0.908530548387625</v>
      </c>
      <c r="AA71" s="7"/>
      <c r="AB71" s="6">
        <v>40645</v>
      </c>
      <c r="AC71" s="3" t="str">
        <f t="shared" si="48"/>
        <v>Apr</v>
      </c>
      <c r="AD71" s="3">
        <f t="shared" si="49"/>
        <v>12</v>
      </c>
      <c r="AE71" s="3" t="str">
        <f t="shared" si="50"/>
        <v>Apr12</v>
      </c>
      <c r="AF71" s="3" t="str">
        <f t="shared" si="60"/>
        <v>16Tue</v>
      </c>
      <c r="AG71">
        <v>1314.160034</v>
      </c>
      <c r="AH71" s="8">
        <f t="shared" si="61"/>
        <v>-0.00777669941205571</v>
      </c>
      <c r="AI71" s="7">
        <f t="shared" si="51"/>
        <v>1.03325028435788</v>
      </c>
      <c r="AJ71" s="7"/>
      <c r="AK71" s="9">
        <v>70</v>
      </c>
      <c r="AL71" s="6">
        <f t="shared" si="62"/>
        <v>44300</v>
      </c>
      <c r="AM71" s="3" t="str">
        <f t="shared" si="52"/>
        <v>Apr</v>
      </c>
      <c r="AN71" s="3">
        <f t="shared" si="53"/>
        <v>14</v>
      </c>
      <c r="AO71" s="3" t="str">
        <f t="shared" si="54"/>
        <v>Apr14</v>
      </c>
      <c r="AP71" s="3" t="str">
        <f t="shared" si="63"/>
        <v>16Wed</v>
      </c>
      <c r="AQ71" s="7">
        <f t="shared" si="64"/>
        <v>1.02082018927445</v>
      </c>
      <c r="AR71" s="7">
        <f t="shared" si="65"/>
        <v>1.14313006774362</v>
      </c>
      <c r="AS71" s="7">
        <f t="shared" si="66"/>
        <v>0.964847627313852</v>
      </c>
      <c r="AT71" s="7">
        <f t="shared" si="67"/>
        <v>1.03344684532793</v>
      </c>
      <c r="AU71" s="10">
        <f t="shared" si="68"/>
        <v>1.04056118241496</v>
      </c>
      <c r="AV71" s="11">
        <f t="shared" si="69"/>
        <v>4.05611824149616</v>
      </c>
    </row>
    <row r="72" spans="1:48">
      <c r="A72" s="6">
        <v>11428</v>
      </c>
      <c r="B72" s="3" t="str">
        <f t="shared" si="35"/>
        <v>Apr</v>
      </c>
      <c r="C72" s="3">
        <f t="shared" si="36"/>
        <v>15</v>
      </c>
      <c r="D72" s="3" t="str">
        <f t="shared" si="37"/>
        <v>Apr15</v>
      </c>
      <c r="E72" s="3" t="str">
        <f t="shared" si="55"/>
        <v>16Wed</v>
      </c>
      <c r="F72">
        <v>16.18</v>
      </c>
      <c r="G72" s="8">
        <f t="shared" si="56"/>
        <v>-0.0199878861296185</v>
      </c>
      <c r="H72" s="7">
        <f t="shared" si="38"/>
        <v>1.02082018927445</v>
      </c>
      <c r="I72" s="7"/>
      <c r="J72" s="6">
        <v>22384</v>
      </c>
      <c r="K72" s="3" t="str">
        <f t="shared" si="39"/>
        <v>Apr</v>
      </c>
      <c r="L72" s="3">
        <f t="shared" si="40"/>
        <v>13</v>
      </c>
      <c r="M72" s="3" t="str">
        <f t="shared" si="41"/>
        <v>Apr13</v>
      </c>
      <c r="N72" s="3" t="str">
        <f t="shared" si="57"/>
        <v>15Thu</v>
      </c>
      <c r="O72">
        <v>66.260002</v>
      </c>
      <c r="P72" s="8">
        <f t="shared" si="42"/>
        <v>-0.000753973782354707</v>
      </c>
      <c r="Q72" s="7">
        <f t="shared" si="43"/>
        <v>1.15094670835505</v>
      </c>
      <c r="R72" s="7"/>
      <c r="S72" s="6">
        <v>36993</v>
      </c>
      <c r="T72" s="3" t="str">
        <f t="shared" si="44"/>
        <v>Apr</v>
      </c>
      <c r="U72" s="3">
        <f t="shared" si="45"/>
        <v>12</v>
      </c>
      <c r="V72" s="3" t="str">
        <f t="shared" si="46"/>
        <v>Apr12</v>
      </c>
      <c r="W72" s="3" t="str">
        <f t="shared" si="58"/>
        <v>15Thu</v>
      </c>
      <c r="X72">
        <v>1183.5</v>
      </c>
      <c r="Y72" s="8">
        <f t="shared" si="59"/>
        <v>0.0151043278297568</v>
      </c>
      <c r="Z72" s="7">
        <f t="shared" si="47"/>
        <v>0.922253291633821</v>
      </c>
      <c r="AA72" s="7"/>
      <c r="AB72" s="6">
        <v>40646</v>
      </c>
      <c r="AC72" s="3" t="str">
        <f t="shared" si="48"/>
        <v>Apr</v>
      </c>
      <c r="AD72" s="3">
        <f t="shared" si="49"/>
        <v>13</v>
      </c>
      <c r="AE72" s="3" t="str">
        <f t="shared" si="50"/>
        <v>Apr13</v>
      </c>
      <c r="AF72" s="3" t="str">
        <f t="shared" si="60"/>
        <v>16Wed</v>
      </c>
      <c r="AG72">
        <v>1314.410034</v>
      </c>
      <c r="AH72" s="8">
        <f t="shared" si="61"/>
        <v>0.000190235582830089</v>
      </c>
      <c r="AI72" s="7">
        <f t="shared" si="51"/>
        <v>1.03344684532793</v>
      </c>
      <c r="AJ72" s="7"/>
      <c r="AK72" s="9">
        <v>71</v>
      </c>
      <c r="AL72" s="6">
        <f t="shared" si="62"/>
        <v>44301</v>
      </c>
      <c r="AM72" s="3" t="str">
        <f t="shared" si="52"/>
        <v>Apr</v>
      </c>
      <c r="AN72" s="3">
        <f t="shared" si="53"/>
        <v>15</v>
      </c>
      <c r="AO72" s="3" t="str">
        <f t="shared" si="54"/>
        <v>Apr15</v>
      </c>
      <c r="AP72" s="3" t="str">
        <f t="shared" si="63"/>
        <v>16Thu</v>
      </c>
      <c r="AQ72" s="7">
        <f t="shared" si="64"/>
        <v>1.00820189274448</v>
      </c>
      <c r="AR72" s="7">
        <f t="shared" si="65"/>
        <v>1.14330380406462</v>
      </c>
      <c r="AS72" s="7">
        <f t="shared" si="66"/>
        <v>0.976949450591855</v>
      </c>
      <c r="AT72" s="7">
        <f t="shared" si="67"/>
        <v>1.03353332114734</v>
      </c>
      <c r="AU72" s="10">
        <f t="shared" si="68"/>
        <v>1.04049711713707</v>
      </c>
      <c r="AV72" s="11">
        <f t="shared" si="69"/>
        <v>4.04971171370727</v>
      </c>
    </row>
    <row r="73" spans="1:48">
      <c r="A73" s="6">
        <v>11429</v>
      </c>
      <c r="B73" s="3" t="str">
        <f t="shared" si="35"/>
        <v>Apr</v>
      </c>
      <c r="C73" s="3">
        <f t="shared" si="36"/>
        <v>16</v>
      </c>
      <c r="D73" s="3" t="str">
        <f t="shared" si="37"/>
        <v>Apr16</v>
      </c>
      <c r="E73" s="3" t="str">
        <f t="shared" si="55"/>
        <v>16Thu</v>
      </c>
      <c r="F73">
        <v>15.98</v>
      </c>
      <c r="G73" s="8">
        <f t="shared" si="56"/>
        <v>-0.0123609394313967</v>
      </c>
      <c r="H73" s="7">
        <f t="shared" si="38"/>
        <v>1.00820189274448</v>
      </c>
      <c r="I73" s="7"/>
      <c r="J73" s="6">
        <v>22385</v>
      </c>
      <c r="K73" s="3" t="str">
        <f t="shared" si="39"/>
        <v>Apr</v>
      </c>
      <c r="L73" s="3">
        <f t="shared" si="40"/>
        <v>14</v>
      </c>
      <c r="M73" s="3" t="str">
        <f t="shared" si="41"/>
        <v>Apr14</v>
      </c>
      <c r="N73" s="3" t="str">
        <f t="shared" si="57"/>
        <v>15Fri</v>
      </c>
      <c r="O73">
        <v>66.370003</v>
      </c>
      <c r="P73" s="8">
        <f t="shared" si="42"/>
        <v>0.00166014181526884</v>
      </c>
      <c r="Q73" s="7">
        <f t="shared" si="43"/>
        <v>1.15285744311273</v>
      </c>
      <c r="R73" s="7"/>
      <c r="S73" s="6">
        <v>36997</v>
      </c>
      <c r="T73" s="3" t="str">
        <f t="shared" si="44"/>
        <v>Apr</v>
      </c>
      <c r="U73" s="3">
        <f t="shared" si="45"/>
        <v>16</v>
      </c>
      <c r="V73" s="3" t="str">
        <f t="shared" si="46"/>
        <v>Apr16</v>
      </c>
      <c r="W73" s="3" t="str">
        <f t="shared" si="58"/>
        <v>16Mon</v>
      </c>
      <c r="X73">
        <v>1179.680054</v>
      </c>
      <c r="Y73" s="8">
        <f t="shared" si="59"/>
        <v>-0.00322766877904527</v>
      </c>
      <c r="Z73" s="7">
        <f t="shared" si="47"/>
        <v>0.919276563478043</v>
      </c>
      <c r="AA73" s="7"/>
      <c r="AB73" s="6">
        <v>40647</v>
      </c>
      <c r="AC73" s="3" t="str">
        <f t="shared" si="48"/>
        <v>Apr</v>
      </c>
      <c r="AD73" s="3">
        <f t="shared" si="49"/>
        <v>14</v>
      </c>
      <c r="AE73" s="3" t="str">
        <f t="shared" si="50"/>
        <v>Apr14</v>
      </c>
      <c r="AF73" s="3" t="str">
        <f t="shared" si="60"/>
        <v>16Thu</v>
      </c>
      <c r="AG73">
        <v>1314.52002</v>
      </c>
      <c r="AH73" s="8">
        <f t="shared" si="61"/>
        <v>8.36770848935373e-5</v>
      </c>
      <c r="AI73" s="7">
        <f t="shared" si="51"/>
        <v>1.03353332114734</v>
      </c>
      <c r="AJ73" s="7"/>
      <c r="AK73" s="9">
        <v>72</v>
      </c>
      <c r="AL73" s="6">
        <f t="shared" si="62"/>
        <v>44302</v>
      </c>
      <c r="AM73" s="3" t="str">
        <f t="shared" si="52"/>
        <v>Apr</v>
      </c>
      <c r="AN73" s="3">
        <f t="shared" si="53"/>
        <v>16</v>
      </c>
      <c r="AO73" s="3" t="str">
        <f t="shared" si="54"/>
        <v>Apr16</v>
      </c>
      <c r="AP73" s="3" t="str">
        <f t="shared" si="63"/>
        <v>16Fri</v>
      </c>
      <c r="AQ73" s="7">
        <f t="shared" si="64"/>
        <v>0.99242902208202</v>
      </c>
      <c r="AR73" s="7">
        <f t="shared" si="65"/>
        <v>1.14243524405072</v>
      </c>
      <c r="AS73" s="7">
        <f t="shared" si="66"/>
        <v>0.968603614693655</v>
      </c>
      <c r="AT73" s="7">
        <f t="shared" si="67"/>
        <v>1.03759036630155</v>
      </c>
      <c r="AU73" s="10">
        <f t="shared" si="68"/>
        <v>1.03526456178199</v>
      </c>
      <c r="AV73" s="11">
        <f t="shared" si="69"/>
        <v>3.52645617819864</v>
      </c>
    </row>
    <row r="74" spans="1:48">
      <c r="A74" s="6">
        <v>11430</v>
      </c>
      <c r="B74" s="3" t="str">
        <f t="shared" si="35"/>
        <v>Apr</v>
      </c>
      <c r="C74" s="3">
        <f t="shared" si="36"/>
        <v>17</v>
      </c>
      <c r="D74" s="3" t="str">
        <f t="shared" si="37"/>
        <v>Apr17</v>
      </c>
      <c r="E74" s="3" t="str">
        <f t="shared" si="55"/>
        <v>16Fri</v>
      </c>
      <c r="F74">
        <v>15.73</v>
      </c>
      <c r="G74" s="8">
        <f t="shared" si="56"/>
        <v>-0.0156445556946183</v>
      </c>
      <c r="H74" s="7">
        <f t="shared" si="38"/>
        <v>0.99242902208202</v>
      </c>
      <c r="I74" s="7"/>
      <c r="J74" s="6">
        <v>22388</v>
      </c>
      <c r="K74" s="3" t="str">
        <f t="shared" si="39"/>
        <v>Apr</v>
      </c>
      <c r="L74" s="3">
        <f t="shared" si="40"/>
        <v>17</v>
      </c>
      <c r="M74" s="3" t="str">
        <f t="shared" si="41"/>
        <v>Apr17</v>
      </c>
      <c r="N74" s="3" t="str">
        <f t="shared" si="57"/>
        <v>16Mon</v>
      </c>
      <c r="O74">
        <v>68.68</v>
      </c>
      <c r="P74" s="8">
        <f t="shared" si="42"/>
        <v>0.034804834949307</v>
      </c>
      <c r="Q74" s="7">
        <f t="shared" si="43"/>
        <v>1.19298245614035</v>
      </c>
      <c r="R74" s="7"/>
      <c r="S74" s="6">
        <v>36998</v>
      </c>
      <c r="T74" s="3" t="str">
        <f t="shared" si="44"/>
        <v>Apr</v>
      </c>
      <c r="U74" s="3">
        <f t="shared" si="45"/>
        <v>17</v>
      </c>
      <c r="V74" s="3" t="str">
        <f t="shared" si="46"/>
        <v>Apr17</v>
      </c>
      <c r="W74" s="3" t="str">
        <f t="shared" si="58"/>
        <v>16Tue</v>
      </c>
      <c r="X74">
        <v>1191.810059</v>
      </c>
      <c r="Y74" s="8">
        <f t="shared" si="59"/>
        <v>0.0102824532455814</v>
      </c>
      <c r="Z74" s="7">
        <f t="shared" si="47"/>
        <v>0.928728981761764</v>
      </c>
      <c r="AA74" s="7"/>
      <c r="AB74" s="6">
        <v>40648</v>
      </c>
      <c r="AC74" s="3" t="str">
        <f t="shared" si="48"/>
        <v>Apr</v>
      </c>
      <c r="AD74" s="3">
        <f t="shared" si="49"/>
        <v>15</v>
      </c>
      <c r="AE74" s="3" t="str">
        <f t="shared" si="50"/>
        <v>Apr15</v>
      </c>
      <c r="AF74" s="3" t="str">
        <f t="shared" si="60"/>
        <v>16Fri</v>
      </c>
      <c r="AG74">
        <v>1319.680054</v>
      </c>
      <c r="AH74" s="8">
        <f t="shared" si="61"/>
        <v>0.00392541301881427</v>
      </c>
      <c r="AI74" s="7">
        <f t="shared" si="51"/>
        <v>1.03759036630155</v>
      </c>
      <c r="AJ74" s="7"/>
      <c r="AK74" s="9">
        <v>73</v>
      </c>
      <c r="AL74" s="6">
        <f t="shared" si="62"/>
        <v>44305</v>
      </c>
      <c r="AM74" s="3" t="str">
        <f t="shared" si="52"/>
        <v>Apr</v>
      </c>
      <c r="AN74" s="3">
        <f t="shared" si="53"/>
        <v>19</v>
      </c>
      <c r="AO74" s="3" t="str">
        <f t="shared" si="54"/>
        <v>Apr19</v>
      </c>
      <c r="AP74" s="3" t="str">
        <f t="shared" si="63"/>
        <v>17Mon</v>
      </c>
      <c r="AQ74" s="7">
        <f t="shared" si="64"/>
        <v>1.00694006309148</v>
      </c>
      <c r="AR74" s="7">
        <f t="shared" si="65"/>
        <v>1.11863821434775</v>
      </c>
      <c r="AS74" s="7">
        <f t="shared" si="66"/>
        <v>0.954093811838602</v>
      </c>
      <c r="AT74" s="7">
        <f t="shared" si="67"/>
        <v>1.02615834961969</v>
      </c>
      <c r="AU74" s="10">
        <f t="shared" si="68"/>
        <v>1.02645760972438</v>
      </c>
      <c r="AV74" s="11">
        <f t="shared" si="69"/>
        <v>2.64576097243809</v>
      </c>
    </row>
    <row r="75" spans="1:48">
      <c r="A75" s="6">
        <v>11433</v>
      </c>
      <c r="B75" s="3" t="str">
        <f t="shared" si="35"/>
        <v>Apr</v>
      </c>
      <c r="C75" s="3">
        <f t="shared" si="36"/>
        <v>20</v>
      </c>
      <c r="D75" s="3" t="str">
        <f t="shared" si="37"/>
        <v>Apr20</v>
      </c>
      <c r="E75" s="3" t="str">
        <f t="shared" si="55"/>
        <v>17Mon</v>
      </c>
      <c r="F75">
        <v>15.96</v>
      </c>
      <c r="G75" s="8">
        <f t="shared" si="56"/>
        <v>0.0146217418944692</v>
      </c>
      <c r="H75" s="7">
        <f t="shared" si="38"/>
        <v>1.00694006309148</v>
      </c>
      <c r="I75" s="7"/>
      <c r="J75" s="6">
        <v>22389</v>
      </c>
      <c r="K75" s="3" t="str">
        <f t="shared" si="39"/>
        <v>Apr</v>
      </c>
      <c r="L75" s="3">
        <f t="shared" si="40"/>
        <v>18</v>
      </c>
      <c r="M75" s="3" t="str">
        <f t="shared" si="41"/>
        <v>Apr18</v>
      </c>
      <c r="N75" s="3" t="str">
        <f t="shared" si="57"/>
        <v>16Tue</v>
      </c>
      <c r="O75">
        <v>66.199997</v>
      </c>
      <c r="P75" s="8">
        <f t="shared" si="42"/>
        <v>-0.0361095369831102</v>
      </c>
      <c r="Q75" s="7">
        <f t="shared" si="43"/>
        <v>1.14990441202015</v>
      </c>
      <c r="R75" s="7"/>
      <c r="S75" s="6">
        <v>36999</v>
      </c>
      <c r="T75" s="3" t="str">
        <f t="shared" si="44"/>
        <v>Apr</v>
      </c>
      <c r="U75" s="3">
        <f t="shared" si="45"/>
        <v>18</v>
      </c>
      <c r="V75" s="3" t="str">
        <f t="shared" si="46"/>
        <v>Apr18</v>
      </c>
      <c r="W75" s="3" t="str">
        <f t="shared" si="58"/>
        <v>16Wed</v>
      </c>
      <c r="X75">
        <v>1238.160034</v>
      </c>
      <c r="Y75" s="8">
        <f t="shared" si="59"/>
        <v>0.0388904042636546</v>
      </c>
      <c r="Z75" s="7">
        <f t="shared" si="47"/>
        <v>0.964847627313852</v>
      </c>
      <c r="AA75" s="7"/>
      <c r="AB75" s="6">
        <v>40651</v>
      </c>
      <c r="AC75" s="3" t="str">
        <f t="shared" si="48"/>
        <v>Apr</v>
      </c>
      <c r="AD75" s="3">
        <f t="shared" si="49"/>
        <v>18</v>
      </c>
      <c r="AE75" s="3" t="str">
        <f t="shared" si="50"/>
        <v>Apr18</v>
      </c>
      <c r="AF75" s="3" t="str">
        <f t="shared" si="60"/>
        <v>17Mon</v>
      </c>
      <c r="AG75">
        <v>1305.140015</v>
      </c>
      <c r="AH75" s="8">
        <f t="shared" si="61"/>
        <v>-0.011017851604204</v>
      </c>
      <c r="AI75" s="7">
        <f t="shared" si="51"/>
        <v>1.02615834961969</v>
      </c>
      <c r="AJ75" s="7"/>
      <c r="AK75" s="9">
        <v>74</v>
      </c>
      <c r="AL75" s="6">
        <f t="shared" si="62"/>
        <v>44306</v>
      </c>
      <c r="AM75" s="3" t="str">
        <f t="shared" si="52"/>
        <v>Apr</v>
      </c>
      <c r="AN75" s="3">
        <f t="shared" si="53"/>
        <v>20</v>
      </c>
      <c r="AO75" s="3" t="str">
        <f t="shared" si="54"/>
        <v>Apr20</v>
      </c>
      <c r="AP75" s="3" t="str">
        <f t="shared" si="63"/>
        <v>17Tue</v>
      </c>
      <c r="AQ75" s="7">
        <f t="shared" si="64"/>
        <v>0.980441640378549</v>
      </c>
      <c r="AR75" s="7">
        <f t="shared" si="65"/>
        <v>1.1342713739795</v>
      </c>
      <c r="AS75" s="7">
        <f t="shared" si="66"/>
        <v>0.942490631083237</v>
      </c>
      <c r="AT75" s="7">
        <f t="shared" si="67"/>
        <v>1.03203943811883</v>
      </c>
      <c r="AU75" s="10">
        <f t="shared" si="68"/>
        <v>1.02231077089003</v>
      </c>
      <c r="AV75" s="11">
        <f t="shared" si="69"/>
        <v>2.23107708900303</v>
      </c>
    </row>
    <row r="76" spans="1:48">
      <c r="A76" s="6">
        <v>11434</v>
      </c>
      <c r="B76" s="3" t="str">
        <f t="shared" si="35"/>
        <v>Apr</v>
      </c>
      <c r="C76" s="3">
        <f t="shared" si="36"/>
        <v>21</v>
      </c>
      <c r="D76" s="3" t="str">
        <f t="shared" si="37"/>
        <v>Apr21</v>
      </c>
      <c r="E76" s="3" t="str">
        <f t="shared" si="55"/>
        <v>17Tue</v>
      </c>
      <c r="F76">
        <v>15.54</v>
      </c>
      <c r="G76" s="8">
        <f t="shared" si="56"/>
        <v>-0.0263157894736843</v>
      </c>
      <c r="H76" s="7">
        <f t="shared" si="38"/>
        <v>0.980441640378549</v>
      </c>
      <c r="I76" s="7"/>
      <c r="J76" s="6">
        <v>22390</v>
      </c>
      <c r="K76" s="3" t="str">
        <f t="shared" si="39"/>
        <v>Apr</v>
      </c>
      <c r="L76" s="3">
        <f t="shared" si="40"/>
        <v>19</v>
      </c>
      <c r="M76" s="3" t="str">
        <f t="shared" si="41"/>
        <v>Apr19</v>
      </c>
      <c r="N76" s="3" t="str">
        <f t="shared" si="57"/>
        <v>16Wed</v>
      </c>
      <c r="O76">
        <v>65.809998</v>
      </c>
      <c r="P76" s="8">
        <f t="shared" si="42"/>
        <v>-0.00589122383192862</v>
      </c>
      <c r="Q76" s="7">
        <f t="shared" si="43"/>
        <v>1.14313006774362</v>
      </c>
      <c r="R76" s="7"/>
      <c r="S76" s="6">
        <v>37000</v>
      </c>
      <c r="T76" s="3" t="str">
        <f t="shared" si="44"/>
        <v>Apr</v>
      </c>
      <c r="U76" s="3">
        <f t="shared" si="45"/>
        <v>19</v>
      </c>
      <c r="V76" s="3" t="str">
        <f t="shared" si="46"/>
        <v>Apr19</v>
      </c>
      <c r="W76" s="3" t="str">
        <f t="shared" si="58"/>
        <v>16Thu</v>
      </c>
      <c r="X76">
        <v>1253.689941</v>
      </c>
      <c r="Y76" s="8">
        <f t="shared" si="59"/>
        <v>0.0125427299973729</v>
      </c>
      <c r="Z76" s="7">
        <f t="shared" si="47"/>
        <v>0.976949450591855</v>
      </c>
      <c r="AA76" s="7"/>
      <c r="AB76" s="6">
        <v>40652</v>
      </c>
      <c r="AC76" s="3" t="str">
        <f t="shared" si="48"/>
        <v>Apr</v>
      </c>
      <c r="AD76" s="3">
        <f t="shared" si="49"/>
        <v>19</v>
      </c>
      <c r="AE76" s="3" t="str">
        <f t="shared" si="50"/>
        <v>Apr19</v>
      </c>
      <c r="AF76" s="3" t="str">
        <f t="shared" si="60"/>
        <v>17Tue</v>
      </c>
      <c r="AG76">
        <v>1312.619995</v>
      </c>
      <c r="AH76" s="8">
        <f t="shared" si="61"/>
        <v>0.00573117053651908</v>
      </c>
      <c r="AI76" s="7">
        <f t="shared" si="51"/>
        <v>1.03203943811883</v>
      </c>
      <c r="AJ76" s="7"/>
      <c r="AK76" s="9">
        <v>75</v>
      </c>
      <c r="AL76" s="6">
        <f t="shared" si="62"/>
        <v>44307</v>
      </c>
      <c r="AM76" s="3" t="str">
        <f t="shared" si="52"/>
        <v>Apr</v>
      </c>
      <c r="AN76" s="3">
        <f t="shared" si="53"/>
        <v>21</v>
      </c>
      <c r="AO76" s="3" t="str">
        <f t="shared" si="54"/>
        <v>Apr21</v>
      </c>
      <c r="AP76" s="3" t="str">
        <f t="shared" si="63"/>
        <v>17Wed</v>
      </c>
      <c r="AQ76" s="7">
        <f t="shared" si="64"/>
        <v>0.9602523659306</v>
      </c>
      <c r="AR76" s="7">
        <f t="shared" si="65"/>
        <v>1.13861391349661</v>
      </c>
      <c r="AS76" s="7">
        <f t="shared" si="66"/>
        <v>0.957514771520961</v>
      </c>
      <c r="AT76" s="7">
        <f t="shared" si="67"/>
        <v>1.04598739669144</v>
      </c>
      <c r="AU76" s="10">
        <f t="shared" si="68"/>
        <v>1.0255921119099</v>
      </c>
      <c r="AV76" s="11">
        <f t="shared" si="69"/>
        <v>2.55921119099025</v>
      </c>
    </row>
    <row r="77" spans="1:48">
      <c r="A77" s="6">
        <v>11435</v>
      </c>
      <c r="B77" s="3" t="str">
        <f t="shared" si="35"/>
        <v>Apr</v>
      </c>
      <c r="C77" s="3">
        <f t="shared" si="36"/>
        <v>22</v>
      </c>
      <c r="D77" s="3" t="str">
        <f t="shared" si="37"/>
        <v>Apr22</v>
      </c>
      <c r="E77" s="3" t="str">
        <f t="shared" si="55"/>
        <v>17Wed</v>
      </c>
      <c r="F77">
        <v>15.22</v>
      </c>
      <c r="G77" s="8">
        <f t="shared" si="56"/>
        <v>-0.0205920205920205</v>
      </c>
      <c r="H77" s="7">
        <f t="shared" si="38"/>
        <v>0.9602523659306</v>
      </c>
      <c r="I77" s="7"/>
      <c r="J77" s="6">
        <v>22391</v>
      </c>
      <c r="K77" s="3" t="str">
        <f t="shared" si="39"/>
        <v>Apr</v>
      </c>
      <c r="L77" s="3">
        <f t="shared" si="40"/>
        <v>20</v>
      </c>
      <c r="M77" s="3" t="str">
        <f t="shared" si="41"/>
        <v>Apr20</v>
      </c>
      <c r="N77" s="3" t="str">
        <f t="shared" si="57"/>
        <v>16Thu</v>
      </c>
      <c r="O77">
        <v>65.82</v>
      </c>
      <c r="P77" s="8">
        <f t="shared" si="42"/>
        <v>0.000151982985928674</v>
      </c>
      <c r="Q77" s="7">
        <f t="shared" si="43"/>
        <v>1.14330380406462</v>
      </c>
      <c r="R77" s="7"/>
      <c r="S77" s="6">
        <v>37001</v>
      </c>
      <c r="T77" s="3" t="str">
        <f t="shared" si="44"/>
        <v>Apr</v>
      </c>
      <c r="U77" s="3">
        <f t="shared" si="45"/>
        <v>20</v>
      </c>
      <c r="V77" s="3" t="str">
        <f t="shared" si="46"/>
        <v>Apr20</v>
      </c>
      <c r="W77" s="3" t="str">
        <f t="shared" si="58"/>
        <v>16Fri</v>
      </c>
      <c r="X77">
        <v>1242.97998</v>
      </c>
      <c r="Y77" s="8">
        <f t="shared" si="59"/>
        <v>-0.00854275100225919</v>
      </c>
      <c r="Z77" s="7">
        <f t="shared" si="47"/>
        <v>0.968603614693655</v>
      </c>
      <c r="AA77" s="7"/>
      <c r="AB77" s="6">
        <v>40653</v>
      </c>
      <c r="AC77" s="3" t="str">
        <f t="shared" si="48"/>
        <v>Apr</v>
      </c>
      <c r="AD77" s="3">
        <f t="shared" si="49"/>
        <v>20</v>
      </c>
      <c r="AE77" s="3" t="str">
        <f t="shared" si="50"/>
        <v>Apr20</v>
      </c>
      <c r="AF77" s="3" t="str">
        <f t="shared" si="60"/>
        <v>17Wed</v>
      </c>
      <c r="AG77">
        <v>1330.359985</v>
      </c>
      <c r="AH77" s="8">
        <f t="shared" si="61"/>
        <v>0.0135149472563078</v>
      </c>
      <c r="AI77" s="7">
        <f t="shared" si="51"/>
        <v>1.04598739669144</v>
      </c>
      <c r="AJ77" s="7"/>
      <c r="AK77" s="9">
        <v>76</v>
      </c>
      <c r="AL77" s="6">
        <f t="shared" si="62"/>
        <v>44308</v>
      </c>
      <c r="AM77" s="3" t="str">
        <f t="shared" si="52"/>
        <v>Apr</v>
      </c>
      <c r="AN77" s="3">
        <f t="shared" si="53"/>
        <v>22</v>
      </c>
      <c r="AO77" s="3" t="str">
        <f t="shared" si="54"/>
        <v>Apr22</v>
      </c>
      <c r="AP77" s="3" t="str">
        <f t="shared" si="63"/>
        <v>17Thu</v>
      </c>
      <c r="AQ77" s="7">
        <f t="shared" si="64"/>
        <v>0.964668769716089</v>
      </c>
      <c r="AR77" s="7">
        <f t="shared" si="65"/>
        <v>1.13705052978982</v>
      </c>
      <c r="AS77" s="7">
        <f t="shared" si="66"/>
        <v>0.96201111282877</v>
      </c>
      <c r="AT77" s="7">
        <f t="shared" si="67"/>
        <v>1.05150684445544</v>
      </c>
      <c r="AU77" s="10">
        <f t="shared" si="68"/>
        <v>1.02880931419753</v>
      </c>
      <c r="AV77" s="11">
        <f t="shared" si="69"/>
        <v>2.88093141975287</v>
      </c>
    </row>
    <row r="78" spans="1:48">
      <c r="A78" s="6">
        <v>11436</v>
      </c>
      <c r="B78" s="3" t="str">
        <f t="shared" si="35"/>
        <v>Apr</v>
      </c>
      <c r="C78" s="3">
        <f t="shared" si="36"/>
        <v>23</v>
      </c>
      <c r="D78" s="3" t="str">
        <f t="shared" si="37"/>
        <v>Apr23</v>
      </c>
      <c r="E78" s="3" t="str">
        <f t="shared" si="55"/>
        <v>17Thu</v>
      </c>
      <c r="F78">
        <v>15.29</v>
      </c>
      <c r="G78" s="8">
        <f t="shared" si="56"/>
        <v>0.00459921156373183</v>
      </c>
      <c r="H78" s="7">
        <f t="shared" si="38"/>
        <v>0.964668769716089</v>
      </c>
      <c r="I78" s="7"/>
      <c r="J78" s="6">
        <v>22392</v>
      </c>
      <c r="K78" s="3" t="str">
        <f t="shared" si="39"/>
        <v>Apr</v>
      </c>
      <c r="L78" s="3">
        <f t="shared" si="40"/>
        <v>21</v>
      </c>
      <c r="M78" s="3" t="str">
        <f t="shared" si="41"/>
        <v>Apr21</v>
      </c>
      <c r="N78" s="3" t="str">
        <f t="shared" si="57"/>
        <v>16Fri</v>
      </c>
      <c r="O78">
        <v>65.769997</v>
      </c>
      <c r="P78" s="8">
        <f t="shared" si="42"/>
        <v>-0.000759693102400328</v>
      </c>
      <c r="Q78" s="7">
        <f t="shared" si="43"/>
        <v>1.14243524405072</v>
      </c>
      <c r="R78" s="7"/>
      <c r="S78" s="6">
        <v>37004</v>
      </c>
      <c r="T78" s="3" t="str">
        <f t="shared" si="44"/>
        <v>Apr</v>
      </c>
      <c r="U78" s="3">
        <f t="shared" si="45"/>
        <v>23</v>
      </c>
      <c r="V78" s="3" t="str">
        <f t="shared" si="46"/>
        <v>Apr23</v>
      </c>
      <c r="W78" s="3" t="str">
        <f t="shared" si="58"/>
        <v>17Mon</v>
      </c>
      <c r="X78">
        <v>1224.359985</v>
      </c>
      <c r="Y78" s="8">
        <f t="shared" si="59"/>
        <v>-0.0149801246195454</v>
      </c>
      <c r="Z78" s="7">
        <f t="shared" si="47"/>
        <v>0.954093811838602</v>
      </c>
      <c r="AA78" s="7"/>
      <c r="AB78" s="6">
        <v>40654</v>
      </c>
      <c r="AC78" s="3" t="str">
        <f t="shared" si="48"/>
        <v>Apr</v>
      </c>
      <c r="AD78" s="3">
        <f t="shared" si="49"/>
        <v>21</v>
      </c>
      <c r="AE78" s="3" t="str">
        <f t="shared" si="50"/>
        <v>Apr21</v>
      </c>
      <c r="AF78" s="3" t="str">
        <f t="shared" si="60"/>
        <v>17Thu</v>
      </c>
      <c r="AG78">
        <v>1337.380005</v>
      </c>
      <c r="AH78" s="8">
        <f t="shared" si="61"/>
        <v>0.00527678228385675</v>
      </c>
      <c r="AI78" s="7">
        <f t="shared" si="51"/>
        <v>1.05150684445544</v>
      </c>
      <c r="AJ78" s="7"/>
      <c r="AK78" s="9">
        <v>77</v>
      </c>
      <c r="AL78" s="6">
        <f t="shared" si="62"/>
        <v>44309</v>
      </c>
      <c r="AM78" s="3" t="str">
        <f t="shared" si="52"/>
        <v>Apr</v>
      </c>
      <c r="AN78" s="3">
        <f t="shared" si="53"/>
        <v>23</v>
      </c>
      <c r="AO78" s="3" t="str">
        <f t="shared" si="54"/>
        <v>Apr23</v>
      </c>
      <c r="AP78" s="3" t="str">
        <f t="shared" si="63"/>
        <v>17Fri</v>
      </c>
      <c r="AQ78" s="7">
        <f t="shared" si="64"/>
        <v>0.964668769716089</v>
      </c>
      <c r="AR78" s="7">
        <f t="shared" si="65"/>
        <v>1.1344449887094</v>
      </c>
      <c r="AS78" s="7">
        <f t="shared" si="66"/>
        <v>0.976450808848475</v>
      </c>
      <c r="AT78" s="7" t="e">
        <f t="shared" si="67"/>
        <v>#N/A</v>
      </c>
      <c r="AU78" s="10" t="e">
        <f t="shared" si="68"/>
        <v>#N/A</v>
      </c>
      <c r="AV78" s="11" t="e">
        <f t="shared" si="69"/>
        <v>#N/A</v>
      </c>
    </row>
    <row r="79" spans="1:48">
      <c r="A79" s="6">
        <v>11437</v>
      </c>
      <c r="B79" s="3" t="str">
        <f t="shared" si="35"/>
        <v>Apr</v>
      </c>
      <c r="C79" s="3">
        <f t="shared" si="36"/>
        <v>24</v>
      </c>
      <c r="D79" s="3" t="str">
        <f t="shared" si="37"/>
        <v>Apr24</v>
      </c>
      <c r="E79" s="3" t="str">
        <f t="shared" si="55"/>
        <v>17Fri</v>
      </c>
      <c r="F79">
        <v>15.29</v>
      </c>
      <c r="G79" s="8">
        <f t="shared" si="56"/>
        <v>0</v>
      </c>
      <c r="H79" s="7">
        <f t="shared" si="38"/>
        <v>0.964668769716089</v>
      </c>
      <c r="I79" s="7"/>
      <c r="J79" s="6">
        <v>22395</v>
      </c>
      <c r="K79" s="3" t="str">
        <f t="shared" si="39"/>
        <v>Apr</v>
      </c>
      <c r="L79" s="3">
        <f t="shared" si="40"/>
        <v>24</v>
      </c>
      <c r="M79" s="3" t="str">
        <f t="shared" si="41"/>
        <v>Apr24</v>
      </c>
      <c r="N79" s="3" t="str">
        <f t="shared" si="57"/>
        <v>17Mon</v>
      </c>
      <c r="O79">
        <v>64.400002</v>
      </c>
      <c r="P79" s="8">
        <f t="shared" si="42"/>
        <v>-0.0208300906566866</v>
      </c>
      <c r="Q79" s="7">
        <f t="shared" si="43"/>
        <v>1.11863821434775</v>
      </c>
      <c r="R79" s="7"/>
      <c r="S79" s="6">
        <v>37005</v>
      </c>
      <c r="T79" s="3" t="str">
        <f t="shared" si="44"/>
        <v>Apr</v>
      </c>
      <c r="U79" s="3">
        <f t="shared" si="45"/>
        <v>24</v>
      </c>
      <c r="V79" s="3" t="str">
        <f t="shared" si="46"/>
        <v>Apr24</v>
      </c>
      <c r="W79" s="3" t="str">
        <f t="shared" si="58"/>
        <v>17Tue</v>
      </c>
      <c r="X79">
        <v>1209.469971</v>
      </c>
      <c r="Y79" s="8">
        <f t="shared" si="59"/>
        <v>-0.0121614673645187</v>
      </c>
      <c r="Z79" s="7">
        <f t="shared" si="47"/>
        <v>0.942490631083237</v>
      </c>
      <c r="AA79" s="7"/>
      <c r="AB79" s="6">
        <v>40658</v>
      </c>
      <c r="AC79" s="3" t="str">
        <f t="shared" si="48"/>
        <v>Apr</v>
      </c>
      <c r="AD79" s="3">
        <f t="shared" si="49"/>
        <v>25</v>
      </c>
      <c r="AE79" s="3" t="str">
        <f t="shared" si="50"/>
        <v>Apr25</v>
      </c>
      <c r="AF79" s="3" t="str">
        <f t="shared" si="60"/>
        <v>18Mon</v>
      </c>
      <c r="AG79">
        <v>1335.25</v>
      </c>
      <c r="AH79" s="8">
        <f t="shared" si="61"/>
        <v>-0.00159266999060599</v>
      </c>
      <c r="AI79" s="7">
        <f t="shared" si="51"/>
        <v>1.04983214105935</v>
      </c>
      <c r="AJ79" s="7"/>
      <c r="AK79" s="9">
        <v>78</v>
      </c>
      <c r="AL79" s="6">
        <f t="shared" si="62"/>
        <v>44312</v>
      </c>
      <c r="AM79" s="3" t="str">
        <f t="shared" si="52"/>
        <v>Apr</v>
      </c>
      <c r="AN79" s="3">
        <f t="shared" si="53"/>
        <v>26</v>
      </c>
      <c r="AO79" s="3" t="str">
        <f t="shared" si="54"/>
        <v>Apr26</v>
      </c>
      <c r="AP79" s="3" t="str">
        <f t="shared" si="63"/>
        <v>18Mon</v>
      </c>
      <c r="AQ79" s="7">
        <f t="shared" si="64"/>
        <v>0.931230283911673</v>
      </c>
      <c r="AR79" s="7">
        <f t="shared" si="65"/>
        <v>1.13201316657982</v>
      </c>
      <c r="AS79" s="7">
        <f t="shared" si="66"/>
        <v>0.973653199659413</v>
      </c>
      <c r="AT79" s="7">
        <f t="shared" si="67"/>
        <v>1.04983214105935</v>
      </c>
      <c r="AU79" s="10">
        <f t="shared" si="68"/>
        <v>1.02168219780256</v>
      </c>
      <c r="AV79" s="11">
        <f t="shared" si="69"/>
        <v>2.16821978025639</v>
      </c>
    </row>
    <row r="80" spans="1:48">
      <c r="A80" s="6">
        <v>11440</v>
      </c>
      <c r="B80" s="3" t="str">
        <f t="shared" si="35"/>
        <v>Apr</v>
      </c>
      <c r="C80" s="3">
        <f t="shared" si="36"/>
        <v>27</v>
      </c>
      <c r="D80" s="3" t="str">
        <f t="shared" si="37"/>
        <v>Apr27</v>
      </c>
      <c r="E80" s="3" t="str">
        <f t="shared" si="55"/>
        <v>18Mon</v>
      </c>
      <c r="F80">
        <v>14.76</v>
      </c>
      <c r="G80" s="8">
        <f t="shared" si="56"/>
        <v>-0.0346631785480706</v>
      </c>
      <c r="H80" s="7">
        <f t="shared" si="38"/>
        <v>0.931230283911673</v>
      </c>
      <c r="I80" s="7"/>
      <c r="J80" s="6">
        <v>22396</v>
      </c>
      <c r="K80" s="3" t="str">
        <f t="shared" si="39"/>
        <v>Apr</v>
      </c>
      <c r="L80" s="3">
        <f t="shared" si="40"/>
        <v>25</v>
      </c>
      <c r="M80" s="3" t="str">
        <f t="shared" si="41"/>
        <v>Apr25</v>
      </c>
      <c r="N80" s="3" t="str">
        <f t="shared" si="57"/>
        <v>17Tue</v>
      </c>
      <c r="O80">
        <v>65.300003</v>
      </c>
      <c r="P80" s="8">
        <f t="shared" si="42"/>
        <v>0.013975170373442</v>
      </c>
      <c r="Q80" s="7">
        <f t="shared" si="43"/>
        <v>1.1342713739795</v>
      </c>
      <c r="R80" s="7"/>
      <c r="S80" s="6">
        <v>37006</v>
      </c>
      <c r="T80" s="3" t="str">
        <f t="shared" si="44"/>
        <v>Apr</v>
      </c>
      <c r="U80" s="3">
        <f t="shared" si="45"/>
        <v>25</v>
      </c>
      <c r="V80" s="3" t="str">
        <f t="shared" si="46"/>
        <v>Apr25</v>
      </c>
      <c r="W80" s="3" t="str">
        <f t="shared" si="58"/>
        <v>17Wed</v>
      </c>
      <c r="X80">
        <v>1228.75</v>
      </c>
      <c r="Y80" s="8">
        <f t="shared" si="59"/>
        <v>0.0159408910202699</v>
      </c>
      <c r="Z80" s="7">
        <f t="shared" si="47"/>
        <v>0.957514771520961</v>
      </c>
      <c r="AA80" s="7"/>
      <c r="AB80" s="6">
        <v>40659</v>
      </c>
      <c r="AC80" s="3" t="str">
        <f t="shared" si="48"/>
        <v>Apr</v>
      </c>
      <c r="AD80" s="3">
        <f t="shared" si="49"/>
        <v>26</v>
      </c>
      <c r="AE80" s="3" t="str">
        <f t="shared" si="50"/>
        <v>Apr26</v>
      </c>
      <c r="AF80" s="3" t="str">
        <f t="shared" si="60"/>
        <v>18Tue</v>
      </c>
      <c r="AG80">
        <v>1347.23999</v>
      </c>
      <c r="AH80" s="8">
        <f t="shared" si="61"/>
        <v>0.00897958434750049</v>
      </c>
      <c r="AI80" s="7">
        <f t="shared" si="51"/>
        <v>1.05925919732071</v>
      </c>
      <c r="AJ80" s="7"/>
      <c r="AK80" s="9">
        <v>79</v>
      </c>
      <c r="AL80" s="6">
        <f t="shared" si="62"/>
        <v>44313</v>
      </c>
      <c r="AM80" s="3" t="str">
        <f t="shared" si="52"/>
        <v>Apr</v>
      </c>
      <c r="AN80" s="3">
        <f t="shared" si="53"/>
        <v>27</v>
      </c>
      <c r="AO80" s="3" t="str">
        <f t="shared" si="54"/>
        <v>Apr27</v>
      </c>
      <c r="AP80" s="3" t="str">
        <f t="shared" si="63"/>
        <v>18Tue</v>
      </c>
      <c r="AQ80" s="7">
        <f t="shared" si="64"/>
        <v>0.925552050473187</v>
      </c>
      <c r="AR80" s="7">
        <f t="shared" si="65"/>
        <v>1.14017715824214</v>
      </c>
      <c r="AS80" s="7">
        <f t="shared" si="66"/>
        <v>0.986885005698176</v>
      </c>
      <c r="AT80" s="7">
        <f t="shared" si="67"/>
        <v>1.05925919732071</v>
      </c>
      <c r="AU80" s="10">
        <f t="shared" si="68"/>
        <v>1.02796835293355</v>
      </c>
      <c r="AV80" s="11">
        <f t="shared" si="69"/>
        <v>2.79683529335542</v>
      </c>
    </row>
    <row r="81" spans="1:48">
      <c r="A81" s="6">
        <v>11441</v>
      </c>
      <c r="B81" s="3" t="str">
        <f t="shared" si="35"/>
        <v>Apr</v>
      </c>
      <c r="C81" s="3">
        <f t="shared" si="36"/>
        <v>28</v>
      </c>
      <c r="D81" s="3" t="str">
        <f t="shared" si="37"/>
        <v>Apr28</v>
      </c>
      <c r="E81" s="3" t="str">
        <f t="shared" si="55"/>
        <v>18Tue</v>
      </c>
      <c r="F81">
        <v>14.67</v>
      </c>
      <c r="G81" s="8">
        <f t="shared" si="56"/>
        <v>-0.00609756097560975</v>
      </c>
      <c r="H81" s="7">
        <f t="shared" si="38"/>
        <v>0.925552050473187</v>
      </c>
      <c r="I81" s="7"/>
      <c r="J81" s="6">
        <v>22397</v>
      </c>
      <c r="K81" s="3" t="str">
        <f t="shared" si="39"/>
        <v>Apr</v>
      </c>
      <c r="L81" s="3">
        <f t="shared" si="40"/>
        <v>26</v>
      </c>
      <c r="M81" s="3" t="str">
        <f t="shared" si="41"/>
        <v>Apr26</v>
      </c>
      <c r="N81" s="3" t="str">
        <f t="shared" si="57"/>
        <v>17Wed</v>
      </c>
      <c r="O81">
        <v>65.550003</v>
      </c>
      <c r="P81" s="8">
        <f t="shared" si="42"/>
        <v>0.00382848374448007</v>
      </c>
      <c r="Q81" s="7">
        <f t="shared" si="43"/>
        <v>1.13861391349661</v>
      </c>
      <c r="R81" s="7"/>
      <c r="S81" s="6">
        <v>37007</v>
      </c>
      <c r="T81" s="3" t="str">
        <f t="shared" si="44"/>
        <v>Apr</v>
      </c>
      <c r="U81" s="3">
        <f t="shared" si="45"/>
        <v>26</v>
      </c>
      <c r="V81" s="3" t="str">
        <f t="shared" si="46"/>
        <v>Apr26</v>
      </c>
      <c r="W81" s="3" t="str">
        <f t="shared" si="58"/>
        <v>17Thu</v>
      </c>
      <c r="X81">
        <v>1234.52002</v>
      </c>
      <c r="Y81" s="8">
        <f t="shared" si="59"/>
        <v>0.00469584537131225</v>
      </c>
      <c r="Z81" s="7">
        <f t="shared" si="47"/>
        <v>0.96201111282877</v>
      </c>
      <c r="AA81" s="7"/>
      <c r="AB81" s="6">
        <v>40660</v>
      </c>
      <c r="AC81" s="3" t="str">
        <f t="shared" si="48"/>
        <v>Apr</v>
      </c>
      <c r="AD81" s="3">
        <f t="shared" si="49"/>
        <v>27</v>
      </c>
      <c r="AE81" s="3" t="str">
        <f t="shared" si="50"/>
        <v>Apr27</v>
      </c>
      <c r="AF81" s="3" t="str">
        <f t="shared" si="60"/>
        <v>18Wed</v>
      </c>
      <c r="AG81">
        <v>1355.660034</v>
      </c>
      <c r="AH81" s="8">
        <f t="shared" si="61"/>
        <v>0.0062498471411912</v>
      </c>
      <c r="AI81" s="7">
        <f t="shared" si="51"/>
        <v>1.06587940538687</v>
      </c>
      <c r="AJ81" s="7"/>
      <c r="AK81" s="9">
        <v>80</v>
      </c>
      <c r="AL81" s="6">
        <f t="shared" si="62"/>
        <v>44314</v>
      </c>
      <c r="AM81" s="3" t="str">
        <f t="shared" si="52"/>
        <v>Apr</v>
      </c>
      <c r="AN81" s="3">
        <f t="shared" si="53"/>
        <v>28</v>
      </c>
      <c r="AO81" s="3" t="str">
        <f t="shared" si="54"/>
        <v>Apr28</v>
      </c>
      <c r="AP81" s="3" t="str">
        <f t="shared" si="63"/>
        <v>18Wed</v>
      </c>
      <c r="AQ81" s="7">
        <f t="shared" si="64"/>
        <v>0.906624605678234</v>
      </c>
      <c r="AR81" s="7">
        <f t="shared" si="65"/>
        <v>1.14955706096925</v>
      </c>
      <c r="AS81" s="7">
        <f t="shared" si="66"/>
        <v>0.987656560386253</v>
      </c>
      <c r="AT81" s="7">
        <f t="shared" si="67"/>
        <v>1.06587940538687</v>
      </c>
      <c r="AU81" s="10">
        <f t="shared" si="68"/>
        <v>1.02742940810515</v>
      </c>
      <c r="AV81" s="11">
        <f t="shared" si="69"/>
        <v>2.74294081051527</v>
      </c>
    </row>
    <row r="82" spans="1:48">
      <c r="A82" s="6">
        <v>11442</v>
      </c>
      <c r="B82" s="3" t="str">
        <f t="shared" si="35"/>
        <v>Apr</v>
      </c>
      <c r="C82" s="3">
        <f t="shared" si="36"/>
        <v>29</v>
      </c>
      <c r="D82" s="3" t="str">
        <f t="shared" si="37"/>
        <v>Apr29</v>
      </c>
      <c r="E82" s="3" t="str">
        <f t="shared" si="55"/>
        <v>18Wed</v>
      </c>
      <c r="F82">
        <v>14.37</v>
      </c>
      <c r="G82" s="8">
        <f t="shared" si="56"/>
        <v>-0.0204498977505113</v>
      </c>
      <c r="H82" s="7">
        <f t="shared" si="38"/>
        <v>0.906624605678234</v>
      </c>
      <c r="I82" s="7"/>
      <c r="J82" s="6">
        <v>22398</v>
      </c>
      <c r="K82" s="3" t="str">
        <f t="shared" si="39"/>
        <v>Apr</v>
      </c>
      <c r="L82" s="3">
        <f t="shared" si="40"/>
        <v>27</v>
      </c>
      <c r="M82" s="3" t="str">
        <f t="shared" si="41"/>
        <v>Apr27</v>
      </c>
      <c r="N82" s="3" t="str">
        <f t="shared" si="57"/>
        <v>17Thu</v>
      </c>
      <c r="O82">
        <v>65.459999</v>
      </c>
      <c r="P82" s="8">
        <f t="shared" si="42"/>
        <v>-0.0013730586709509</v>
      </c>
      <c r="Q82" s="7">
        <f t="shared" si="43"/>
        <v>1.13705052978982</v>
      </c>
      <c r="R82" s="7"/>
      <c r="S82" s="6">
        <v>37008</v>
      </c>
      <c r="T82" s="3" t="str">
        <f t="shared" si="44"/>
        <v>Apr</v>
      </c>
      <c r="U82" s="3">
        <f t="shared" si="45"/>
        <v>27</v>
      </c>
      <c r="V82" s="3" t="str">
        <f t="shared" si="46"/>
        <v>Apr27</v>
      </c>
      <c r="W82" s="3" t="str">
        <f t="shared" si="58"/>
        <v>17Fri</v>
      </c>
      <c r="X82">
        <v>1253.050049</v>
      </c>
      <c r="Y82" s="8">
        <f t="shared" si="59"/>
        <v>0.015009905631178</v>
      </c>
      <c r="Z82" s="7">
        <f t="shared" si="47"/>
        <v>0.976450808848475</v>
      </c>
      <c r="AA82" s="7"/>
      <c r="AB82" s="6">
        <v>40661</v>
      </c>
      <c r="AC82" s="3" t="str">
        <f t="shared" si="48"/>
        <v>Apr</v>
      </c>
      <c r="AD82" s="3">
        <f t="shared" si="49"/>
        <v>28</v>
      </c>
      <c r="AE82" s="3" t="str">
        <f t="shared" si="50"/>
        <v>Apr28</v>
      </c>
      <c r="AF82" s="3" t="str">
        <f t="shared" si="60"/>
        <v>18Thu</v>
      </c>
      <c r="AG82">
        <v>1360.47998</v>
      </c>
      <c r="AH82" s="8">
        <f t="shared" si="61"/>
        <v>0.00355542383718312</v>
      </c>
      <c r="AI82" s="7">
        <f t="shared" si="51"/>
        <v>1.06966905843234</v>
      </c>
      <c r="AJ82" s="7"/>
      <c r="AK82" s="9">
        <v>81</v>
      </c>
      <c r="AL82" s="6">
        <f t="shared" si="62"/>
        <v>44315</v>
      </c>
      <c r="AM82" s="3" t="str">
        <f t="shared" si="52"/>
        <v>Apr</v>
      </c>
      <c r="AN82" s="3">
        <f t="shared" si="53"/>
        <v>29</v>
      </c>
      <c r="AO82" s="3" t="str">
        <f t="shared" si="54"/>
        <v>Apr29</v>
      </c>
      <c r="AP82" s="3" t="str">
        <f t="shared" si="63"/>
        <v>18Thu</v>
      </c>
      <c r="AQ82" s="7">
        <f t="shared" si="64"/>
        <v>0.95205047318612</v>
      </c>
      <c r="AR82" s="7">
        <f t="shared" si="65"/>
        <v>1.15407333680737</v>
      </c>
      <c r="AS82" s="7">
        <f t="shared" si="66"/>
        <v>0.972967447645975</v>
      </c>
      <c r="AT82" s="7">
        <f t="shared" si="67"/>
        <v>1.06966905843234</v>
      </c>
      <c r="AU82" s="10">
        <f t="shared" si="68"/>
        <v>1.03719007901795</v>
      </c>
      <c r="AV82" s="11">
        <f t="shared" si="69"/>
        <v>3.71900790179509</v>
      </c>
    </row>
    <row r="83" spans="1:48">
      <c r="A83" s="6">
        <v>11443</v>
      </c>
      <c r="B83" s="3" t="str">
        <f t="shared" si="35"/>
        <v>Apr</v>
      </c>
      <c r="C83" s="3">
        <f t="shared" si="36"/>
        <v>30</v>
      </c>
      <c r="D83" s="3" t="str">
        <f t="shared" si="37"/>
        <v>Apr30</v>
      </c>
      <c r="E83" s="3" t="str">
        <f t="shared" si="55"/>
        <v>18Thu</v>
      </c>
      <c r="F83">
        <v>15.09</v>
      </c>
      <c r="G83" s="8">
        <f t="shared" si="56"/>
        <v>0.0501043841336117</v>
      </c>
      <c r="H83" s="7">
        <f t="shared" si="38"/>
        <v>0.95205047318612</v>
      </c>
      <c r="I83" s="7"/>
      <c r="J83" s="6">
        <v>22399</v>
      </c>
      <c r="K83" s="3" t="str">
        <f t="shared" si="39"/>
        <v>Apr</v>
      </c>
      <c r="L83" s="3">
        <f t="shared" si="40"/>
        <v>28</v>
      </c>
      <c r="M83" s="3" t="str">
        <f t="shared" si="41"/>
        <v>Apr28</v>
      </c>
      <c r="N83" s="3" t="str">
        <f t="shared" si="57"/>
        <v>17Fri</v>
      </c>
      <c r="O83">
        <v>65.309998</v>
      </c>
      <c r="P83" s="8">
        <f t="shared" si="42"/>
        <v>-0.00229149102186823</v>
      </c>
      <c r="Q83" s="7">
        <f t="shared" si="43"/>
        <v>1.1344449887094</v>
      </c>
      <c r="R83" s="7"/>
      <c r="S83" s="6">
        <v>37011</v>
      </c>
      <c r="T83" s="3" t="str">
        <f t="shared" si="44"/>
        <v>Apr</v>
      </c>
      <c r="U83" s="3">
        <f t="shared" si="45"/>
        <v>30</v>
      </c>
      <c r="V83" s="3" t="str">
        <f t="shared" si="46"/>
        <v>Apr30</v>
      </c>
      <c r="W83" s="3" t="str">
        <f t="shared" si="58"/>
        <v>18Mon</v>
      </c>
      <c r="X83">
        <v>1249.459961</v>
      </c>
      <c r="Y83" s="8">
        <f t="shared" si="59"/>
        <v>-0.00286507949372414</v>
      </c>
      <c r="Z83" s="7">
        <f t="shared" si="47"/>
        <v>0.973653199659413</v>
      </c>
      <c r="AA83" s="7"/>
      <c r="AB83" s="6">
        <v>40662</v>
      </c>
      <c r="AC83" s="3" t="str">
        <f t="shared" si="48"/>
        <v>Apr</v>
      </c>
      <c r="AD83" s="3">
        <f t="shared" si="49"/>
        <v>29</v>
      </c>
      <c r="AE83" s="3" t="str">
        <f t="shared" si="50"/>
        <v>Apr29</v>
      </c>
      <c r="AF83" s="3" t="str">
        <f t="shared" si="60"/>
        <v>18Fri</v>
      </c>
      <c r="AG83">
        <v>1363.609985</v>
      </c>
      <c r="AH83" s="8">
        <f t="shared" si="61"/>
        <v>0.00230066230008029</v>
      </c>
      <c r="AI83" s="7">
        <f t="shared" si="51"/>
        <v>1.07213000570864</v>
      </c>
      <c r="AJ83" s="7"/>
      <c r="AK83" s="9">
        <v>82</v>
      </c>
      <c r="AL83" s="6">
        <f t="shared" si="62"/>
        <v>44316</v>
      </c>
      <c r="AM83" s="3" t="str">
        <f t="shared" si="52"/>
        <v>Apr</v>
      </c>
      <c r="AN83" s="3">
        <f t="shared" si="53"/>
        <v>30</v>
      </c>
      <c r="AO83" s="3" t="str">
        <f t="shared" si="54"/>
        <v>Apr30</v>
      </c>
      <c r="AP83" s="3" t="str">
        <f t="shared" si="63"/>
        <v>18Fri</v>
      </c>
      <c r="AQ83" s="7">
        <f t="shared" si="64"/>
        <v>0.92429022082019</v>
      </c>
      <c r="AR83" s="7">
        <f t="shared" si="65"/>
        <v>1.15546286260205</v>
      </c>
      <c r="AS83" s="7">
        <f t="shared" si="66"/>
        <v>0.987017514053666</v>
      </c>
      <c r="AT83" s="7">
        <f t="shared" si="67"/>
        <v>1.07213000570864</v>
      </c>
      <c r="AU83" s="10">
        <f t="shared" si="68"/>
        <v>1.03472515079614</v>
      </c>
      <c r="AV83" s="11">
        <f t="shared" si="69"/>
        <v>3.4725150796137</v>
      </c>
    </row>
    <row r="84" spans="1:48">
      <c r="A84" s="6">
        <v>11444</v>
      </c>
      <c r="B84" s="3" t="str">
        <f t="shared" si="35"/>
        <v>May</v>
      </c>
      <c r="C84" s="3">
        <f t="shared" si="36"/>
        <v>1</v>
      </c>
      <c r="D84" s="3" t="str">
        <f t="shared" si="37"/>
        <v>May1</v>
      </c>
      <c r="E84" s="3" t="str">
        <f t="shared" si="55"/>
        <v>18Fri</v>
      </c>
      <c r="F84">
        <v>14.65</v>
      </c>
      <c r="G84" s="8">
        <f t="shared" si="56"/>
        <v>-0.0291583830351226</v>
      </c>
      <c r="H84" s="7">
        <f t="shared" si="38"/>
        <v>0.92429022082019</v>
      </c>
      <c r="I84" s="7"/>
      <c r="J84" s="6">
        <v>22402</v>
      </c>
      <c r="K84" s="3" t="str">
        <f t="shared" si="39"/>
        <v>May</v>
      </c>
      <c r="L84" s="3">
        <f t="shared" si="40"/>
        <v>1</v>
      </c>
      <c r="M84" s="3" t="str">
        <f t="shared" si="41"/>
        <v>May1</v>
      </c>
      <c r="N84" s="3" t="str">
        <f t="shared" si="57"/>
        <v>18Mon</v>
      </c>
      <c r="O84">
        <v>65.169998</v>
      </c>
      <c r="P84" s="8">
        <f t="shared" si="42"/>
        <v>-0.0021436227880452</v>
      </c>
      <c r="Q84" s="7">
        <f t="shared" si="43"/>
        <v>1.13201316657982</v>
      </c>
      <c r="R84" s="7"/>
      <c r="S84" s="6">
        <v>37012</v>
      </c>
      <c r="T84" s="3" t="str">
        <f t="shared" si="44"/>
        <v>May</v>
      </c>
      <c r="U84" s="3">
        <f t="shared" si="45"/>
        <v>1</v>
      </c>
      <c r="V84" s="3" t="str">
        <f t="shared" si="46"/>
        <v>May1</v>
      </c>
      <c r="W84" s="3" t="str">
        <f t="shared" si="58"/>
        <v>18Tue</v>
      </c>
      <c r="X84">
        <v>1266.439941</v>
      </c>
      <c r="Y84" s="8">
        <f t="shared" si="59"/>
        <v>0.0135898552414679</v>
      </c>
      <c r="Z84" s="7">
        <f t="shared" si="47"/>
        <v>0.986885005698176</v>
      </c>
      <c r="AA84" s="7"/>
      <c r="AB84" s="6">
        <v>40665</v>
      </c>
      <c r="AC84" s="3" t="str">
        <f t="shared" si="48"/>
        <v>May</v>
      </c>
      <c r="AD84" s="3">
        <f t="shared" si="49"/>
        <v>2</v>
      </c>
      <c r="AE84" s="3" t="str">
        <f t="shared" si="50"/>
        <v>May2</v>
      </c>
      <c r="AF84" s="3" t="str">
        <f t="shared" si="60"/>
        <v>19Mon</v>
      </c>
      <c r="AG84">
        <v>1361.219971</v>
      </c>
      <c r="AH84" s="8">
        <f t="shared" si="61"/>
        <v>-0.00175271083835607</v>
      </c>
      <c r="AI84" s="7">
        <f t="shared" si="51"/>
        <v>1.07025087182751</v>
      </c>
      <c r="AJ84" s="7"/>
      <c r="AK84" s="9">
        <v>83</v>
      </c>
      <c r="AL84" s="6">
        <f t="shared" si="62"/>
        <v>44319</v>
      </c>
      <c r="AM84" s="3" t="str">
        <f t="shared" si="52"/>
        <v>May</v>
      </c>
      <c r="AN84" s="3">
        <f t="shared" si="53"/>
        <v>3</v>
      </c>
      <c r="AO84" s="3" t="str">
        <f t="shared" si="54"/>
        <v>May3</v>
      </c>
      <c r="AP84" s="3" t="str">
        <f t="shared" si="63"/>
        <v>19Mon</v>
      </c>
      <c r="AQ84" s="7">
        <f t="shared" si="64"/>
        <v>0.950157728706625</v>
      </c>
      <c r="AR84" s="7">
        <f t="shared" si="65"/>
        <v>1.15355226680563</v>
      </c>
      <c r="AS84" s="7">
        <f t="shared" si="66"/>
        <v>0.984601829940669</v>
      </c>
      <c r="AT84" s="7">
        <f t="shared" si="67"/>
        <v>1.07025087182751</v>
      </c>
      <c r="AU84" s="10">
        <f t="shared" si="68"/>
        <v>1.03964067432011</v>
      </c>
      <c r="AV84" s="11">
        <f t="shared" si="69"/>
        <v>3.96406743201079</v>
      </c>
    </row>
    <row r="85" spans="1:48">
      <c r="A85" s="6">
        <v>11447</v>
      </c>
      <c r="B85" s="3" t="str">
        <f t="shared" si="35"/>
        <v>May</v>
      </c>
      <c r="C85" s="3">
        <f t="shared" si="36"/>
        <v>4</v>
      </c>
      <c r="D85" s="3" t="str">
        <f t="shared" si="37"/>
        <v>May4</v>
      </c>
      <c r="E85" s="3" t="str">
        <f t="shared" si="55"/>
        <v>19Mon</v>
      </c>
      <c r="F85">
        <v>15.06</v>
      </c>
      <c r="G85" s="8">
        <f t="shared" si="56"/>
        <v>0.0279863481228669</v>
      </c>
      <c r="H85" s="7">
        <f t="shared" si="38"/>
        <v>0.950157728706625</v>
      </c>
      <c r="I85" s="7"/>
      <c r="J85" s="6">
        <v>22403</v>
      </c>
      <c r="K85" s="3" t="str">
        <f t="shared" si="39"/>
        <v>May</v>
      </c>
      <c r="L85" s="3">
        <f t="shared" si="40"/>
        <v>2</v>
      </c>
      <c r="M85" s="3" t="str">
        <f t="shared" si="41"/>
        <v>May2</v>
      </c>
      <c r="N85" s="3" t="str">
        <f t="shared" si="57"/>
        <v>18Tue</v>
      </c>
      <c r="O85">
        <v>65.639999</v>
      </c>
      <c r="P85" s="8">
        <f t="shared" si="42"/>
        <v>0.00721192288512877</v>
      </c>
      <c r="Q85" s="7">
        <f t="shared" si="43"/>
        <v>1.14017715824214</v>
      </c>
      <c r="R85" s="7"/>
      <c r="S85" s="6">
        <v>37013</v>
      </c>
      <c r="T85" s="3" t="str">
        <f t="shared" si="44"/>
        <v>May</v>
      </c>
      <c r="U85" s="3">
        <f t="shared" si="45"/>
        <v>2</v>
      </c>
      <c r="V85" s="3" t="str">
        <f t="shared" si="46"/>
        <v>May2</v>
      </c>
      <c r="W85" s="3" t="str">
        <f t="shared" si="58"/>
        <v>18Wed</v>
      </c>
      <c r="X85">
        <v>1267.430054</v>
      </c>
      <c r="Y85" s="8">
        <f t="shared" si="59"/>
        <v>0.000781808096811941</v>
      </c>
      <c r="Z85" s="7">
        <f t="shared" si="47"/>
        <v>0.987656560386253</v>
      </c>
      <c r="AA85" s="7"/>
      <c r="AB85" s="6">
        <v>40666</v>
      </c>
      <c r="AC85" s="3" t="str">
        <f t="shared" si="48"/>
        <v>May</v>
      </c>
      <c r="AD85" s="3">
        <f t="shared" si="49"/>
        <v>3</v>
      </c>
      <c r="AE85" s="3" t="str">
        <f t="shared" si="50"/>
        <v>May3</v>
      </c>
      <c r="AF85" s="3" t="str">
        <f t="shared" si="60"/>
        <v>19Tue</v>
      </c>
      <c r="AG85">
        <v>1356.619995</v>
      </c>
      <c r="AH85" s="8">
        <f t="shared" si="61"/>
        <v>-0.00337930393176693</v>
      </c>
      <c r="AI85" s="7">
        <f t="shared" si="51"/>
        <v>1.06663416884837</v>
      </c>
      <c r="AJ85" s="7"/>
      <c r="AK85" s="9">
        <v>84</v>
      </c>
      <c r="AL85" s="6">
        <f t="shared" si="62"/>
        <v>44320</v>
      </c>
      <c r="AM85" s="3" t="str">
        <f t="shared" si="52"/>
        <v>May</v>
      </c>
      <c r="AN85" s="3">
        <f t="shared" si="53"/>
        <v>4</v>
      </c>
      <c r="AO85" s="3" t="str">
        <f t="shared" si="54"/>
        <v>May4</v>
      </c>
      <c r="AP85" s="3" t="str">
        <f t="shared" si="63"/>
        <v>19Tue</v>
      </c>
      <c r="AQ85" s="7">
        <f t="shared" si="64"/>
        <v>0.942586750788644</v>
      </c>
      <c r="AR85" s="7">
        <f t="shared" si="65"/>
        <v>1.15459442417926</v>
      </c>
      <c r="AS85" s="7">
        <f t="shared" si="66"/>
        <v>0.982801695156877</v>
      </c>
      <c r="AT85" s="7">
        <f t="shared" si="67"/>
        <v>1.06663416884837</v>
      </c>
      <c r="AU85" s="10">
        <f t="shared" si="68"/>
        <v>1.03665425974329</v>
      </c>
      <c r="AV85" s="11">
        <f t="shared" si="69"/>
        <v>3.66542597432864</v>
      </c>
    </row>
    <row r="86" spans="1:48">
      <c r="A86" s="6">
        <v>11448</v>
      </c>
      <c r="B86" s="3" t="str">
        <f t="shared" si="35"/>
        <v>May</v>
      </c>
      <c r="C86" s="3">
        <f t="shared" si="36"/>
        <v>5</v>
      </c>
      <c r="D86" s="3" t="str">
        <f t="shared" si="37"/>
        <v>May5</v>
      </c>
      <c r="E86" s="3" t="str">
        <f t="shared" si="55"/>
        <v>19Tue</v>
      </c>
      <c r="F86">
        <v>14.94</v>
      </c>
      <c r="G86" s="8">
        <f t="shared" si="56"/>
        <v>-0.00796812749003991</v>
      </c>
      <c r="H86" s="7">
        <f t="shared" si="38"/>
        <v>0.942586750788644</v>
      </c>
      <c r="I86" s="7"/>
      <c r="J86" s="6">
        <v>22404</v>
      </c>
      <c r="K86" s="3" t="str">
        <f t="shared" si="39"/>
        <v>May</v>
      </c>
      <c r="L86" s="3">
        <f t="shared" si="40"/>
        <v>3</v>
      </c>
      <c r="M86" s="3" t="str">
        <f t="shared" si="41"/>
        <v>May3</v>
      </c>
      <c r="N86" s="3" t="str">
        <f t="shared" si="57"/>
        <v>18Wed</v>
      </c>
      <c r="O86">
        <v>66.18</v>
      </c>
      <c r="P86" s="8">
        <f t="shared" si="42"/>
        <v>0.00822670640199132</v>
      </c>
      <c r="Q86" s="7">
        <f t="shared" si="43"/>
        <v>1.14955706096925</v>
      </c>
      <c r="R86" s="7"/>
      <c r="S86" s="6">
        <v>37014</v>
      </c>
      <c r="T86" s="3" t="str">
        <f t="shared" si="44"/>
        <v>May</v>
      </c>
      <c r="U86" s="3">
        <f t="shared" si="45"/>
        <v>3</v>
      </c>
      <c r="V86" s="3" t="str">
        <f t="shared" si="46"/>
        <v>May3</v>
      </c>
      <c r="W86" s="3" t="str">
        <f t="shared" si="58"/>
        <v>18Thu</v>
      </c>
      <c r="X86">
        <v>1248.579956</v>
      </c>
      <c r="Y86" s="8">
        <f t="shared" si="59"/>
        <v>-0.014872692927321</v>
      </c>
      <c r="Z86" s="7">
        <f t="shared" si="47"/>
        <v>0.972967447645975</v>
      </c>
      <c r="AA86" s="7"/>
      <c r="AB86" s="6">
        <v>40667</v>
      </c>
      <c r="AC86" s="3" t="str">
        <f t="shared" si="48"/>
        <v>May</v>
      </c>
      <c r="AD86" s="3">
        <f t="shared" si="49"/>
        <v>4</v>
      </c>
      <c r="AE86" s="3" t="str">
        <f t="shared" si="50"/>
        <v>May4</v>
      </c>
      <c r="AF86" s="3" t="str">
        <f t="shared" si="60"/>
        <v>19Wed</v>
      </c>
      <c r="AG86">
        <v>1347.319946</v>
      </c>
      <c r="AH86" s="8">
        <f t="shared" si="61"/>
        <v>-0.00685530880738636</v>
      </c>
      <c r="AI86" s="7">
        <f t="shared" si="51"/>
        <v>1.0593220622364</v>
      </c>
      <c r="AJ86" s="7"/>
      <c r="AK86" s="9">
        <v>85</v>
      </c>
      <c r="AL86" s="6">
        <f t="shared" si="62"/>
        <v>44321</v>
      </c>
      <c r="AM86" s="3" t="str">
        <f t="shared" si="52"/>
        <v>May</v>
      </c>
      <c r="AN86" s="3">
        <f t="shared" si="53"/>
        <v>5</v>
      </c>
      <c r="AO86" s="3" t="str">
        <f t="shared" si="54"/>
        <v>May5</v>
      </c>
      <c r="AP86" s="3" t="str">
        <f t="shared" si="63"/>
        <v>19Wed</v>
      </c>
      <c r="AQ86" s="7">
        <f t="shared" si="64"/>
        <v>0.947003154574133</v>
      </c>
      <c r="AR86" s="7">
        <f t="shared" si="65"/>
        <v>1.15355226680563</v>
      </c>
      <c r="AS86" s="7">
        <f t="shared" si="66"/>
        <v>0.978391156523706</v>
      </c>
      <c r="AT86" s="7">
        <f t="shared" si="67"/>
        <v>1.0593220622364</v>
      </c>
      <c r="AU86" s="10">
        <f t="shared" si="68"/>
        <v>1.03456716003497</v>
      </c>
      <c r="AV86" s="11">
        <f t="shared" si="69"/>
        <v>3.45671600349666</v>
      </c>
    </row>
    <row r="87" spans="1:48">
      <c r="A87" s="6">
        <v>11449</v>
      </c>
      <c r="B87" s="3" t="str">
        <f t="shared" si="35"/>
        <v>May</v>
      </c>
      <c r="C87" s="3">
        <f t="shared" si="36"/>
        <v>6</v>
      </c>
      <c r="D87" s="3" t="str">
        <f t="shared" si="37"/>
        <v>May6</v>
      </c>
      <c r="E87" s="3" t="str">
        <f t="shared" si="55"/>
        <v>19Wed</v>
      </c>
      <c r="F87">
        <v>15.01</v>
      </c>
      <c r="G87" s="8">
        <f t="shared" si="56"/>
        <v>0.00468540829986615</v>
      </c>
      <c r="H87" s="7">
        <f t="shared" si="38"/>
        <v>0.947003154574133</v>
      </c>
      <c r="I87" s="7"/>
      <c r="J87" s="6">
        <v>22405</v>
      </c>
      <c r="K87" s="3" t="str">
        <f t="shared" si="39"/>
        <v>May</v>
      </c>
      <c r="L87" s="3">
        <f t="shared" si="40"/>
        <v>4</v>
      </c>
      <c r="M87" s="3" t="str">
        <f t="shared" si="41"/>
        <v>May4</v>
      </c>
      <c r="N87" s="3" t="str">
        <f t="shared" si="57"/>
        <v>18Thu</v>
      </c>
      <c r="O87">
        <v>66.440002</v>
      </c>
      <c r="P87" s="8">
        <f t="shared" si="42"/>
        <v>0.00392870957993352</v>
      </c>
      <c r="Q87" s="7">
        <f t="shared" si="43"/>
        <v>1.15407333680737</v>
      </c>
      <c r="R87" s="7"/>
      <c r="S87" s="6">
        <v>37015</v>
      </c>
      <c r="T87" s="3" t="str">
        <f t="shared" si="44"/>
        <v>May</v>
      </c>
      <c r="U87" s="3">
        <f t="shared" si="45"/>
        <v>4</v>
      </c>
      <c r="V87" s="3" t="str">
        <f t="shared" si="46"/>
        <v>May4</v>
      </c>
      <c r="W87" s="3" t="str">
        <f t="shared" si="58"/>
        <v>18Fri</v>
      </c>
      <c r="X87">
        <v>1266.609985</v>
      </c>
      <c r="Y87" s="8">
        <f t="shared" si="59"/>
        <v>0.0144404280345503</v>
      </c>
      <c r="Z87" s="7">
        <f t="shared" si="47"/>
        <v>0.987017514053666</v>
      </c>
      <c r="AA87" s="7"/>
      <c r="AB87" s="6">
        <v>40668</v>
      </c>
      <c r="AC87" s="3" t="str">
        <f t="shared" si="48"/>
        <v>May</v>
      </c>
      <c r="AD87" s="3">
        <f t="shared" si="49"/>
        <v>5</v>
      </c>
      <c r="AE87" s="3" t="str">
        <f t="shared" si="50"/>
        <v>May5</v>
      </c>
      <c r="AF87" s="3" t="str">
        <f t="shared" si="60"/>
        <v>19Thu</v>
      </c>
      <c r="AG87">
        <v>1335.099976</v>
      </c>
      <c r="AH87" s="8">
        <f t="shared" si="61"/>
        <v>-0.00906983529508299</v>
      </c>
      <c r="AI87" s="7">
        <f t="shared" si="51"/>
        <v>1.04971418560747</v>
      </c>
      <c r="AJ87" s="7"/>
      <c r="AK87" s="9">
        <v>86</v>
      </c>
      <c r="AL87" s="6">
        <f t="shared" si="62"/>
        <v>44322</v>
      </c>
      <c r="AM87" s="3" t="str">
        <f t="shared" si="52"/>
        <v>May</v>
      </c>
      <c r="AN87" s="3">
        <f t="shared" si="53"/>
        <v>6</v>
      </c>
      <c r="AO87" s="3" t="str">
        <f t="shared" si="54"/>
        <v>May6</v>
      </c>
      <c r="AP87" s="3" t="str">
        <f t="shared" si="63"/>
        <v>19Thu</v>
      </c>
      <c r="AQ87" s="7">
        <f t="shared" si="64"/>
        <v>0.943217665615143</v>
      </c>
      <c r="AR87" s="7">
        <f t="shared" si="65"/>
        <v>1.15320477679347</v>
      </c>
      <c r="AS87" s="7">
        <f t="shared" si="66"/>
        <v>0.978110634891945</v>
      </c>
      <c r="AT87" s="7">
        <f t="shared" si="67"/>
        <v>1.04971418560747</v>
      </c>
      <c r="AU87" s="10">
        <f t="shared" si="68"/>
        <v>1.03106181572701</v>
      </c>
      <c r="AV87" s="11">
        <f t="shared" si="69"/>
        <v>3.10618157270062</v>
      </c>
    </row>
    <row r="88" spans="1:48">
      <c r="A88" s="6">
        <v>11450</v>
      </c>
      <c r="B88" s="3" t="str">
        <f t="shared" si="35"/>
        <v>May</v>
      </c>
      <c r="C88" s="3">
        <f t="shared" si="36"/>
        <v>7</v>
      </c>
      <c r="D88" s="3" t="str">
        <f t="shared" si="37"/>
        <v>May7</v>
      </c>
      <c r="E88" s="3" t="str">
        <f t="shared" si="55"/>
        <v>19Thu</v>
      </c>
      <c r="F88">
        <v>14.95</v>
      </c>
      <c r="G88" s="8">
        <f t="shared" si="56"/>
        <v>-0.00399733510992675</v>
      </c>
      <c r="H88" s="7">
        <f t="shared" si="38"/>
        <v>0.943217665615143</v>
      </c>
      <c r="I88" s="7"/>
      <c r="J88" s="6">
        <v>22406</v>
      </c>
      <c r="K88" s="3" t="str">
        <f t="shared" si="39"/>
        <v>May</v>
      </c>
      <c r="L88" s="3">
        <f t="shared" si="40"/>
        <v>5</v>
      </c>
      <c r="M88" s="3" t="str">
        <f t="shared" si="41"/>
        <v>May5</v>
      </c>
      <c r="N88" s="3" t="str">
        <f t="shared" si="57"/>
        <v>18Fri</v>
      </c>
      <c r="O88">
        <v>66.519997</v>
      </c>
      <c r="P88" s="8">
        <f t="shared" si="42"/>
        <v>0.00120401862721191</v>
      </c>
      <c r="Q88" s="7">
        <f t="shared" si="43"/>
        <v>1.15546286260205</v>
      </c>
      <c r="R88" s="7"/>
      <c r="S88" s="6">
        <v>37018</v>
      </c>
      <c r="T88" s="3" t="str">
        <f t="shared" si="44"/>
        <v>May</v>
      </c>
      <c r="U88" s="3">
        <f t="shared" si="45"/>
        <v>7</v>
      </c>
      <c r="V88" s="3" t="str">
        <f t="shared" si="46"/>
        <v>May7</v>
      </c>
      <c r="W88" s="3" t="str">
        <f t="shared" si="58"/>
        <v>19Mon</v>
      </c>
      <c r="X88">
        <v>1263.51001</v>
      </c>
      <c r="Y88" s="8">
        <f t="shared" si="59"/>
        <v>-0.00244745820474492</v>
      </c>
      <c r="Z88" s="7">
        <f t="shared" si="47"/>
        <v>0.984601829940669</v>
      </c>
      <c r="AA88" s="7"/>
      <c r="AB88" s="6">
        <v>40669</v>
      </c>
      <c r="AC88" s="3" t="str">
        <f t="shared" si="48"/>
        <v>May</v>
      </c>
      <c r="AD88" s="3">
        <f t="shared" si="49"/>
        <v>6</v>
      </c>
      <c r="AE88" s="3" t="str">
        <f t="shared" si="50"/>
        <v>May6</v>
      </c>
      <c r="AF88" s="3" t="str">
        <f t="shared" si="60"/>
        <v>19Fri</v>
      </c>
      <c r="AG88">
        <v>1340.199951</v>
      </c>
      <c r="AH88" s="8">
        <f t="shared" si="61"/>
        <v>0.00381991992485819</v>
      </c>
      <c r="AI88" s="7">
        <f t="shared" si="51"/>
        <v>1.05372400974048</v>
      </c>
      <c r="AJ88" s="7"/>
      <c r="AK88" s="9">
        <v>87</v>
      </c>
      <c r="AL88" s="6">
        <f t="shared" si="62"/>
        <v>44323</v>
      </c>
      <c r="AM88" s="3" t="str">
        <f t="shared" si="52"/>
        <v>May</v>
      </c>
      <c r="AN88" s="3">
        <f t="shared" si="53"/>
        <v>7</v>
      </c>
      <c r="AO88" s="3" t="str">
        <f t="shared" si="54"/>
        <v>May7</v>
      </c>
      <c r="AP88" s="3" t="str">
        <f t="shared" si="63"/>
        <v>19Fri</v>
      </c>
      <c r="AQ88" s="7">
        <f t="shared" si="64"/>
        <v>0.974132492113565</v>
      </c>
      <c r="AR88" s="7">
        <f t="shared" si="65"/>
        <v>1.15511551155116</v>
      </c>
      <c r="AS88" s="7">
        <f t="shared" si="66"/>
        <v>0.970699871878873</v>
      </c>
      <c r="AT88" s="7">
        <f t="shared" si="67"/>
        <v>1.05372400974048</v>
      </c>
      <c r="AU88" s="10">
        <f t="shared" si="68"/>
        <v>1.03841797132102</v>
      </c>
      <c r="AV88" s="11">
        <f t="shared" si="69"/>
        <v>3.84179713210175</v>
      </c>
    </row>
    <row r="89" spans="1:48">
      <c r="A89" s="6">
        <v>11451</v>
      </c>
      <c r="B89" s="3" t="str">
        <f t="shared" si="35"/>
        <v>May</v>
      </c>
      <c r="C89" s="3">
        <f t="shared" si="36"/>
        <v>8</v>
      </c>
      <c r="D89" s="3" t="str">
        <f t="shared" si="37"/>
        <v>May8</v>
      </c>
      <c r="E89" s="3" t="str">
        <f t="shared" si="55"/>
        <v>19Fri</v>
      </c>
      <c r="F89">
        <v>15.44</v>
      </c>
      <c r="G89" s="8">
        <f t="shared" si="56"/>
        <v>0.0327759197324415</v>
      </c>
      <c r="H89" s="7">
        <f t="shared" si="38"/>
        <v>0.974132492113565</v>
      </c>
      <c r="I89" s="7"/>
      <c r="J89" s="6">
        <v>22409</v>
      </c>
      <c r="K89" s="3" t="str">
        <f t="shared" si="39"/>
        <v>May</v>
      </c>
      <c r="L89" s="3">
        <f t="shared" si="40"/>
        <v>8</v>
      </c>
      <c r="M89" s="3" t="str">
        <f t="shared" si="41"/>
        <v>May8</v>
      </c>
      <c r="N89" s="3" t="str">
        <f t="shared" si="57"/>
        <v>19Mon</v>
      </c>
      <c r="O89">
        <v>66.410004</v>
      </c>
      <c r="P89" s="8">
        <f t="shared" si="42"/>
        <v>-0.0016535328466717</v>
      </c>
      <c r="Q89" s="7">
        <f t="shared" si="43"/>
        <v>1.15355226680563</v>
      </c>
      <c r="R89" s="7"/>
      <c r="S89" s="6">
        <v>37019</v>
      </c>
      <c r="T89" s="3" t="str">
        <f t="shared" si="44"/>
        <v>May</v>
      </c>
      <c r="U89" s="3">
        <f t="shared" si="45"/>
        <v>8</v>
      </c>
      <c r="V89" s="3" t="str">
        <f t="shared" si="46"/>
        <v>May8</v>
      </c>
      <c r="W89" s="3" t="str">
        <f t="shared" si="58"/>
        <v>19Tue</v>
      </c>
      <c r="X89">
        <v>1261.199951</v>
      </c>
      <c r="Y89" s="8">
        <f t="shared" si="59"/>
        <v>-0.00182828705884167</v>
      </c>
      <c r="Z89" s="7">
        <f t="shared" si="47"/>
        <v>0.982801695156877</v>
      </c>
      <c r="AA89" s="7"/>
      <c r="AB89" s="6">
        <v>40672</v>
      </c>
      <c r="AC89" s="3" t="str">
        <f t="shared" si="48"/>
        <v>May</v>
      </c>
      <c r="AD89" s="3">
        <f t="shared" si="49"/>
        <v>9</v>
      </c>
      <c r="AE89" s="3" t="str">
        <f t="shared" si="50"/>
        <v>May9</v>
      </c>
      <c r="AF89" s="3" t="str">
        <f t="shared" si="60"/>
        <v>20Mon</v>
      </c>
      <c r="AG89">
        <v>1346.290039</v>
      </c>
      <c r="AH89" s="8">
        <f t="shared" si="61"/>
        <v>0.00454416372382028</v>
      </c>
      <c r="AI89" s="7">
        <f t="shared" si="51"/>
        <v>1.05851230416046</v>
      </c>
      <c r="AJ89" s="7"/>
      <c r="AK89" s="9">
        <v>88</v>
      </c>
      <c r="AL89" s="6">
        <f t="shared" si="62"/>
        <v>44326</v>
      </c>
      <c r="AM89" s="3" t="str">
        <f t="shared" si="52"/>
        <v>May</v>
      </c>
      <c r="AN89" s="3">
        <f t="shared" si="53"/>
        <v>10</v>
      </c>
      <c r="AO89" s="3" t="str">
        <f t="shared" si="54"/>
        <v>May10</v>
      </c>
      <c r="AP89" s="3" t="str">
        <f t="shared" si="63"/>
        <v>20Mon</v>
      </c>
      <c r="AQ89" s="7">
        <f t="shared" si="64"/>
        <v>0.958359621451105</v>
      </c>
      <c r="AR89" s="7">
        <f t="shared" si="65"/>
        <v>1.16084769845406</v>
      </c>
      <c r="AS89" s="7">
        <f t="shared" si="66"/>
        <v>0.973232464356955</v>
      </c>
      <c r="AT89" s="7">
        <f t="shared" si="67"/>
        <v>1.05851230416046</v>
      </c>
      <c r="AU89" s="10">
        <f t="shared" si="68"/>
        <v>1.03773802210564</v>
      </c>
      <c r="AV89" s="11">
        <f t="shared" si="69"/>
        <v>3.77380221056431</v>
      </c>
    </row>
    <row r="90" spans="1:48">
      <c r="A90" s="6">
        <v>11454</v>
      </c>
      <c r="B90" s="3" t="str">
        <f t="shared" si="35"/>
        <v>May</v>
      </c>
      <c r="C90" s="3">
        <f t="shared" si="36"/>
        <v>11</v>
      </c>
      <c r="D90" s="3" t="str">
        <f t="shared" si="37"/>
        <v>May11</v>
      </c>
      <c r="E90" s="3" t="str">
        <f t="shared" si="55"/>
        <v>20Mon</v>
      </c>
      <c r="F90">
        <v>15.19</v>
      </c>
      <c r="G90" s="8">
        <f t="shared" si="56"/>
        <v>-0.0161917098445596</v>
      </c>
      <c r="H90" s="7">
        <f t="shared" si="38"/>
        <v>0.958359621451105</v>
      </c>
      <c r="I90" s="7"/>
      <c r="J90" s="6">
        <v>22410</v>
      </c>
      <c r="K90" s="3" t="str">
        <f t="shared" si="39"/>
        <v>May</v>
      </c>
      <c r="L90" s="3">
        <f t="shared" si="40"/>
        <v>9</v>
      </c>
      <c r="M90" s="3" t="str">
        <f t="shared" si="41"/>
        <v>May9</v>
      </c>
      <c r="N90" s="3" t="str">
        <f t="shared" si="57"/>
        <v>19Tue</v>
      </c>
      <c r="O90">
        <v>66.470001</v>
      </c>
      <c r="P90" s="8">
        <f t="shared" si="42"/>
        <v>0.000903433163473317</v>
      </c>
      <c r="Q90" s="7">
        <f t="shared" si="43"/>
        <v>1.15459442417926</v>
      </c>
      <c r="R90" s="7"/>
      <c r="S90" s="6">
        <v>37020</v>
      </c>
      <c r="T90" s="3" t="str">
        <f t="shared" si="44"/>
        <v>May</v>
      </c>
      <c r="U90" s="3">
        <f t="shared" si="45"/>
        <v>9</v>
      </c>
      <c r="V90" s="3" t="str">
        <f t="shared" si="46"/>
        <v>May9</v>
      </c>
      <c r="W90" s="3" t="str">
        <f t="shared" si="58"/>
        <v>19Wed</v>
      </c>
      <c r="X90">
        <v>1255.540039</v>
      </c>
      <c r="Y90" s="8">
        <f t="shared" si="59"/>
        <v>-0.00448771980645286</v>
      </c>
      <c r="Z90" s="7">
        <f t="shared" si="47"/>
        <v>0.978391156523706</v>
      </c>
      <c r="AA90" s="7"/>
      <c r="AB90" s="6">
        <v>40673</v>
      </c>
      <c r="AC90" s="3" t="str">
        <f t="shared" si="48"/>
        <v>May</v>
      </c>
      <c r="AD90" s="3">
        <f t="shared" si="49"/>
        <v>10</v>
      </c>
      <c r="AE90" s="3" t="str">
        <f t="shared" si="50"/>
        <v>May10</v>
      </c>
      <c r="AF90" s="3" t="str">
        <f t="shared" si="60"/>
        <v>20Tue</v>
      </c>
      <c r="AG90">
        <v>1357.160034</v>
      </c>
      <c r="AH90" s="8">
        <f t="shared" si="61"/>
        <v>0.00807403656352836</v>
      </c>
      <c r="AI90" s="7">
        <f t="shared" si="51"/>
        <v>1.06705877120719</v>
      </c>
      <c r="AJ90" s="7"/>
      <c r="AK90" s="9">
        <v>89</v>
      </c>
      <c r="AL90" s="6">
        <f t="shared" si="62"/>
        <v>44327</v>
      </c>
      <c r="AM90" s="3" t="str">
        <f t="shared" si="52"/>
        <v>May</v>
      </c>
      <c r="AN90" s="3">
        <f t="shared" si="53"/>
        <v>11</v>
      </c>
      <c r="AO90" s="3" t="str">
        <f t="shared" si="54"/>
        <v>May11</v>
      </c>
      <c r="AP90" s="3" t="str">
        <f t="shared" si="63"/>
        <v>20Tue</v>
      </c>
      <c r="AQ90" s="7">
        <f t="shared" si="64"/>
        <v>0.948895899053628</v>
      </c>
      <c r="AR90" s="7">
        <f t="shared" si="65"/>
        <v>1.16519023797117</v>
      </c>
      <c r="AS90" s="7">
        <f t="shared" si="66"/>
        <v>0.973637598889748</v>
      </c>
      <c r="AT90" s="7">
        <f t="shared" si="67"/>
        <v>1.06705877120719</v>
      </c>
      <c r="AU90" s="10">
        <f t="shared" si="68"/>
        <v>1.03869562678043</v>
      </c>
      <c r="AV90" s="11">
        <f t="shared" si="69"/>
        <v>3.86956267804339</v>
      </c>
    </row>
    <row r="91" spans="1:48">
      <c r="A91" s="6">
        <v>11455</v>
      </c>
      <c r="B91" s="3" t="str">
        <f t="shared" si="35"/>
        <v>May</v>
      </c>
      <c r="C91" s="3">
        <f t="shared" si="36"/>
        <v>12</v>
      </c>
      <c r="D91" s="3" t="str">
        <f t="shared" si="37"/>
        <v>May12</v>
      </c>
      <c r="E91" s="3" t="str">
        <f t="shared" si="55"/>
        <v>20Tue</v>
      </c>
      <c r="F91">
        <v>15.04</v>
      </c>
      <c r="G91" s="8">
        <f t="shared" si="56"/>
        <v>-0.00987491770901911</v>
      </c>
      <c r="H91" s="7">
        <f t="shared" si="38"/>
        <v>0.948895899053628</v>
      </c>
      <c r="I91" s="7"/>
      <c r="J91" s="6">
        <v>22411</v>
      </c>
      <c r="K91" s="3" t="str">
        <f t="shared" si="39"/>
        <v>May</v>
      </c>
      <c r="L91" s="3">
        <f t="shared" si="40"/>
        <v>10</v>
      </c>
      <c r="M91" s="3" t="str">
        <f t="shared" si="41"/>
        <v>May10</v>
      </c>
      <c r="N91" s="3" t="str">
        <f t="shared" si="57"/>
        <v>19Wed</v>
      </c>
      <c r="O91">
        <v>66.410004</v>
      </c>
      <c r="P91" s="8">
        <f t="shared" si="42"/>
        <v>-0.000902617708701338</v>
      </c>
      <c r="Q91" s="7">
        <f t="shared" si="43"/>
        <v>1.15355226680563</v>
      </c>
      <c r="R91" s="7"/>
      <c r="S91" s="6">
        <v>37021</v>
      </c>
      <c r="T91" s="3" t="str">
        <f t="shared" si="44"/>
        <v>May</v>
      </c>
      <c r="U91" s="3">
        <f t="shared" si="45"/>
        <v>10</v>
      </c>
      <c r="V91" s="3" t="str">
        <f t="shared" si="46"/>
        <v>May10</v>
      </c>
      <c r="W91" s="3" t="str">
        <f t="shared" si="58"/>
        <v>19Thu</v>
      </c>
      <c r="X91">
        <v>1255.180054</v>
      </c>
      <c r="Y91" s="8">
        <f t="shared" si="59"/>
        <v>-0.000286717260157445</v>
      </c>
      <c r="Z91" s="7">
        <f t="shared" si="47"/>
        <v>0.978110634891945</v>
      </c>
      <c r="AA91" s="7"/>
      <c r="AB91" s="6">
        <v>40674</v>
      </c>
      <c r="AC91" s="3" t="str">
        <f t="shared" si="48"/>
        <v>May</v>
      </c>
      <c r="AD91" s="3">
        <f t="shared" si="49"/>
        <v>11</v>
      </c>
      <c r="AE91" s="3" t="str">
        <f t="shared" si="50"/>
        <v>May11</v>
      </c>
      <c r="AF91" s="3" t="str">
        <f t="shared" si="60"/>
        <v>20Wed</v>
      </c>
      <c r="AG91">
        <v>1342.079956</v>
      </c>
      <c r="AH91" s="8">
        <f t="shared" si="61"/>
        <v>-0.0111114957869441</v>
      </c>
      <c r="AI91" s="7">
        <f t="shared" si="51"/>
        <v>1.0552021521665</v>
      </c>
      <c r="AJ91" s="7"/>
      <c r="AK91" s="9">
        <v>90</v>
      </c>
      <c r="AL91" s="6">
        <f t="shared" si="62"/>
        <v>44328</v>
      </c>
      <c r="AM91" s="3" t="str">
        <f t="shared" si="52"/>
        <v>May</v>
      </c>
      <c r="AN91" s="3">
        <f t="shared" si="53"/>
        <v>12</v>
      </c>
      <c r="AO91" s="3" t="str">
        <f t="shared" si="54"/>
        <v>May12</v>
      </c>
      <c r="AP91" s="3" t="str">
        <f t="shared" si="63"/>
        <v>20Wed</v>
      </c>
      <c r="AQ91" s="7">
        <f t="shared" si="64"/>
        <v>0.945741324921136</v>
      </c>
      <c r="AR91" s="7">
        <f t="shared" si="65"/>
        <v>1.17057493486191</v>
      </c>
      <c r="AS91" s="7">
        <f t="shared" si="66"/>
        <v>1.00134030248755</v>
      </c>
      <c r="AT91" s="7">
        <f t="shared" si="67"/>
        <v>1.0552021521665</v>
      </c>
      <c r="AU91" s="10">
        <f t="shared" si="68"/>
        <v>1.04321467860927</v>
      </c>
      <c r="AV91" s="11">
        <f t="shared" si="69"/>
        <v>4.32146786092731</v>
      </c>
    </row>
    <row r="92" spans="1:48">
      <c r="A92" s="6">
        <v>11456</v>
      </c>
      <c r="B92" s="3" t="str">
        <f t="shared" si="35"/>
        <v>May</v>
      </c>
      <c r="C92" s="3">
        <f t="shared" si="36"/>
        <v>13</v>
      </c>
      <c r="D92" s="3" t="str">
        <f t="shared" si="37"/>
        <v>May13</v>
      </c>
      <c r="E92" s="3" t="str">
        <f t="shared" si="55"/>
        <v>20Wed</v>
      </c>
      <c r="F92">
        <v>14.99</v>
      </c>
      <c r="G92" s="8">
        <f t="shared" si="56"/>
        <v>-0.00332446808510631</v>
      </c>
      <c r="H92" s="7">
        <f t="shared" si="38"/>
        <v>0.945741324921136</v>
      </c>
      <c r="I92" s="7"/>
      <c r="J92" s="6">
        <v>22412</v>
      </c>
      <c r="K92" s="3" t="str">
        <f t="shared" si="39"/>
        <v>May</v>
      </c>
      <c r="L92" s="3">
        <f t="shared" si="40"/>
        <v>11</v>
      </c>
      <c r="M92" s="3" t="str">
        <f t="shared" si="41"/>
        <v>May11</v>
      </c>
      <c r="N92" s="3" t="str">
        <f t="shared" si="57"/>
        <v>19Thu</v>
      </c>
      <c r="O92">
        <v>66.389999</v>
      </c>
      <c r="P92" s="8">
        <f t="shared" si="42"/>
        <v>-0.000301234735658164</v>
      </c>
      <c r="Q92" s="7">
        <f t="shared" si="43"/>
        <v>1.15320477679347</v>
      </c>
      <c r="R92" s="7"/>
      <c r="S92" s="6">
        <v>37022</v>
      </c>
      <c r="T92" s="3" t="str">
        <f t="shared" si="44"/>
        <v>May</v>
      </c>
      <c r="U92" s="3">
        <f t="shared" si="45"/>
        <v>11</v>
      </c>
      <c r="V92" s="3" t="str">
        <f t="shared" si="46"/>
        <v>May11</v>
      </c>
      <c r="W92" s="3" t="str">
        <f t="shared" si="58"/>
        <v>19Fri</v>
      </c>
      <c r="X92">
        <v>1245.670044</v>
      </c>
      <c r="Y92" s="8">
        <f t="shared" si="59"/>
        <v>-0.00757661020002152</v>
      </c>
      <c r="Z92" s="7">
        <f t="shared" si="47"/>
        <v>0.970699871878873</v>
      </c>
      <c r="AA92" s="7"/>
      <c r="AB92" s="6">
        <v>40675</v>
      </c>
      <c r="AC92" s="3" t="str">
        <f t="shared" si="48"/>
        <v>May</v>
      </c>
      <c r="AD92" s="3">
        <f t="shared" si="49"/>
        <v>12</v>
      </c>
      <c r="AE92" s="3" t="str">
        <f t="shared" si="50"/>
        <v>May12</v>
      </c>
      <c r="AF92" s="3" t="str">
        <f t="shared" si="60"/>
        <v>20Thu</v>
      </c>
      <c r="AG92">
        <v>1348.650024</v>
      </c>
      <c r="AH92" s="8">
        <f t="shared" si="61"/>
        <v>0.00489543709421139</v>
      </c>
      <c r="AI92" s="7">
        <f t="shared" si="51"/>
        <v>1.06036782792411</v>
      </c>
      <c r="AJ92" s="7"/>
      <c r="AK92" s="9">
        <v>91</v>
      </c>
      <c r="AL92" s="6">
        <f t="shared" si="62"/>
        <v>44329</v>
      </c>
      <c r="AM92" s="3" t="str">
        <f t="shared" si="52"/>
        <v>May</v>
      </c>
      <c r="AN92" s="3">
        <f t="shared" si="53"/>
        <v>13</v>
      </c>
      <c r="AO92" s="3" t="str">
        <f t="shared" si="54"/>
        <v>May13</v>
      </c>
      <c r="AP92" s="3" t="str">
        <f t="shared" si="63"/>
        <v>20Thu</v>
      </c>
      <c r="AQ92" s="7">
        <f t="shared" si="64"/>
        <v>0.924921135646688</v>
      </c>
      <c r="AR92" s="7">
        <f t="shared" si="65"/>
        <v>1.16362685426437</v>
      </c>
      <c r="AS92" s="7">
        <f t="shared" si="66"/>
        <v>1.00406770977163</v>
      </c>
      <c r="AT92" s="7">
        <f t="shared" si="67"/>
        <v>1.06036782792411</v>
      </c>
      <c r="AU92" s="10">
        <f t="shared" si="68"/>
        <v>1.0382458819017</v>
      </c>
      <c r="AV92" s="11">
        <f t="shared" si="69"/>
        <v>3.82458819017017</v>
      </c>
    </row>
    <row r="93" spans="1:48">
      <c r="A93" s="6">
        <v>11457</v>
      </c>
      <c r="B93" s="3" t="str">
        <f t="shared" si="35"/>
        <v>May</v>
      </c>
      <c r="C93" s="3">
        <f t="shared" si="36"/>
        <v>14</v>
      </c>
      <c r="D93" s="3" t="str">
        <f t="shared" si="37"/>
        <v>May14</v>
      </c>
      <c r="E93" s="3" t="str">
        <f t="shared" si="55"/>
        <v>20Thu</v>
      </c>
      <c r="F93">
        <v>14.66</v>
      </c>
      <c r="G93" s="8">
        <f t="shared" si="56"/>
        <v>-0.0220146764509673</v>
      </c>
      <c r="H93" s="7">
        <f t="shared" si="38"/>
        <v>0.924921135646688</v>
      </c>
      <c r="I93" s="7"/>
      <c r="J93" s="6">
        <v>22413</v>
      </c>
      <c r="K93" s="3" t="str">
        <f t="shared" si="39"/>
        <v>May</v>
      </c>
      <c r="L93" s="3">
        <f t="shared" si="40"/>
        <v>12</v>
      </c>
      <c r="M93" s="3" t="str">
        <f t="shared" si="41"/>
        <v>May12</v>
      </c>
      <c r="N93" s="3" t="str">
        <f t="shared" si="57"/>
        <v>19Fri</v>
      </c>
      <c r="O93">
        <v>66.5</v>
      </c>
      <c r="P93" s="8">
        <f t="shared" si="42"/>
        <v>0.00165689112301383</v>
      </c>
      <c r="Q93" s="7">
        <f t="shared" si="43"/>
        <v>1.15511551155116</v>
      </c>
      <c r="R93" s="7"/>
      <c r="S93" s="6">
        <v>37025</v>
      </c>
      <c r="T93" s="3" t="str">
        <f t="shared" si="44"/>
        <v>May</v>
      </c>
      <c r="U93" s="3">
        <f t="shared" si="45"/>
        <v>14</v>
      </c>
      <c r="V93" s="3" t="str">
        <f t="shared" si="46"/>
        <v>May14</v>
      </c>
      <c r="W93" s="3" t="str">
        <f t="shared" si="58"/>
        <v>20Mon</v>
      </c>
      <c r="X93">
        <v>1248.920044</v>
      </c>
      <c r="Y93" s="8">
        <f t="shared" si="59"/>
        <v>0.00260903761445836</v>
      </c>
      <c r="Z93" s="7">
        <f t="shared" si="47"/>
        <v>0.973232464356955</v>
      </c>
      <c r="AA93" s="7"/>
      <c r="AB93" s="6">
        <v>40676</v>
      </c>
      <c r="AC93" s="3" t="str">
        <f t="shared" si="48"/>
        <v>May</v>
      </c>
      <c r="AD93" s="3">
        <f t="shared" si="49"/>
        <v>13</v>
      </c>
      <c r="AE93" s="3" t="str">
        <f t="shared" si="50"/>
        <v>May13</v>
      </c>
      <c r="AF93" s="3" t="str">
        <f t="shared" si="60"/>
        <v>20Fri</v>
      </c>
      <c r="AG93">
        <v>1337.77002</v>
      </c>
      <c r="AH93" s="8">
        <f t="shared" si="61"/>
        <v>-0.00806732940821132</v>
      </c>
      <c r="AI93" s="7">
        <f t="shared" si="51"/>
        <v>1.05181349136238</v>
      </c>
      <c r="AJ93" s="7"/>
      <c r="AK93" s="9">
        <v>92</v>
      </c>
      <c r="AL93" s="6">
        <f t="shared" si="62"/>
        <v>44330</v>
      </c>
      <c r="AM93" s="3" t="str">
        <f t="shared" si="52"/>
        <v>May</v>
      </c>
      <c r="AN93" s="3">
        <f t="shared" si="53"/>
        <v>14</v>
      </c>
      <c r="AO93" s="3" t="str">
        <f t="shared" si="54"/>
        <v>May14</v>
      </c>
      <c r="AP93" s="3" t="str">
        <f t="shared" si="63"/>
        <v>20Fri</v>
      </c>
      <c r="AQ93" s="7">
        <f t="shared" si="64"/>
        <v>0.911041009463723</v>
      </c>
      <c r="AR93" s="7">
        <f t="shared" si="65"/>
        <v>1.16849048115338</v>
      </c>
      <c r="AS93" s="7">
        <f t="shared" si="66"/>
        <v>1.00677171668048</v>
      </c>
      <c r="AT93" s="7">
        <f t="shared" si="67"/>
        <v>1.05181349136238</v>
      </c>
      <c r="AU93" s="10">
        <f t="shared" si="68"/>
        <v>1.03452917466499</v>
      </c>
      <c r="AV93" s="11">
        <f t="shared" si="69"/>
        <v>3.45291746649907</v>
      </c>
    </row>
    <row r="94" spans="1:48">
      <c r="A94" s="6">
        <v>11458</v>
      </c>
      <c r="B94" s="3" t="str">
        <f t="shared" si="35"/>
        <v>May</v>
      </c>
      <c r="C94" s="3">
        <f t="shared" si="36"/>
        <v>15</v>
      </c>
      <c r="D94" s="3" t="str">
        <f t="shared" si="37"/>
        <v>May15</v>
      </c>
      <c r="E94" s="3" t="str">
        <f t="shared" si="55"/>
        <v>20Fri</v>
      </c>
      <c r="F94">
        <v>14.44</v>
      </c>
      <c r="G94" s="8">
        <f t="shared" si="56"/>
        <v>-0.0150068212824011</v>
      </c>
      <c r="H94" s="7">
        <f t="shared" si="38"/>
        <v>0.911041009463723</v>
      </c>
      <c r="I94" s="7"/>
      <c r="J94" s="6">
        <v>22416</v>
      </c>
      <c r="K94" s="3" t="str">
        <f t="shared" si="39"/>
        <v>May</v>
      </c>
      <c r="L94" s="3">
        <f t="shared" si="40"/>
        <v>15</v>
      </c>
      <c r="M94" s="3" t="str">
        <f t="shared" si="41"/>
        <v>May15</v>
      </c>
      <c r="N94" s="3" t="str">
        <f t="shared" si="57"/>
        <v>20Mon</v>
      </c>
      <c r="O94">
        <v>66.830002</v>
      </c>
      <c r="P94" s="8">
        <f t="shared" si="42"/>
        <v>0.00496243609022546</v>
      </c>
      <c r="Q94" s="7">
        <f t="shared" si="43"/>
        <v>1.16084769845406</v>
      </c>
      <c r="R94" s="7"/>
      <c r="S94" s="6">
        <v>37026</v>
      </c>
      <c r="T94" s="3" t="str">
        <f t="shared" si="44"/>
        <v>May</v>
      </c>
      <c r="U94" s="3">
        <f t="shared" si="45"/>
        <v>15</v>
      </c>
      <c r="V94" s="3" t="str">
        <f t="shared" si="46"/>
        <v>May15</v>
      </c>
      <c r="W94" s="3" t="str">
        <f t="shared" si="58"/>
        <v>20Tue</v>
      </c>
      <c r="X94">
        <v>1249.439941</v>
      </c>
      <c r="Y94" s="8">
        <f t="shared" si="59"/>
        <v>0.000416277248890185</v>
      </c>
      <c r="Z94" s="7">
        <f t="shared" si="47"/>
        <v>0.973637598889748</v>
      </c>
      <c r="AA94" s="7"/>
      <c r="AB94" s="6">
        <v>40679</v>
      </c>
      <c r="AC94" s="3" t="str">
        <f t="shared" si="48"/>
        <v>May</v>
      </c>
      <c r="AD94" s="3">
        <f t="shared" si="49"/>
        <v>16</v>
      </c>
      <c r="AE94" s="3" t="str">
        <f t="shared" si="50"/>
        <v>May16</v>
      </c>
      <c r="AF94" s="3" t="str">
        <f t="shared" si="60"/>
        <v>21Mon</v>
      </c>
      <c r="AG94">
        <v>1329.469971</v>
      </c>
      <c r="AH94" s="8">
        <f t="shared" si="61"/>
        <v>-0.00620439154407119</v>
      </c>
      <c r="AI94" s="7">
        <f t="shared" si="51"/>
        <v>1.04528762863063</v>
      </c>
      <c r="AJ94" s="7"/>
      <c r="AK94" s="9">
        <v>93</v>
      </c>
      <c r="AL94" s="6">
        <f t="shared" si="62"/>
        <v>44333</v>
      </c>
      <c r="AM94" s="3" t="str">
        <f t="shared" si="52"/>
        <v>May</v>
      </c>
      <c r="AN94" s="3">
        <f t="shared" si="53"/>
        <v>17</v>
      </c>
      <c r="AO94" s="3" t="str">
        <f t="shared" si="54"/>
        <v>May17</v>
      </c>
      <c r="AP94" s="3" t="str">
        <f t="shared" si="63"/>
        <v>21Mon</v>
      </c>
      <c r="AQ94" s="7">
        <f t="shared" si="64"/>
        <v>0.873186119873818</v>
      </c>
      <c r="AR94" s="7">
        <f t="shared" si="65"/>
        <v>1.16119503213479</v>
      </c>
      <c r="AS94" s="7">
        <f t="shared" si="66"/>
        <v>1.02303485278959</v>
      </c>
      <c r="AT94" s="7">
        <f t="shared" si="67"/>
        <v>1.04528762863063</v>
      </c>
      <c r="AU94" s="10">
        <f t="shared" si="68"/>
        <v>1.02567590835721</v>
      </c>
      <c r="AV94" s="11">
        <f t="shared" si="69"/>
        <v>2.56759083572082</v>
      </c>
    </row>
    <row r="95" spans="1:48">
      <c r="A95" s="6">
        <v>11461</v>
      </c>
      <c r="B95" s="3" t="str">
        <f t="shared" si="35"/>
        <v>May</v>
      </c>
      <c r="C95" s="3">
        <f t="shared" si="36"/>
        <v>18</v>
      </c>
      <c r="D95" s="3" t="str">
        <f t="shared" si="37"/>
        <v>May18</v>
      </c>
      <c r="E95" s="3" t="str">
        <f t="shared" si="55"/>
        <v>21Mon</v>
      </c>
      <c r="F95">
        <v>13.84</v>
      </c>
      <c r="G95" s="8">
        <f t="shared" si="56"/>
        <v>-0.0415512465373961</v>
      </c>
      <c r="H95" s="7">
        <f t="shared" si="38"/>
        <v>0.873186119873818</v>
      </c>
      <c r="I95" s="7"/>
      <c r="J95" s="6">
        <v>22417</v>
      </c>
      <c r="K95" s="3" t="str">
        <f t="shared" si="39"/>
        <v>May</v>
      </c>
      <c r="L95" s="3">
        <f t="shared" si="40"/>
        <v>16</v>
      </c>
      <c r="M95" s="3" t="str">
        <f t="shared" si="41"/>
        <v>May16</v>
      </c>
      <c r="N95" s="3" t="str">
        <f t="shared" si="57"/>
        <v>20Tue</v>
      </c>
      <c r="O95">
        <v>67.080002</v>
      </c>
      <c r="P95" s="8">
        <f t="shared" si="42"/>
        <v>0.00374083484241105</v>
      </c>
      <c r="Q95" s="7">
        <f t="shared" si="43"/>
        <v>1.16519023797117</v>
      </c>
      <c r="R95" s="7"/>
      <c r="S95" s="6">
        <v>37027</v>
      </c>
      <c r="T95" s="3" t="str">
        <f t="shared" si="44"/>
        <v>May</v>
      </c>
      <c r="U95" s="3">
        <f t="shared" si="45"/>
        <v>16</v>
      </c>
      <c r="V95" s="3" t="str">
        <f t="shared" si="46"/>
        <v>May16</v>
      </c>
      <c r="W95" s="3" t="str">
        <f t="shared" si="58"/>
        <v>20Wed</v>
      </c>
      <c r="X95">
        <v>1284.98999</v>
      </c>
      <c r="Y95" s="8">
        <f t="shared" si="59"/>
        <v>0.028452787391723</v>
      </c>
      <c r="Z95" s="7">
        <f t="shared" si="47"/>
        <v>1.00134030248755</v>
      </c>
      <c r="AA95" s="7"/>
      <c r="AB95" s="6">
        <v>40680</v>
      </c>
      <c r="AC95" s="3" t="str">
        <f t="shared" si="48"/>
        <v>May</v>
      </c>
      <c r="AD95" s="3">
        <f t="shared" si="49"/>
        <v>17</v>
      </c>
      <c r="AE95" s="3" t="str">
        <f t="shared" si="50"/>
        <v>May17</v>
      </c>
      <c r="AF95" s="3" t="str">
        <f t="shared" si="60"/>
        <v>21Tue</v>
      </c>
      <c r="AG95">
        <v>1328.97998</v>
      </c>
      <c r="AH95" s="8">
        <f t="shared" si="61"/>
        <v>-0.000368561163988801</v>
      </c>
      <c r="AI95" s="7">
        <f t="shared" si="51"/>
        <v>1.04490237620552</v>
      </c>
      <c r="AJ95" s="7"/>
      <c r="AK95" s="9">
        <v>94</v>
      </c>
      <c r="AL95" s="6">
        <f t="shared" si="62"/>
        <v>44334</v>
      </c>
      <c r="AM95" s="3" t="str">
        <f t="shared" si="52"/>
        <v>May</v>
      </c>
      <c r="AN95" s="3">
        <f t="shared" si="53"/>
        <v>18</v>
      </c>
      <c r="AO95" s="3" t="str">
        <f t="shared" si="54"/>
        <v>May18</v>
      </c>
      <c r="AP95" s="3" t="str">
        <f t="shared" si="63"/>
        <v>21Tue</v>
      </c>
      <c r="AQ95" s="7">
        <f t="shared" si="64"/>
        <v>0.872555205047319</v>
      </c>
      <c r="AR95" s="7">
        <f t="shared" si="65"/>
        <v>1.15824214000347</v>
      </c>
      <c r="AS95" s="7">
        <f t="shared" si="66"/>
        <v>1.02034644665041</v>
      </c>
      <c r="AT95" s="7">
        <f t="shared" si="67"/>
        <v>1.04490237620552</v>
      </c>
      <c r="AU95" s="10">
        <f t="shared" si="68"/>
        <v>1.02401154197668</v>
      </c>
      <c r="AV95" s="11">
        <f t="shared" si="69"/>
        <v>2.401154197668</v>
      </c>
    </row>
    <row r="96" spans="1:48">
      <c r="A96" s="6">
        <v>11462</v>
      </c>
      <c r="B96" s="3" t="str">
        <f t="shared" si="35"/>
        <v>May</v>
      </c>
      <c r="C96" s="3">
        <f t="shared" si="36"/>
        <v>19</v>
      </c>
      <c r="D96" s="3" t="str">
        <f t="shared" si="37"/>
        <v>May19</v>
      </c>
      <c r="E96" s="3" t="str">
        <f t="shared" si="55"/>
        <v>21Tue</v>
      </c>
      <c r="F96">
        <v>13.83</v>
      </c>
      <c r="G96" s="8">
        <f t="shared" si="56"/>
        <v>-0.000722543352601141</v>
      </c>
      <c r="H96" s="7">
        <f t="shared" si="38"/>
        <v>0.872555205047319</v>
      </c>
      <c r="I96" s="7"/>
      <c r="J96" s="6">
        <v>22418</v>
      </c>
      <c r="K96" s="3" t="str">
        <f t="shared" si="39"/>
        <v>May</v>
      </c>
      <c r="L96" s="3">
        <f t="shared" si="40"/>
        <v>17</v>
      </c>
      <c r="M96" s="3" t="str">
        <f t="shared" si="41"/>
        <v>May17</v>
      </c>
      <c r="N96" s="3" t="str">
        <f t="shared" si="57"/>
        <v>20Wed</v>
      </c>
      <c r="O96">
        <v>67.389999</v>
      </c>
      <c r="P96" s="8">
        <f t="shared" si="42"/>
        <v>0.00462130278409965</v>
      </c>
      <c r="Q96" s="7">
        <f t="shared" si="43"/>
        <v>1.17057493486191</v>
      </c>
      <c r="R96" s="7"/>
      <c r="S96" s="6">
        <v>37028</v>
      </c>
      <c r="T96" s="3" t="str">
        <f t="shared" si="44"/>
        <v>May</v>
      </c>
      <c r="U96" s="3">
        <f t="shared" si="45"/>
        <v>17</v>
      </c>
      <c r="V96" s="3" t="str">
        <f t="shared" si="46"/>
        <v>May17</v>
      </c>
      <c r="W96" s="3" t="str">
        <f t="shared" si="58"/>
        <v>20Thu</v>
      </c>
      <c r="X96">
        <v>1288.48999</v>
      </c>
      <c r="Y96" s="8">
        <f t="shared" si="59"/>
        <v>0.00272375662630648</v>
      </c>
      <c r="Z96" s="7">
        <f t="shared" si="47"/>
        <v>1.00406770977163</v>
      </c>
      <c r="AA96" s="7"/>
      <c r="AB96" s="6">
        <v>40681</v>
      </c>
      <c r="AC96" s="3" t="str">
        <f t="shared" si="48"/>
        <v>May</v>
      </c>
      <c r="AD96" s="3">
        <f t="shared" si="49"/>
        <v>18</v>
      </c>
      <c r="AE96" s="3" t="str">
        <f t="shared" si="50"/>
        <v>May18</v>
      </c>
      <c r="AF96" s="3" t="str">
        <f t="shared" si="60"/>
        <v>21Wed</v>
      </c>
      <c r="AG96">
        <v>1340.680054</v>
      </c>
      <c r="AH96" s="8">
        <f t="shared" si="61"/>
        <v>0.00880380003918483</v>
      </c>
      <c r="AI96" s="7">
        <f t="shared" si="51"/>
        <v>1.0541014877861</v>
      </c>
      <c r="AJ96" s="7"/>
      <c r="AK96" s="9">
        <v>95</v>
      </c>
      <c r="AL96" s="6">
        <f t="shared" si="62"/>
        <v>44335</v>
      </c>
      <c r="AM96" s="3" t="str">
        <f t="shared" si="52"/>
        <v>May</v>
      </c>
      <c r="AN96" s="3">
        <f t="shared" si="53"/>
        <v>19</v>
      </c>
      <c r="AO96" s="3" t="str">
        <f t="shared" si="54"/>
        <v>May19</v>
      </c>
      <c r="AP96" s="3" t="str">
        <f t="shared" si="63"/>
        <v>21Wed</v>
      </c>
      <c r="AQ96" s="7">
        <f t="shared" si="64"/>
        <v>0.867507886435332</v>
      </c>
      <c r="AR96" s="7">
        <f t="shared" si="65"/>
        <v>1.15094670835505</v>
      </c>
      <c r="AS96" s="7">
        <f t="shared" si="66"/>
        <v>1.00450414091338</v>
      </c>
      <c r="AT96" s="7">
        <f t="shared" si="67"/>
        <v>1.0541014877861</v>
      </c>
      <c r="AU96" s="10">
        <f t="shared" si="68"/>
        <v>1.01926505587247</v>
      </c>
      <c r="AV96" s="11">
        <f t="shared" si="69"/>
        <v>1.92650558724652</v>
      </c>
    </row>
    <row r="97" spans="1:48">
      <c r="A97" s="6">
        <v>11463</v>
      </c>
      <c r="B97" s="3" t="str">
        <f t="shared" si="35"/>
        <v>May</v>
      </c>
      <c r="C97" s="3">
        <f t="shared" si="36"/>
        <v>20</v>
      </c>
      <c r="D97" s="3" t="str">
        <f t="shared" si="37"/>
        <v>May20</v>
      </c>
      <c r="E97" s="3" t="str">
        <f t="shared" si="55"/>
        <v>21Wed</v>
      </c>
      <c r="F97">
        <v>13.75</v>
      </c>
      <c r="G97" s="8">
        <f t="shared" si="56"/>
        <v>-0.00578452639190167</v>
      </c>
      <c r="H97" s="7">
        <f t="shared" si="38"/>
        <v>0.867507886435332</v>
      </c>
      <c r="I97" s="7"/>
      <c r="J97" s="6">
        <v>22419</v>
      </c>
      <c r="K97" s="3" t="str">
        <f t="shared" si="39"/>
        <v>May</v>
      </c>
      <c r="L97" s="3">
        <f t="shared" si="40"/>
        <v>18</v>
      </c>
      <c r="M97" s="3" t="str">
        <f t="shared" si="41"/>
        <v>May18</v>
      </c>
      <c r="N97" s="3" t="str">
        <f t="shared" si="57"/>
        <v>20Thu</v>
      </c>
      <c r="O97">
        <v>66.989998</v>
      </c>
      <c r="P97" s="8">
        <f t="shared" si="42"/>
        <v>-0.00593561368059975</v>
      </c>
      <c r="Q97" s="7">
        <f t="shared" si="43"/>
        <v>1.16362685426437</v>
      </c>
      <c r="R97" s="7"/>
      <c r="S97" s="6">
        <v>37029</v>
      </c>
      <c r="T97" s="3" t="str">
        <f t="shared" si="44"/>
        <v>May</v>
      </c>
      <c r="U97" s="3">
        <f t="shared" si="45"/>
        <v>18</v>
      </c>
      <c r="V97" s="3" t="str">
        <f t="shared" si="46"/>
        <v>May18</v>
      </c>
      <c r="W97" s="3" t="str">
        <f t="shared" si="58"/>
        <v>20Fri</v>
      </c>
      <c r="X97">
        <v>1291.959961</v>
      </c>
      <c r="Y97" s="8">
        <f t="shared" si="59"/>
        <v>0.00269305235347617</v>
      </c>
      <c r="Z97" s="7">
        <f t="shared" si="47"/>
        <v>1.00677171668048</v>
      </c>
      <c r="AA97" s="7"/>
      <c r="AB97" s="6">
        <v>40682</v>
      </c>
      <c r="AC97" s="3" t="str">
        <f t="shared" si="48"/>
        <v>May</v>
      </c>
      <c r="AD97" s="3">
        <f t="shared" si="49"/>
        <v>19</v>
      </c>
      <c r="AE97" s="3" t="str">
        <f t="shared" si="50"/>
        <v>May19</v>
      </c>
      <c r="AF97" s="3" t="str">
        <f t="shared" si="60"/>
        <v>21Thu</v>
      </c>
      <c r="AG97">
        <v>1343.599976</v>
      </c>
      <c r="AH97" s="8">
        <f t="shared" si="61"/>
        <v>0.00217794095711969</v>
      </c>
      <c r="AI97" s="7">
        <f t="shared" si="51"/>
        <v>1.05639725858931</v>
      </c>
      <c r="AJ97" s="7"/>
      <c r="AK97" s="9">
        <v>96</v>
      </c>
      <c r="AL97" s="6">
        <f t="shared" si="62"/>
        <v>44336</v>
      </c>
      <c r="AM97" s="3" t="str">
        <f t="shared" si="52"/>
        <v>May</v>
      </c>
      <c r="AN97" s="3">
        <f t="shared" si="53"/>
        <v>20</v>
      </c>
      <c r="AO97" s="3" t="str">
        <f t="shared" si="54"/>
        <v>May20</v>
      </c>
      <c r="AP97" s="3" t="str">
        <f t="shared" si="63"/>
        <v>21Thu</v>
      </c>
      <c r="AQ97" s="7">
        <f t="shared" si="64"/>
        <v>0.87634069400631</v>
      </c>
      <c r="AR97" s="7">
        <f t="shared" si="65"/>
        <v>1.14660416883794</v>
      </c>
      <c r="AS97" s="7">
        <f t="shared" si="66"/>
        <v>1.00771468502007</v>
      </c>
      <c r="AT97" s="7">
        <f t="shared" si="67"/>
        <v>1.05639725858931</v>
      </c>
      <c r="AU97" s="10">
        <f t="shared" si="68"/>
        <v>1.02176420161341</v>
      </c>
      <c r="AV97" s="11">
        <f t="shared" si="69"/>
        <v>2.17642016134068</v>
      </c>
    </row>
    <row r="98" spans="1:48">
      <c r="A98" s="6">
        <v>11464</v>
      </c>
      <c r="B98" s="3" t="str">
        <f t="shared" si="35"/>
        <v>May</v>
      </c>
      <c r="C98" s="3">
        <f t="shared" si="36"/>
        <v>21</v>
      </c>
      <c r="D98" s="3" t="str">
        <f t="shared" si="37"/>
        <v>May21</v>
      </c>
      <c r="E98" s="3" t="str">
        <f t="shared" si="55"/>
        <v>21Thu</v>
      </c>
      <c r="F98">
        <v>13.89</v>
      </c>
      <c r="G98" s="8">
        <f t="shared" si="56"/>
        <v>0.0101818181818182</v>
      </c>
      <c r="H98" s="7">
        <f t="shared" si="38"/>
        <v>0.87634069400631</v>
      </c>
      <c r="I98" s="7"/>
      <c r="J98" s="6">
        <v>22420</v>
      </c>
      <c r="K98" s="3" t="str">
        <f t="shared" si="39"/>
        <v>May</v>
      </c>
      <c r="L98" s="3">
        <f t="shared" si="40"/>
        <v>19</v>
      </c>
      <c r="M98" s="3" t="str">
        <f t="shared" si="41"/>
        <v>May19</v>
      </c>
      <c r="N98" s="3" t="str">
        <f t="shared" si="57"/>
        <v>20Fri</v>
      </c>
      <c r="O98">
        <v>67.269997</v>
      </c>
      <c r="P98" s="8">
        <f t="shared" si="42"/>
        <v>0.00417971351484446</v>
      </c>
      <c r="Q98" s="7">
        <f t="shared" si="43"/>
        <v>1.16849048115338</v>
      </c>
      <c r="R98" s="7"/>
      <c r="S98" s="6">
        <v>37032</v>
      </c>
      <c r="T98" s="3" t="str">
        <f t="shared" si="44"/>
        <v>May</v>
      </c>
      <c r="U98" s="3">
        <f t="shared" si="45"/>
        <v>21</v>
      </c>
      <c r="V98" s="3" t="str">
        <f t="shared" si="46"/>
        <v>May21</v>
      </c>
      <c r="W98" s="3" t="str">
        <f t="shared" si="58"/>
        <v>21Mon</v>
      </c>
      <c r="X98">
        <v>1312.829956</v>
      </c>
      <c r="Y98" s="8">
        <f t="shared" si="59"/>
        <v>0.0161537475076598</v>
      </c>
      <c r="Z98" s="7">
        <f t="shared" si="47"/>
        <v>1.02303485278959</v>
      </c>
      <c r="AA98" s="7"/>
      <c r="AB98" s="6">
        <v>40683</v>
      </c>
      <c r="AC98" s="3" t="str">
        <f t="shared" si="48"/>
        <v>May</v>
      </c>
      <c r="AD98" s="3">
        <f t="shared" si="49"/>
        <v>20</v>
      </c>
      <c r="AE98" s="3" t="str">
        <f t="shared" si="50"/>
        <v>May20</v>
      </c>
      <c r="AF98" s="3" t="str">
        <f t="shared" si="60"/>
        <v>21Fri</v>
      </c>
      <c r="AG98">
        <v>1333.27002</v>
      </c>
      <c r="AH98" s="8">
        <f t="shared" si="61"/>
        <v>-0.00768826747880207</v>
      </c>
      <c r="AI98" s="7">
        <f t="shared" si="51"/>
        <v>1.0482753939014</v>
      </c>
      <c r="AJ98" s="7"/>
      <c r="AK98" s="9">
        <v>97</v>
      </c>
      <c r="AL98" s="6">
        <f t="shared" si="62"/>
        <v>44337</v>
      </c>
      <c r="AM98" s="3" t="str">
        <f t="shared" si="52"/>
        <v>May</v>
      </c>
      <c r="AN98" s="3">
        <f t="shared" si="53"/>
        <v>21</v>
      </c>
      <c r="AO98" s="3" t="str">
        <f t="shared" si="54"/>
        <v>May21</v>
      </c>
      <c r="AP98" s="3" t="str">
        <f t="shared" si="63"/>
        <v>21Fri</v>
      </c>
      <c r="AQ98" s="7">
        <f t="shared" si="64"/>
        <v>0.879495268138802</v>
      </c>
      <c r="AR98" s="7">
        <f t="shared" si="65"/>
        <v>1.15389960048636</v>
      </c>
      <c r="AS98" s="7">
        <f t="shared" si="66"/>
        <v>0.995807581478447</v>
      </c>
      <c r="AT98" s="7">
        <f t="shared" si="67"/>
        <v>1.0482753939014</v>
      </c>
      <c r="AU98" s="10">
        <f t="shared" si="68"/>
        <v>1.01936946100125</v>
      </c>
      <c r="AV98" s="11">
        <f t="shared" si="69"/>
        <v>1.93694610012543</v>
      </c>
    </row>
    <row r="99" spans="1:48">
      <c r="A99" s="6">
        <v>11465</v>
      </c>
      <c r="B99" s="3" t="str">
        <f t="shared" si="35"/>
        <v>May</v>
      </c>
      <c r="C99" s="3">
        <f t="shared" si="36"/>
        <v>22</v>
      </c>
      <c r="D99" s="3" t="str">
        <f t="shared" si="37"/>
        <v>May22</v>
      </c>
      <c r="E99" s="3" t="str">
        <f t="shared" si="55"/>
        <v>21Fri</v>
      </c>
      <c r="F99">
        <v>13.94</v>
      </c>
      <c r="G99" s="8">
        <f t="shared" si="56"/>
        <v>0.00359971202303808</v>
      </c>
      <c r="H99" s="7">
        <f t="shared" si="38"/>
        <v>0.879495268138802</v>
      </c>
      <c r="I99" s="7"/>
      <c r="J99" s="6">
        <v>22423</v>
      </c>
      <c r="K99" s="3" t="str">
        <f t="shared" si="39"/>
        <v>May</v>
      </c>
      <c r="L99" s="3">
        <f t="shared" si="40"/>
        <v>22</v>
      </c>
      <c r="M99" s="3" t="str">
        <f t="shared" si="41"/>
        <v>May22</v>
      </c>
      <c r="N99" s="3" t="str">
        <f t="shared" si="57"/>
        <v>21Mon</v>
      </c>
      <c r="O99">
        <v>66.849998</v>
      </c>
      <c r="P99" s="8">
        <f t="shared" si="42"/>
        <v>-0.00624348177092983</v>
      </c>
      <c r="Q99" s="7">
        <f t="shared" si="43"/>
        <v>1.16119503213479</v>
      </c>
      <c r="R99" s="7"/>
      <c r="S99" s="6">
        <v>37033</v>
      </c>
      <c r="T99" s="3" t="str">
        <f t="shared" si="44"/>
        <v>May</v>
      </c>
      <c r="U99" s="3">
        <f t="shared" si="45"/>
        <v>22</v>
      </c>
      <c r="V99" s="3" t="str">
        <f t="shared" si="46"/>
        <v>May22</v>
      </c>
      <c r="W99" s="3" t="str">
        <f t="shared" si="58"/>
        <v>21Tue</v>
      </c>
      <c r="X99">
        <v>1309.380005</v>
      </c>
      <c r="Y99" s="8">
        <f t="shared" si="59"/>
        <v>-0.00262787346086431</v>
      </c>
      <c r="Z99" s="7">
        <f t="shared" si="47"/>
        <v>1.02034644665041</v>
      </c>
      <c r="AA99" s="7"/>
      <c r="AB99" s="6">
        <v>40686</v>
      </c>
      <c r="AC99" s="3" t="str">
        <f t="shared" si="48"/>
        <v>May</v>
      </c>
      <c r="AD99" s="3">
        <f t="shared" si="49"/>
        <v>23</v>
      </c>
      <c r="AE99" s="3" t="str">
        <f t="shared" si="50"/>
        <v>May23</v>
      </c>
      <c r="AF99" s="3" t="str">
        <f t="shared" si="60"/>
        <v>22Mon</v>
      </c>
      <c r="AG99">
        <v>1317.369995</v>
      </c>
      <c r="AH99" s="8">
        <f t="shared" si="61"/>
        <v>-0.0119255850364054</v>
      </c>
      <c r="AI99" s="7">
        <f t="shared" si="51"/>
        <v>1.03577409654986</v>
      </c>
      <c r="AJ99" s="7"/>
      <c r="AK99" s="9">
        <v>98</v>
      </c>
      <c r="AL99" s="6">
        <f t="shared" si="62"/>
        <v>44340</v>
      </c>
      <c r="AM99" s="3" t="str">
        <f t="shared" si="52"/>
        <v>May</v>
      </c>
      <c r="AN99" s="3">
        <f t="shared" si="53"/>
        <v>24</v>
      </c>
      <c r="AO99" s="3" t="str">
        <f t="shared" si="54"/>
        <v>May24</v>
      </c>
      <c r="AP99" s="3" t="str">
        <f t="shared" si="63"/>
        <v>22Mon</v>
      </c>
      <c r="AQ99" s="7">
        <f t="shared" si="64"/>
        <v>0.845425867507887</v>
      </c>
      <c r="AR99" s="7" t="e">
        <f t="shared" si="65"/>
        <v>#N/A</v>
      </c>
      <c r="AS99" s="7" t="e">
        <f t="shared" si="66"/>
        <v>#N/A</v>
      </c>
      <c r="AT99" s="7">
        <f t="shared" si="67"/>
        <v>1.03577409654986</v>
      </c>
      <c r="AU99" s="10" t="e">
        <f t="shared" si="68"/>
        <v>#N/A</v>
      </c>
      <c r="AV99" s="11" t="e">
        <f t="shared" si="69"/>
        <v>#N/A</v>
      </c>
    </row>
    <row r="100" spans="1:48">
      <c r="A100" s="6">
        <v>11468</v>
      </c>
      <c r="B100" s="3" t="str">
        <f t="shared" si="35"/>
        <v>May</v>
      </c>
      <c r="C100" s="3">
        <f t="shared" si="36"/>
        <v>25</v>
      </c>
      <c r="D100" s="3" t="str">
        <f t="shared" si="37"/>
        <v>May25</v>
      </c>
      <c r="E100" s="3" t="str">
        <f t="shared" si="55"/>
        <v>22Mon</v>
      </c>
      <c r="F100">
        <v>13.4</v>
      </c>
      <c r="G100" s="8">
        <f t="shared" si="56"/>
        <v>-0.0387374461979913</v>
      </c>
      <c r="H100" s="7">
        <f t="shared" si="38"/>
        <v>0.845425867507887</v>
      </c>
      <c r="I100" s="7"/>
      <c r="J100" s="6">
        <v>22424</v>
      </c>
      <c r="K100" s="3" t="str">
        <f t="shared" si="39"/>
        <v>May</v>
      </c>
      <c r="L100" s="3">
        <f t="shared" si="40"/>
        <v>23</v>
      </c>
      <c r="M100" s="3" t="str">
        <f t="shared" si="41"/>
        <v>May23</v>
      </c>
      <c r="N100" s="3" t="str">
        <f t="shared" si="57"/>
        <v>21Tue</v>
      </c>
      <c r="O100">
        <v>66.68</v>
      </c>
      <c r="P100" s="8">
        <f t="shared" si="42"/>
        <v>-0.00254297688984213</v>
      </c>
      <c r="Q100" s="7">
        <f t="shared" si="43"/>
        <v>1.15824214000347</v>
      </c>
      <c r="R100" s="7"/>
      <c r="S100" s="6">
        <v>37034</v>
      </c>
      <c r="T100" s="3" t="str">
        <f t="shared" si="44"/>
        <v>May</v>
      </c>
      <c r="U100" s="3">
        <f t="shared" si="45"/>
        <v>23</v>
      </c>
      <c r="V100" s="3" t="str">
        <f t="shared" si="46"/>
        <v>May23</v>
      </c>
      <c r="W100" s="3" t="str">
        <f t="shared" si="58"/>
        <v>21Wed</v>
      </c>
      <c r="X100">
        <v>1289.050049</v>
      </c>
      <c r="Y100" s="8">
        <f t="shared" si="59"/>
        <v>-0.0155263986943195</v>
      </c>
      <c r="Z100" s="7">
        <f t="shared" si="47"/>
        <v>1.00450414091338</v>
      </c>
      <c r="AA100" s="7"/>
      <c r="AB100" s="6">
        <v>40687</v>
      </c>
      <c r="AC100" s="3" t="str">
        <f t="shared" si="48"/>
        <v>May</v>
      </c>
      <c r="AD100" s="3">
        <f t="shared" si="49"/>
        <v>24</v>
      </c>
      <c r="AE100" s="3" t="str">
        <f t="shared" si="50"/>
        <v>May24</v>
      </c>
      <c r="AF100" s="3" t="str">
        <f t="shared" si="60"/>
        <v>22Tue</v>
      </c>
      <c r="AG100">
        <v>1316.280029</v>
      </c>
      <c r="AH100" s="8">
        <f t="shared" si="61"/>
        <v>-0.000827380313910978</v>
      </c>
      <c r="AI100" s="7">
        <f t="shared" si="51"/>
        <v>1.03491711745272</v>
      </c>
      <c r="AJ100" s="7"/>
      <c r="AK100" s="9">
        <v>99</v>
      </c>
      <c r="AL100" s="6">
        <f t="shared" si="62"/>
        <v>44341</v>
      </c>
      <c r="AM100" s="3" t="str">
        <f t="shared" si="52"/>
        <v>May</v>
      </c>
      <c r="AN100" s="3">
        <f t="shared" si="53"/>
        <v>25</v>
      </c>
      <c r="AO100" s="3" t="str">
        <f t="shared" si="54"/>
        <v>May25</v>
      </c>
      <c r="AP100" s="3" t="str">
        <f t="shared" si="63"/>
        <v>22Tue</v>
      </c>
      <c r="AQ100" s="7">
        <f t="shared" si="64"/>
        <v>0.846056782334385</v>
      </c>
      <c r="AR100" s="7" t="e">
        <f t="shared" si="65"/>
        <v>#N/A</v>
      </c>
      <c r="AS100" s="7">
        <f t="shared" si="66"/>
        <v>0.988046189998266</v>
      </c>
      <c r="AT100" s="7">
        <f t="shared" si="67"/>
        <v>1.03491711745272</v>
      </c>
      <c r="AU100" s="10" t="e">
        <f t="shared" si="68"/>
        <v>#N/A</v>
      </c>
      <c r="AV100" s="11" t="e">
        <f t="shared" si="69"/>
        <v>#N/A</v>
      </c>
    </row>
    <row r="101" spans="1:48">
      <c r="A101" s="6">
        <v>11469</v>
      </c>
      <c r="B101" s="3" t="str">
        <f t="shared" si="35"/>
        <v>May</v>
      </c>
      <c r="C101" s="3">
        <f t="shared" si="36"/>
        <v>26</v>
      </c>
      <c r="D101" s="3" t="str">
        <f t="shared" si="37"/>
        <v>May26</v>
      </c>
      <c r="E101" s="3" t="str">
        <f t="shared" si="55"/>
        <v>22Tue</v>
      </c>
      <c r="F101">
        <v>13.41</v>
      </c>
      <c r="G101" s="8">
        <f t="shared" si="56"/>
        <v>0.000746268656716402</v>
      </c>
      <c r="H101" s="7">
        <f t="shared" si="38"/>
        <v>0.846056782334385</v>
      </c>
      <c r="I101" s="7"/>
      <c r="J101" s="6">
        <v>22425</v>
      </c>
      <c r="K101" s="3" t="str">
        <f t="shared" si="39"/>
        <v>May</v>
      </c>
      <c r="L101" s="3">
        <f t="shared" si="40"/>
        <v>24</v>
      </c>
      <c r="M101" s="3" t="str">
        <f t="shared" si="41"/>
        <v>May24</v>
      </c>
      <c r="N101" s="3" t="str">
        <f t="shared" si="57"/>
        <v>21Wed</v>
      </c>
      <c r="O101">
        <v>66.260002</v>
      </c>
      <c r="P101" s="8">
        <f t="shared" si="42"/>
        <v>-0.00629871025794851</v>
      </c>
      <c r="Q101" s="7">
        <f t="shared" si="43"/>
        <v>1.15094670835505</v>
      </c>
      <c r="R101" s="7"/>
      <c r="S101" s="6">
        <v>37035</v>
      </c>
      <c r="T101" s="3" t="str">
        <f t="shared" si="44"/>
        <v>May</v>
      </c>
      <c r="U101" s="3">
        <f t="shared" si="45"/>
        <v>24</v>
      </c>
      <c r="V101" s="3" t="str">
        <f t="shared" si="46"/>
        <v>May24</v>
      </c>
      <c r="W101" s="3" t="str">
        <f t="shared" si="58"/>
        <v>21Thu</v>
      </c>
      <c r="X101">
        <v>1293.170044</v>
      </c>
      <c r="Y101" s="8">
        <f t="shared" si="59"/>
        <v>0.00319614820479326</v>
      </c>
      <c r="Z101" s="7">
        <f t="shared" si="47"/>
        <v>1.00771468502007</v>
      </c>
      <c r="AA101" s="7"/>
      <c r="AB101" s="6">
        <v>40688</v>
      </c>
      <c r="AC101" s="3" t="str">
        <f t="shared" si="48"/>
        <v>May</v>
      </c>
      <c r="AD101" s="3">
        <f t="shared" si="49"/>
        <v>25</v>
      </c>
      <c r="AE101" s="3" t="str">
        <f t="shared" si="50"/>
        <v>May25</v>
      </c>
      <c r="AF101" s="3" t="str">
        <f t="shared" si="60"/>
        <v>22Wed</v>
      </c>
      <c r="AG101">
        <v>1320.469971</v>
      </c>
      <c r="AH101" s="8">
        <f t="shared" si="61"/>
        <v>0.00318316916437845</v>
      </c>
      <c r="AI101" s="7">
        <f t="shared" si="51"/>
        <v>1.03821143370868</v>
      </c>
      <c r="AJ101" s="7"/>
      <c r="AK101" s="9">
        <v>100</v>
      </c>
      <c r="AL101" s="6">
        <f t="shared" si="62"/>
        <v>44342</v>
      </c>
      <c r="AM101" s="3" t="str">
        <f t="shared" si="52"/>
        <v>May</v>
      </c>
      <c r="AN101" s="3">
        <f t="shared" si="53"/>
        <v>26</v>
      </c>
      <c r="AO101" s="3" t="str">
        <f t="shared" si="54"/>
        <v>May26</v>
      </c>
      <c r="AP101" s="3" t="str">
        <f t="shared" si="63"/>
        <v>22Wed</v>
      </c>
      <c r="AQ101" s="7">
        <f t="shared" si="64"/>
        <v>0.836593059936909</v>
      </c>
      <c r="AR101" s="7">
        <f t="shared" si="65"/>
        <v>1.15615768629495</v>
      </c>
      <c r="AS101" s="7">
        <f t="shared" si="66"/>
        <v>0.972577818033962</v>
      </c>
      <c r="AT101" s="7">
        <f t="shared" si="67"/>
        <v>1.03821143370868</v>
      </c>
      <c r="AU101" s="10">
        <f t="shared" si="68"/>
        <v>1.00088499949362</v>
      </c>
      <c r="AV101" s="11">
        <f t="shared" si="69"/>
        <v>0.0884999493623972</v>
      </c>
    </row>
    <row r="102" spans="1:48">
      <c r="A102" s="6">
        <v>11470</v>
      </c>
      <c r="B102" s="3" t="str">
        <f t="shared" si="35"/>
        <v>May</v>
      </c>
      <c r="C102" s="3">
        <f t="shared" si="36"/>
        <v>27</v>
      </c>
      <c r="D102" s="3" t="str">
        <f t="shared" si="37"/>
        <v>May27</v>
      </c>
      <c r="E102" s="3" t="str">
        <f t="shared" si="55"/>
        <v>22Wed</v>
      </c>
      <c r="F102">
        <v>13.26</v>
      </c>
      <c r="G102" s="8">
        <f t="shared" si="56"/>
        <v>-0.011185682326622</v>
      </c>
      <c r="H102" s="7">
        <f t="shared" si="38"/>
        <v>0.836593059936909</v>
      </c>
      <c r="I102" s="7"/>
      <c r="J102" s="6">
        <v>22426</v>
      </c>
      <c r="K102" s="3" t="str">
        <f t="shared" si="39"/>
        <v>May</v>
      </c>
      <c r="L102" s="3">
        <f t="shared" si="40"/>
        <v>25</v>
      </c>
      <c r="M102" s="3" t="str">
        <f t="shared" si="41"/>
        <v>May25</v>
      </c>
      <c r="N102" s="3" t="str">
        <f t="shared" si="57"/>
        <v>21Thu</v>
      </c>
      <c r="O102">
        <v>66.010002</v>
      </c>
      <c r="P102" s="8">
        <f t="shared" si="42"/>
        <v>-0.00377301528001765</v>
      </c>
      <c r="Q102" s="7">
        <f t="shared" si="43"/>
        <v>1.14660416883794</v>
      </c>
      <c r="R102" s="7"/>
      <c r="S102" s="6">
        <v>37036</v>
      </c>
      <c r="T102" s="3" t="str">
        <f t="shared" si="44"/>
        <v>May</v>
      </c>
      <c r="U102" s="3">
        <f t="shared" si="45"/>
        <v>25</v>
      </c>
      <c r="V102" s="3" t="str">
        <f t="shared" si="46"/>
        <v>May25</v>
      </c>
      <c r="W102" s="3" t="str">
        <f t="shared" si="58"/>
        <v>21Fri</v>
      </c>
      <c r="X102">
        <v>1277.890015</v>
      </c>
      <c r="Y102" s="8">
        <f t="shared" si="59"/>
        <v>-0.0118159472305252</v>
      </c>
      <c r="Z102" s="7">
        <f t="shared" si="47"/>
        <v>0.995807581478447</v>
      </c>
      <c r="AA102" s="7"/>
      <c r="AB102" s="6">
        <v>40689</v>
      </c>
      <c r="AC102" s="3" t="str">
        <f t="shared" si="48"/>
        <v>May</v>
      </c>
      <c r="AD102" s="3">
        <f t="shared" si="49"/>
        <v>26</v>
      </c>
      <c r="AE102" s="3" t="str">
        <f t="shared" si="50"/>
        <v>May26</v>
      </c>
      <c r="AF102" s="3" t="str">
        <f t="shared" si="60"/>
        <v>22Thu</v>
      </c>
      <c r="AG102">
        <v>1325.689941</v>
      </c>
      <c r="AH102" s="8">
        <f t="shared" si="61"/>
        <v>0.00395311526550429</v>
      </c>
      <c r="AI102" s="7">
        <f t="shared" si="51"/>
        <v>1.04231560317609</v>
      </c>
      <c r="AJ102" s="7"/>
      <c r="AK102" s="9">
        <v>101</v>
      </c>
      <c r="AL102" s="6">
        <f t="shared" si="62"/>
        <v>44343</v>
      </c>
      <c r="AM102" s="3" t="str">
        <f t="shared" si="52"/>
        <v>May</v>
      </c>
      <c r="AN102" s="3">
        <f t="shared" si="53"/>
        <v>27</v>
      </c>
      <c r="AO102" s="3" t="str">
        <f t="shared" si="54"/>
        <v>May27</v>
      </c>
      <c r="AP102" s="3" t="str">
        <f t="shared" si="63"/>
        <v>22Thu</v>
      </c>
      <c r="AQ102" s="7">
        <f t="shared" si="64"/>
        <v>0.839747634069401</v>
      </c>
      <c r="AR102" s="7">
        <f t="shared" si="65"/>
        <v>1.15615768629495</v>
      </c>
      <c r="AS102" s="7">
        <f t="shared" si="66"/>
        <v>0.978609276635325</v>
      </c>
      <c r="AT102" s="7">
        <f t="shared" si="67"/>
        <v>1.04231560317609</v>
      </c>
      <c r="AU102" s="10">
        <f t="shared" si="68"/>
        <v>1.00420755004394</v>
      </c>
      <c r="AV102" s="11">
        <f t="shared" si="69"/>
        <v>0.420755004394113</v>
      </c>
    </row>
    <row r="103" spans="1:48">
      <c r="A103" s="6">
        <v>11471</v>
      </c>
      <c r="B103" s="3" t="str">
        <f t="shared" si="35"/>
        <v>May</v>
      </c>
      <c r="C103" s="3">
        <f t="shared" si="36"/>
        <v>28</v>
      </c>
      <c r="D103" s="3" t="str">
        <f t="shared" si="37"/>
        <v>May28</v>
      </c>
      <c r="E103" s="3" t="str">
        <f t="shared" si="55"/>
        <v>22Thu</v>
      </c>
      <c r="F103">
        <v>13.31</v>
      </c>
      <c r="G103" s="8">
        <f t="shared" si="56"/>
        <v>0.00377073906485677</v>
      </c>
      <c r="H103" s="7">
        <f t="shared" si="38"/>
        <v>0.839747634069401</v>
      </c>
      <c r="I103" s="7"/>
      <c r="J103" s="6">
        <v>22427</v>
      </c>
      <c r="K103" s="3" t="str">
        <f t="shared" si="39"/>
        <v>May</v>
      </c>
      <c r="L103" s="3">
        <f t="shared" si="40"/>
        <v>26</v>
      </c>
      <c r="M103" s="3" t="str">
        <f t="shared" si="41"/>
        <v>May26</v>
      </c>
      <c r="N103" s="3" t="str">
        <f t="shared" si="57"/>
        <v>21Fri</v>
      </c>
      <c r="O103">
        <v>66.43</v>
      </c>
      <c r="P103" s="8">
        <f t="shared" si="42"/>
        <v>0.00636264183115775</v>
      </c>
      <c r="Q103" s="7">
        <f t="shared" si="43"/>
        <v>1.15389960048636</v>
      </c>
      <c r="R103" s="7"/>
      <c r="S103" s="6">
        <v>37040</v>
      </c>
      <c r="T103" s="3" t="str">
        <f t="shared" si="44"/>
        <v>May</v>
      </c>
      <c r="U103" s="3">
        <f t="shared" si="45"/>
        <v>29</v>
      </c>
      <c r="V103" s="3" t="str">
        <f t="shared" si="46"/>
        <v>May29</v>
      </c>
      <c r="W103" s="3" t="str">
        <f t="shared" si="58"/>
        <v>22Tue</v>
      </c>
      <c r="X103">
        <v>1267.930054</v>
      </c>
      <c r="Y103" s="8">
        <f t="shared" si="59"/>
        <v>-0.00779406747301333</v>
      </c>
      <c r="Z103" s="7">
        <f t="shared" si="47"/>
        <v>0.988046189998266</v>
      </c>
      <c r="AA103" s="7"/>
      <c r="AB103" s="6">
        <v>40690</v>
      </c>
      <c r="AC103" s="3" t="str">
        <f t="shared" si="48"/>
        <v>May</v>
      </c>
      <c r="AD103" s="3">
        <f t="shared" si="49"/>
        <v>27</v>
      </c>
      <c r="AE103" s="3" t="str">
        <f t="shared" si="50"/>
        <v>May27</v>
      </c>
      <c r="AF103" s="3" t="str">
        <f t="shared" si="60"/>
        <v>22Fri</v>
      </c>
      <c r="AG103">
        <v>1331.099976</v>
      </c>
      <c r="AH103" s="8">
        <f t="shared" si="61"/>
        <v>0.00408092030623613</v>
      </c>
      <c r="AI103" s="7">
        <f t="shared" si="51"/>
        <v>1.0465692100866</v>
      </c>
      <c r="AJ103" s="7"/>
      <c r="AK103" s="9">
        <v>102</v>
      </c>
      <c r="AL103" s="6">
        <f t="shared" si="62"/>
        <v>44344</v>
      </c>
      <c r="AM103" s="3" t="str">
        <f t="shared" si="52"/>
        <v>May</v>
      </c>
      <c r="AN103" s="3">
        <f t="shared" si="53"/>
        <v>28</v>
      </c>
      <c r="AO103" s="3" t="str">
        <f t="shared" si="54"/>
        <v>May28</v>
      </c>
      <c r="AP103" s="3" t="str">
        <f t="shared" si="63"/>
        <v>22Fri</v>
      </c>
      <c r="AQ103" s="7">
        <f t="shared" si="64"/>
        <v>0.821451104100947</v>
      </c>
      <c r="AR103" s="7">
        <f t="shared" si="65"/>
        <v>1.15911070001737</v>
      </c>
      <c r="AS103" s="7">
        <f t="shared" si="66"/>
        <v>0.982388760239251</v>
      </c>
      <c r="AT103" s="7">
        <f t="shared" si="67"/>
        <v>1.0465692100866</v>
      </c>
      <c r="AU103" s="10">
        <f t="shared" si="68"/>
        <v>1.00237994361104</v>
      </c>
      <c r="AV103" s="11">
        <f t="shared" si="69"/>
        <v>0.237994361104232</v>
      </c>
    </row>
    <row r="104" spans="1:48">
      <c r="A104" s="6">
        <v>11472</v>
      </c>
      <c r="B104" s="3" t="str">
        <f t="shared" si="35"/>
        <v>May</v>
      </c>
      <c r="C104" s="3">
        <f t="shared" si="36"/>
        <v>29</v>
      </c>
      <c r="D104" s="3" t="str">
        <f t="shared" si="37"/>
        <v>May29</v>
      </c>
      <c r="E104" s="3" t="str">
        <f t="shared" si="55"/>
        <v>22Fri</v>
      </c>
      <c r="F104">
        <v>13.02</v>
      </c>
      <c r="G104" s="8">
        <f t="shared" si="56"/>
        <v>-0.0217881292261458</v>
      </c>
      <c r="H104" s="7">
        <f t="shared" si="38"/>
        <v>0.821451104100947</v>
      </c>
      <c r="I104" s="7"/>
      <c r="J104" s="6">
        <v>22432</v>
      </c>
      <c r="K104" s="3" t="str">
        <f t="shared" si="39"/>
        <v>May</v>
      </c>
      <c r="L104" s="3">
        <f t="shared" si="40"/>
        <v>31</v>
      </c>
      <c r="M104" s="3" t="str">
        <f t="shared" si="41"/>
        <v>May31</v>
      </c>
      <c r="N104" s="3" t="str">
        <f t="shared" si="57"/>
        <v>22Wed</v>
      </c>
      <c r="O104">
        <v>66.559998</v>
      </c>
      <c r="P104" s="8">
        <f t="shared" si="42"/>
        <v>0.00195691705554699</v>
      </c>
      <c r="Q104" s="7">
        <f t="shared" si="43"/>
        <v>1.15615768629495</v>
      </c>
      <c r="R104" s="7"/>
      <c r="S104" s="6">
        <v>37041</v>
      </c>
      <c r="T104" s="3" t="str">
        <f t="shared" si="44"/>
        <v>May</v>
      </c>
      <c r="U104" s="3">
        <f t="shared" si="45"/>
        <v>30</v>
      </c>
      <c r="V104" s="3" t="str">
        <f t="shared" si="46"/>
        <v>May30</v>
      </c>
      <c r="W104" s="3" t="str">
        <f t="shared" si="58"/>
        <v>22Wed</v>
      </c>
      <c r="X104">
        <v>1248.079956</v>
      </c>
      <c r="Y104" s="8">
        <f t="shared" si="59"/>
        <v>-0.015655515016288</v>
      </c>
      <c r="Z104" s="7">
        <f t="shared" si="47"/>
        <v>0.972577818033962</v>
      </c>
      <c r="AA104" s="7"/>
      <c r="AB104" s="6">
        <v>40694</v>
      </c>
      <c r="AC104" s="3" t="str">
        <f t="shared" si="48"/>
        <v>May</v>
      </c>
      <c r="AD104" s="3">
        <f t="shared" si="49"/>
        <v>31</v>
      </c>
      <c r="AE104" s="3" t="str">
        <f t="shared" si="50"/>
        <v>May31</v>
      </c>
      <c r="AF104" s="3" t="str">
        <f t="shared" si="60"/>
        <v>23Tue</v>
      </c>
      <c r="AG104">
        <v>1345.199951</v>
      </c>
      <c r="AH104" s="8">
        <f t="shared" si="61"/>
        <v>0.0105927242537942</v>
      </c>
      <c r="AI104" s="7">
        <f t="shared" si="51"/>
        <v>1.05765522914156</v>
      </c>
      <c r="AJ104" s="7"/>
      <c r="AK104" s="9">
        <v>103</v>
      </c>
      <c r="AL104" s="6">
        <f t="shared" si="62"/>
        <v>44348</v>
      </c>
      <c r="AM104" s="3" t="str">
        <f t="shared" si="52"/>
        <v>Jun</v>
      </c>
      <c r="AN104" s="3">
        <f t="shared" si="53"/>
        <v>1</v>
      </c>
      <c r="AO104" s="3" t="str">
        <f t="shared" si="54"/>
        <v>Jun1</v>
      </c>
      <c r="AP104" s="3" t="str">
        <f t="shared" si="63"/>
        <v>23Tue</v>
      </c>
      <c r="AQ104" s="7">
        <f t="shared" si="64"/>
        <v>0.769716088328076</v>
      </c>
      <c r="AR104" s="7">
        <f t="shared" si="65"/>
        <v>1.16188985582769</v>
      </c>
      <c r="AS104" s="7">
        <f t="shared" si="66"/>
        <v>1.00023372010202</v>
      </c>
      <c r="AT104" s="7">
        <f t="shared" si="67"/>
        <v>1.05765522914156</v>
      </c>
      <c r="AU104" s="10">
        <f t="shared" si="68"/>
        <v>0.997373723349837</v>
      </c>
      <c r="AV104" s="11">
        <f t="shared" si="69"/>
        <v>-0.262627665016302</v>
      </c>
    </row>
    <row r="105" spans="1:48">
      <c r="A105" s="6">
        <v>11475</v>
      </c>
      <c r="B105" s="3" t="str">
        <f t="shared" si="35"/>
        <v>Jun</v>
      </c>
      <c r="C105" s="3">
        <f t="shared" si="36"/>
        <v>1</v>
      </c>
      <c r="D105" s="3" t="str">
        <f t="shared" si="37"/>
        <v>Jun1</v>
      </c>
      <c r="E105" s="3" t="str">
        <f t="shared" si="55"/>
        <v>23Mon</v>
      </c>
      <c r="F105">
        <v>12.4</v>
      </c>
      <c r="G105" s="8">
        <f t="shared" si="56"/>
        <v>-0.0476190476190476</v>
      </c>
      <c r="H105" s="7">
        <f t="shared" si="38"/>
        <v>0.782334384858045</v>
      </c>
      <c r="I105" s="7"/>
      <c r="J105" s="6">
        <v>22433</v>
      </c>
      <c r="K105" s="3" t="str">
        <f t="shared" si="39"/>
        <v>Jun</v>
      </c>
      <c r="L105" s="3">
        <f t="shared" si="40"/>
        <v>1</v>
      </c>
      <c r="M105" s="3" t="str">
        <f t="shared" si="41"/>
        <v>Jun1</v>
      </c>
      <c r="N105" s="3" t="str">
        <f t="shared" si="57"/>
        <v>22Thu</v>
      </c>
      <c r="O105">
        <v>66.559998</v>
      </c>
      <c r="P105" s="8">
        <f t="shared" si="42"/>
        <v>0</v>
      </c>
      <c r="Q105" s="7">
        <f t="shared" si="43"/>
        <v>1.15615768629495</v>
      </c>
      <c r="R105" s="7"/>
      <c r="S105" s="6">
        <v>37042</v>
      </c>
      <c r="T105" s="3" t="str">
        <f t="shared" si="44"/>
        <v>May</v>
      </c>
      <c r="U105" s="3">
        <f t="shared" si="45"/>
        <v>31</v>
      </c>
      <c r="V105" s="3" t="str">
        <f t="shared" si="46"/>
        <v>May31</v>
      </c>
      <c r="W105" s="3" t="str">
        <f t="shared" si="58"/>
        <v>22Thu</v>
      </c>
      <c r="X105">
        <v>1255.819946</v>
      </c>
      <c r="Y105" s="8">
        <f t="shared" si="59"/>
        <v>0.00620151774955677</v>
      </c>
      <c r="Z105" s="7">
        <f t="shared" si="47"/>
        <v>0.978609276635325</v>
      </c>
      <c r="AA105" s="7"/>
      <c r="AB105" s="6">
        <v>40695</v>
      </c>
      <c r="AC105" s="3" t="str">
        <f t="shared" si="48"/>
        <v>Jun</v>
      </c>
      <c r="AD105" s="3">
        <f t="shared" si="49"/>
        <v>1</v>
      </c>
      <c r="AE105" s="3" t="str">
        <f t="shared" si="50"/>
        <v>Jun1</v>
      </c>
      <c r="AF105" s="3" t="str">
        <f t="shared" si="60"/>
        <v>23Wed</v>
      </c>
      <c r="AG105">
        <v>1314.550049</v>
      </c>
      <c r="AH105" s="8">
        <f t="shared" si="61"/>
        <v>-0.0227846440056852</v>
      </c>
      <c r="AI105" s="7">
        <f t="shared" si="51"/>
        <v>1.03355693126482</v>
      </c>
      <c r="AJ105" s="7"/>
      <c r="AK105" s="9">
        <v>104</v>
      </c>
      <c r="AL105" s="6">
        <f t="shared" si="62"/>
        <v>44349</v>
      </c>
      <c r="AM105" s="3" t="str">
        <f t="shared" si="52"/>
        <v>Jun</v>
      </c>
      <c r="AN105" s="3">
        <f t="shared" si="53"/>
        <v>2</v>
      </c>
      <c r="AO105" s="3" t="str">
        <f t="shared" si="54"/>
        <v>Jun2</v>
      </c>
      <c r="AP105" s="3" t="str">
        <f t="shared" si="63"/>
        <v>23Wed</v>
      </c>
      <c r="AQ105" s="7">
        <f t="shared" si="64"/>
        <v>0.827760252365931</v>
      </c>
      <c r="AR105" s="7">
        <f t="shared" si="65"/>
        <v>1.14017715824214</v>
      </c>
      <c r="AS105" s="7">
        <f t="shared" si="66"/>
        <v>0.989682614887238</v>
      </c>
      <c r="AT105" s="7">
        <f t="shared" si="67"/>
        <v>1.03355693126482</v>
      </c>
      <c r="AU105" s="10">
        <f t="shared" si="68"/>
        <v>0.997794239190032</v>
      </c>
      <c r="AV105" s="11">
        <f t="shared" si="69"/>
        <v>-0.220576080996804</v>
      </c>
    </row>
    <row r="106" spans="1:48">
      <c r="A106" s="6">
        <v>11476</v>
      </c>
      <c r="B106" s="3" t="str">
        <f t="shared" si="35"/>
        <v>Jun</v>
      </c>
      <c r="C106" s="3">
        <f t="shared" si="36"/>
        <v>2</v>
      </c>
      <c r="D106" s="3" t="str">
        <f t="shared" si="37"/>
        <v>Jun2</v>
      </c>
      <c r="E106" s="3" t="str">
        <f t="shared" si="55"/>
        <v>23Tue</v>
      </c>
      <c r="F106">
        <v>12.2</v>
      </c>
      <c r="G106" s="8">
        <f t="shared" si="56"/>
        <v>-0.0161290322580646</v>
      </c>
      <c r="H106" s="7">
        <f t="shared" si="38"/>
        <v>0.769716088328076</v>
      </c>
      <c r="I106" s="7"/>
      <c r="J106" s="6">
        <v>22434</v>
      </c>
      <c r="K106" s="3" t="str">
        <f t="shared" si="39"/>
        <v>Jun</v>
      </c>
      <c r="L106" s="3">
        <f t="shared" si="40"/>
        <v>2</v>
      </c>
      <c r="M106" s="3" t="str">
        <f t="shared" si="41"/>
        <v>Jun2</v>
      </c>
      <c r="N106" s="3" t="str">
        <f t="shared" si="57"/>
        <v>22Fri</v>
      </c>
      <c r="O106">
        <v>66.730003</v>
      </c>
      <c r="P106" s="8">
        <f t="shared" si="42"/>
        <v>0.00255416173540154</v>
      </c>
      <c r="Q106" s="7">
        <f t="shared" si="43"/>
        <v>1.15911070001737</v>
      </c>
      <c r="R106" s="7"/>
      <c r="S106" s="6">
        <v>37043</v>
      </c>
      <c r="T106" s="3" t="str">
        <f t="shared" si="44"/>
        <v>Jun</v>
      </c>
      <c r="U106" s="3">
        <f t="shared" si="45"/>
        <v>1</v>
      </c>
      <c r="V106" s="3" t="str">
        <f t="shared" si="46"/>
        <v>Jun1</v>
      </c>
      <c r="W106" s="3" t="str">
        <f t="shared" si="58"/>
        <v>22Fri</v>
      </c>
      <c r="X106">
        <v>1260.670044</v>
      </c>
      <c r="Y106" s="8">
        <f t="shared" si="59"/>
        <v>0.003862096644864</v>
      </c>
      <c r="Z106" s="7">
        <f t="shared" si="47"/>
        <v>0.982388760239251</v>
      </c>
      <c r="AA106" s="7"/>
      <c r="AB106" s="6">
        <v>40696</v>
      </c>
      <c r="AC106" s="3" t="str">
        <f t="shared" si="48"/>
        <v>Jun</v>
      </c>
      <c r="AD106" s="3">
        <f t="shared" si="49"/>
        <v>2</v>
      </c>
      <c r="AE106" s="3" t="str">
        <f t="shared" si="50"/>
        <v>Jun2</v>
      </c>
      <c r="AF106" s="3" t="str">
        <f t="shared" si="60"/>
        <v>23Thu</v>
      </c>
      <c r="AG106">
        <v>1312.939941</v>
      </c>
      <c r="AH106" s="8">
        <f t="shared" si="61"/>
        <v>-0.00122483582973862</v>
      </c>
      <c r="AI106" s="7">
        <f t="shared" si="51"/>
        <v>1.03229099370333</v>
      </c>
      <c r="AJ106" s="7"/>
      <c r="AK106" s="9">
        <v>105</v>
      </c>
      <c r="AL106" s="6">
        <f t="shared" si="62"/>
        <v>44350</v>
      </c>
      <c r="AM106" s="3" t="str">
        <f t="shared" si="52"/>
        <v>Jun</v>
      </c>
      <c r="AN106" s="3">
        <f t="shared" si="53"/>
        <v>3</v>
      </c>
      <c r="AO106" s="3" t="str">
        <f t="shared" si="54"/>
        <v>Jun3</v>
      </c>
      <c r="AP106" s="3" t="str">
        <f t="shared" si="63"/>
        <v>23Thu</v>
      </c>
      <c r="AQ106" s="7">
        <f t="shared" si="64"/>
        <v>0.854889589905363</v>
      </c>
      <c r="AR106" s="7">
        <f t="shared" si="65"/>
        <v>1.15806840368247</v>
      </c>
      <c r="AS106" s="7">
        <f t="shared" si="66"/>
        <v>0.995082828320106</v>
      </c>
      <c r="AT106" s="7">
        <f t="shared" si="67"/>
        <v>1.03229099370333</v>
      </c>
      <c r="AU106" s="10">
        <f t="shared" si="68"/>
        <v>1.01008295390282</v>
      </c>
      <c r="AV106" s="11">
        <f t="shared" si="69"/>
        <v>1.00829539028182</v>
      </c>
    </row>
    <row r="107" spans="1:48">
      <c r="A107" s="6">
        <v>11477</v>
      </c>
      <c r="B107" s="3" t="str">
        <f t="shared" si="35"/>
        <v>Jun</v>
      </c>
      <c r="C107" s="3">
        <f t="shared" si="36"/>
        <v>3</v>
      </c>
      <c r="D107" s="3" t="str">
        <f t="shared" si="37"/>
        <v>Jun3</v>
      </c>
      <c r="E107" s="3" t="str">
        <f t="shared" si="55"/>
        <v>23Wed</v>
      </c>
      <c r="F107">
        <v>13.12</v>
      </c>
      <c r="G107" s="8">
        <f t="shared" si="56"/>
        <v>0.0754098360655738</v>
      </c>
      <c r="H107" s="7">
        <f t="shared" si="38"/>
        <v>0.827760252365931</v>
      </c>
      <c r="I107" s="7"/>
      <c r="J107" s="6">
        <v>22437</v>
      </c>
      <c r="K107" s="3" t="str">
        <f t="shared" si="39"/>
        <v>Jun</v>
      </c>
      <c r="L107" s="3">
        <f t="shared" si="40"/>
        <v>5</v>
      </c>
      <c r="M107" s="3" t="str">
        <f t="shared" si="41"/>
        <v>Jun5</v>
      </c>
      <c r="N107" s="3" t="str">
        <f t="shared" si="57"/>
        <v>23Mon</v>
      </c>
      <c r="O107">
        <v>67.080002</v>
      </c>
      <c r="P107" s="8">
        <f t="shared" si="42"/>
        <v>0.0052450020120634</v>
      </c>
      <c r="Q107" s="7">
        <f t="shared" si="43"/>
        <v>1.16519023797117</v>
      </c>
      <c r="R107" s="7"/>
      <c r="S107" s="6">
        <v>37046</v>
      </c>
      <c r="T107" s="3" t="str">
        <f t="shared" si="44"/>
        <v>Jun</v>
      </c>
      <c r="U107" s="3">
        <f t="shared" si="45"/>
        <v>4</v>
      </c>
      <c r="V107" s="3" t="str">
        <f t="shared" si="46"/>
        <v>Jun4</v>
      </c>
      <c r="W107" s="3" t="str">
        <f t="shared" si="58"/>
        <v>23Mon</v>
      </c>
      <c r="X107">
        <v>1267.109985</v>
      </c>
      <c r="Y107" s="8">
        <f t="shared" si="59"/>
        <v>0.0051083477636755</v>
      </c>
      <c r="Z107" s="7">
        <f t="shared" si="47"/>
        <v>0.987407143665679</v>
      </c>
      <c r="AA107" s="7"/>
      <c r="AB107" s="6">
        <v>40697</v>
      </c>
      <c r="AC107" s="3" t="str">
        <f t="shared" si="48"/>
        <v>Jun</v>
      </c>
      <c r="AD107" s="3">
        <f t="shared" si="49"/>
        <v>3</v>
      </c>
      <c r="AE107" s="3" t="str">
        <f t="shared" si="50"/>
        <v>Jun3</v>
      </c>
      <c r="AF107" s="3" t="str">
        <f t="shared" si="60"/>
        <v>23Fri</v>
      </c>
      <c r="AG107">
        <v>1300.160034</v>
      </c>
      <c r="AH107" s="8">
        <f t="shared" si="61"/>
        <v>-0.00973380929387089</v>
      </c>
      <c r="AI107" s="7">
        <f t="shared" si="51"/>
        <v>1.02224287003484</v>
      </c>
      <c r="AJ107" s="7"/>
      <c r="AK107" s="9">
        <v>106</v>
      </c>
      <c r="AL107" s="6">
        <f t="shared" si="62"/>
        <v>44351</v>
      </c>
      <c r="AM107" s="3" t="str">
        <f t="shared" si="52"/>
        <v>Jun</v>
      </c>
      <c r="AN107" s="3">
        <f t="shared" si="53"/>
        <v>4</v>
      </c>
      <c r="AO107" s="3" t="str">
        <f t="shared" si="54"/>
        <v>Jun4</v>
      </c>
      <c r="AP107" s="3" t="str">
        <f t="shared" si="63"/>
        <v>23Fri</v>
      </c>
      <c r="AQ107" s="7">
        <f t="shared" si="64"/>
        <v>0.845425867507887</v>
      </c>
      <c r="AR107" s="7">
        <f t="shared" si="65"/>
        <v>1.15789480632274</v>
      </c>
      <c r="AS107" s="7">
        <f t="shared" si="66"/>
        <v>0.985731717631803</v>
      </c>
      <c r="AT107" s="7">
        <f t="shared" si="67"/>
        <v>1.02224287003484</v>
      </c>
      <c r="AU107" s="10">
        <f t="shared" si="68"/>
        <v>1.00282381537432</v>
      </c>
      <c r="AV107" s="11">
        <f t="shared" si="69"/>
        <v>0.282381537431742</v>
      </c>
    </row>
    <row r="108" spans="1:48">
      <c r="A108" s="6">
        <v>11478</v>
      </c>
      <c r="B108" s="3" t="str">
        <f t="shared" si="35"/>
        <v>Jun</v>
      </c>
      <c r="C108" s="3">
        <f t="shared" si="36"/>
        <v>4</v>
      </c>
      <c r="D108" s="3" t="str">
        <f t="shared" si="37"/>
        <v>Jun4</v>
      </c>
      <c r="E108" s="3" t="str">
        <f t="shared" si="55"/>
        <v>23Thu</v>
      </c>
      <c r="F108">
        <v>13.55</v>
      </c>
      <c r="G108" s="8">
        <f t="shared" si="56"/>
        <v>0.0327743902439026</v>
      </c>
      <c r="H108" s="7">
        <f t="shared" si="38"/>
        <v>0.854889589905363</v>
      </c>
      <c r="I108" s="7"/>
      <c r="J108" s="6">
        <v>22438</v>
      </c>
      <c r="K108" s="3" t="str">
        <f t="shared" si="39"/>
        <v>Jun</v>
      </c>
      <c r="L108" s="3">
        <f t="shared" si="40"/>
        <v>6</v>
      </c>
      <c r="M108" s="3" t="str">
        <f t="shared" si="41"/>
        <v>Jun6</v>
      </c>
      <c r="N108" s="3" t="str">
        <f t="shared" si="57"/>
        <v>23Tue</v>
      </c>
      <c r="O108">
        <v>66.889999</v>
      </c>
      <c r="P108" s="8">
        <f t="shared" si="42"/>
        <v>-0.00283248351721859</v>
      </c>
      <c r="Q108" s="7">
        <f t="shared" si="43"/>
        <v>1.16188985582769</v>
      </c>
      <c r="R108" s="7"/>
      <c r="S108" s="6">
        <v>37047</v>
      </c>
      <c r="T108" s="3" t="str">
        <f t="shared" si="44"/>
        <v>Jun</v>
      </c>
      <c r="U108" s="3">
        <f t="shared" si="45"/>
        <v>5</v>
      </c>
      <c r="V108" s="3" t="str">
        <f t="shared" si="46"/>
        <v>Jun5</v>
      </c>
      <c r="W108" s="3" t="str">
        <f t="shared" si="58"/>
        <v>23Tue</v>
      </c>
      <c r="X108">
        <v>1283.569946</v>
      </c>
      <c r="Y108" s="8">
        <f t="shared" si="59"/>
        <v>0.0129901596505847</v>
      </c>
      <c r="Z108" s="7">
        <f t="shared" si="47"/>
        <v>1.00023372010202</v>
      </c>
      <c r="AA108" s="7"/>
      <c r="AB108" s="6">
        <v>40700</v>
      </c>
      <c r="AC108" s="3" t="str">
        <f t="shared" si="48"/>
        <v>Jun</v>
      </c>
      <c r="AD108" s="3">
        <f t="shared" si="49"/>
        <v>6</v>
      </c>
      <c r="AE108" s="3" t="str">
        <f t="shared" si="50"/>
        <v>Jun6</v>
      </c>
      <c r="AF108" s="3" t="str">
        <f t="shared" si="60"/>
        <v>24Mon</v>
      </c>
      <c r="AG108">
        <v>1286.170044</v>
      </c>
      <c r="AH108" s="8">
        <f t="shared" si="61"/>
        <v>-0.0107602061547448</v>
      </c>
      <c r="AI108" s="7">
        <f t="shared" si="51"/>
        <v>1.01124332601305</v>
      </c>
      <c r="AJ108" s="7"/>
      <c r="AK108" s="9">
        <v>107</v>
      </c>
      <c r="AL108" s="6">
        <f t="shared" si="62"/>
        <v>44354</v>
      </c>
      <c r="AM108" s="3" t="str">
        <f t="shared" si="52"/>
        <v>Jun</v>
      </c>
      <c r="AN108" s="3">
        <f t="shared" si="53"/>
        <v>7</v>
      </c>
      <c r="AO108" s="3" t="str">
        <f t="shared" si="54"/>
        <v>Jun7</v>
      </c>
      <c r="AP108" s="3" t="str">
        <f t="shared" si="63"/>
        <v>24Mon</v>
      </c>
      <c r="AQ108" s="7">
        <f t="shared" si="64"/>
        <v>0.855520504731862</v>
      </c>
      <c r="AR108" s="7">
        <f t="shared" si="65"/>
        <v>1.14903599096752</v>
      </c>
      <c r="AS108" s="7">
        <f t="shared" si="66"/>
        <v>0.977494989713855</v>
      </c>
      <c r="AT108" s="7">
        <f t="shared" si="67"/>
        <v>1.01124332601305</v>
      </c>
      <c r="AU108" s="10">
        <f t="shared" si="68"/>
        <v>0.998323702856571</v>
      </c>
      <c r="AV108" s="11">
        <f t="shared" si="69"/>
        <v>-0.167629714342921</v>
      </c>
    </row>
    <row r="109" spans="1:48">
      <c r="A109" s="6">
        <v>11479</v>
      </c>
      <c r="B109" s="3" t="str">
        <f t="shared" si="35"/>
        <v>Jun</v>
      </c>
      <c r="C109" s="3">
        <f t="shared" si="36"/>
        <v>5</v>
      </c>
      <c r="D109" s="3" t="str">
        <f t="shared" si="37"/>
        <v>Jun5</v>
      </c>
      <c r="E109" s="3" t="str">
        <f t="shared" si="55"/>
        <v>23Fri</v>
      </c>
      <c r="F109">
        <v>13.4</v>
      </c>
      <c r="G109" s="8">
        <f t="shared" si="56"/>
        <v>-0.011070110701107</v>
      </c>
      <c r="H109" s="7">
        <f t="shared" si="38"/>
        <v>0.845425867507887</v>
      </c>
      <c r="I109" s="7"/>
      <c r="J109" s="6">
        <v>22439</v>
      </c>
      <c r="K109" s="3" t="str">
        <f t="shared" si="39"/>
        <v>Jun</v>
      </c>
      <c r="L109" s="3">
        <f t="shared" si="40"/>
        <v>7</v>
      </c>
      <c r="M109" s="3" t="str">
        <f t="shared" si="41"/>
        <v>Jun7</v>
      </c>
      <c r="N109" s="3" t="str">
        <f t="shared" si="57"/>
        <v>23Wed</v>
      </c>
      <c r="O109">
        <v>65.639999</v>
      </c>
      <c r="P109" s="8">
        <f t="shared" si="42"/>
        <v>-0.0186873974986903</v>
      </c>
      <c r="Q109" s="7">
        <f t="shared" si="43"/>
        <v>1.14017715824214</v>
      </c>
      <c r="R109" s="7"/>
      <c r="S109" s="6">
        <v>37048</v>
      </c>
      <c r="T109" s="3" t="str">
        <f t="shared" si="44"/>
        <v>Jun</v>
      </c>
      <c r="U109" s="3">
        <f t="shared" si="45"/>
        <v>6</v>
      </c>
      <c r="V109" s="3" t="str">
        <f t="shared" si="46"/>
        <v>Jun6</v>
      </c>
      <c r="W109" s="3" t="str">
        <f t="shared" si="58"/>
        <v>23Wed</v>
      </c>
      <c r="X109">
        <v>1270.030029</v>
      </c>
      <c r="Y109" s="8">
        <f t="shared" si="59"/>
        <v>-0.0105486397856187</v>
      </c>
      <c r="Z109" s="7">
        <f t="shared" si="47"/>
        <v>0.989682614887238</v>
      </c>
      <c r="AA109" s="7"/>
      <c r="AB109" s="6">
        <v>40701</v>
      </c>
      <c r="AC109" s="3" t="str">
        <f t="shared" si="48"/>
        <v>Jun</v>
      </c>
      <c r="AD109" s="3">
        <f t="shared" si="49"/>
        <v>7</v>
      </c>
      <c r="AE109" s="3" t="str">
        <f t="shared" si="50"/>
        <v>Jun7</v>
      </c>
      <c r="AF109" s="3" t="str">
        <f t="shared" si="60"/>
        <v>24Tue</v>
      </c>
      <c r="AG109">
        <v>1284.939941</v>
      </c>
      <c r="AH109" s="8">
        <f t="shared" si="61"/>
        <v>-0.00095640775163309</v>
      </c>
      <c r="AI109" s="7">
        <f t="shared" si="51"/>
        <v>1.01027616505726</v>
      </c>
      <c r="AJ109" s="7"/>
      <c r="AK109" s="9">
        <v>108</v>
      </c>
      <c r="AL109" s="6">
        <f t="shared" si="62"/>
        <v>44355</v>
      </c>
      <c r="AM109" s="3" t="str">
        <f t="shared" si="52"/>
        <v>Jun</v>
      </c>
      <c r="AN109" s="3">
        <f t="shared" si="53"/>
        <v>8</v>
      </c>
      <c r="AO109" s="3" t="str">
        <f t="shared" si="54"/>
        <v>Jun8</v>
      </c>
      <c r="AP109" s="3" t="str">
        <f t="shared" si="63"/>
        <v>24Tue</v>
      </c>
      <c r="AQ109" s="7">
        <f t="shared" si="64"/>
        <v>0.841640378548896</v>
      </c>
      <c r="AR109" s="7">
        <f t="shared" si="65"/>
        <v>1.14295645301372</v>
      </c>
      <c r="AS109" s="7">
        <f t="shared" si="66"/>
        <v>0.978632677789822</v>
      </c>
      <c r="AT109" s="7">
        <f t="shared" si="67"/>
        <v>1.01027616505726</v>
      </c>
      <c r="AU109" s="10">
        <f t="shared" si="68"/>
        <v>0.993376418602426</v>
      </c>
      <c r="AV109" s="11">
        <f t="shared" si="69"/>
        <v>-0.662358139757413</v>
      </c>
    </row>
    <row r="110" spans="1:48">
      <c r="A110" s="6">
        <v>11482</v>
      </c>
      <c r="B110" s="3" t="str">
        <f t="shared" si="35"/>
        <v>Jun</v>
      </c>
      <c r="C110" s="3">
        <f t="shared" si="36"/>
        <v>8</v>
      </c>
      <c r="D110" s="3" t="str">
        <f t="shared" si="37"/>
        <v>Jun8</v>
      </c>
      <c r="E110" s="3" t="str">
        <f t="shared" si="55"/>
        <v>24Mon</v>
      </c>
      <c r="F110">
        <v>13.56</v>
      </c>
      <c r="G110" s="8">
        <f t="shared" si="56"/>
        <v>0.0119402985074627</v>
      </c>
      <c r="H110" s="7">
        <f t="shared" si="38"/>
        <v>0.855520504731862</v>
      </c>
      <c r="I110" s="7"/>
      <c r="J110" s="6">
        <v>22440</v>
      </c>
      <c r="K110" s="3" t="str">
        <f t="shared" si="39"/>
        <v>Jun</v>
      </c>
      <c r="L110" s="3">
        <f t="shared" si="40"/>
        <v>8</v>
      </c>
      <c r="M110" s="3" t="str">
        <f t="shared" si="41"/>
        <v>Jun8</v>
      </c>
      <c r="N110" s="3" t="str">
        <f t="shared" si="57"/>
        <v>23Thu</v>
      </c>
      <c r="O110">
        <v>66.669998</v>
      </c>
      <c r="P110" s="8">
        <f t="shared" si="42"/>
        <v>0.0156916364364966</v>
      </c>
      <c r="Q110" s="7">
        <f t="shared" si="43"/>
        <v>1.15806840368247</v>
      </c>
      <c r="R110" s="7"/>
      <c r="S110" s="6">
        <v>37049</v>
      </c>
      <c r="T110" s="3" t="str">
        <f t="shared" si="44"/>
        <v>Jun</v>
      </c>
      <c r="U110" s="3">
        <f t="shared" si="45"/>
        <v>7</v>
      </c>
      <c r="V110" s="3" t="str">
        <f t="shared" si="46"/>
        <v>Jun7</v>
      </c>
      <c r="W110" s="3" t="str">
        <f t="shared" si="58"/>
        <v>23Thu</v>
      </c>
      <c r="X110">
        <v>1276.959961</v>
      </c>
      <c r="Y110" s="8">
        <f t="shared" si="59"/>
        <v>0.00545651035153595</v>
      </c>
      <c r="Z110" s="7">
        <f t="shared" si="47"/>
        <v>0.995082828320106</v>
      </c>
      <c r="AA110" s="7"/>
      <c r="AB110" s="6">
        <v>40702</v>
      </c>
      <c r="AC110" s="3" t="str">
        <f t="shared" si="48"/>
        <v>Jun</v>
      </c>
      <c r="AD110" s="3">
        <f t="shared" si="49"/>
        <v>8</v>
      </c>
      <c r="AE110" s="3" t="str">
        <f t="shared" si="50"/>
        <v>Jun8</v>
      </c>
      <c r="AF110" s="3" t="str">
        <f t="shared" si="60"/>
        <v>24Wed</v>
      </c>
      <c r="AG110">
        <v>1279.560059</v>
      </c>
      <c r="AH110" s="8">
        <f t="shared" si="61"/>
        <v>-0.00418687428753542</v>
      </c>
      <c r="AI110" s="7">
        <f t="shared" si="51"/>
        <v>1.00604626575847</v>
      </c>
      <c r="AJ110" s="7"/>
      <c r="AK110" s="9">
        <v>109</v>
      </c>
      <c r="AL110" s="6">
        <f t="shared" si="62"/>
        <v>44356</v>
      </c>
      <c r="AM110" s="3" t="str">
        <f t="shared" si="52"/>
        <v>Jun</v>
      </c>
      <c r="AN110" s="3">
        <f t="shared" si="53"/>
        <v>9</v>
      </c>
      <c r="AO110" s="3" t="str">
        <f t="shared" si="54"/>
        <v>Jun9</v>
      </c>
      <c r="AP110" s="3" t="str">
        <f t="shared" si="63"/>
        <v>24Wed</v>
      </c>
      <c r="AQ110" s="7">
        <f t="shared" si="64"/>
        <v>0.864353312302839</v>
      </c>
      <c r="AR110" s="7">
        <f t="shared" si="65"/>
        <v>1.14608308146604</v>
      </c>
      <c r="AS110" s="7">
        <f t="shared" si="66"/>
        <v>0.967528233847463</v>
      </c>
      <c r="AT110" s="7">
        <f t="shared" si="67"/>
        <v>1.00604626575847</v>
      </c>
      <c r="AU110" s="10">
        <f t="shared" si="68"/>
        <v>0.996002723343705</v>
      </c>
      <c r="AV110" s="11">
        <f t="shared" si="69"/>
        <v>-0.399727665629535</v>
      </c>
    </row>
    <row r="111" spans="1:48">
      <c r="A111" s="6">
        <v>11483</v>
      </c>
      <c r="B111" s="3" t="str">
        <f t="shared" si="35"/>
        <v>Jun</v>
      </c>
      <c r="C111" s="3">
        <f t="shared" si="36"/>
        <v>9</v>
      </c>
      <c r="D111" s="3" t="str">
        <f t="shared" si="37"/>
        <v>Jun9</v>
      </c>
      <c r="E111" s="3" t="str">
        <f t="shared" si="55"/>
        <v>24Tue</v>
      </c>
      <c r="F111">
        <v>13.34</v>
      </c>
      <c r="G111" s="8">
        <f t="shared" si="56"/>
        <v>-0.0162241887905605</v>
      </c>
      <c r="H111" s="7">
        <f t="shared" si="38"/>
        <v>0.841640378548896</v>
      </c>
      <c r="I111" s="7"/>
      <c r="J111" s="6">
        <v>22441</v>
      </c>
      <c r="K111" s="3" t="str">
        <f t="shared" si="39"/>
        <v>Jun</v>
      </c>
      <c r="L111" s="3">
        <f t="shared" si="40"/>
        <v>9</v>
      </c>
      <c r="M111" s="3" t="str">
        <f t="shared" si="41"/>
        <v>Jun9</v>
      </c>
      <c r="N111" s="3" t="str">
        <f t="shared" si="57"/>
        <v>23Fri</v>
      </c>
      <c r="O111">
        <v>66.660004</v>
      </c>
      <c r="P111" s="8">
        <f t="shared" si="42"/>
        <v>-0.000149902509371697</v>
      </c>
      <c r="Q111" s="7">
        <f t="shared" si="43"/>
        <v>1.15789480632274</v>
      </c>
      <c r="R111" s="7"/>
      <c r="S111" s="6">
        <v>37050</v>
      </c>
      <c r="T111" s="3" t="str">
        <f t="shared" si="44"/>
        <v>Jun</v>
      </c>
      <c r="U111" s="3">
        <f t="shared" si="45"/>
        <v>8</v>
      </c>
      <c r="V111" s="3" t="str">
        <f t="shared" si="46"/>
        <v>Jun8</v>
      </c>
      <c r="W111" s="3" t="str">
        <f t="shared" si="58"/>
        <v>23Fri</v>
      </c>
      <c r="X111">
        <v>1264.959961</v>
      </c>
      <c r="Y111" s="8">
        <f t="shared" si="59"/>
        <v>-0.00939731891875661</v>
      </c>
      <c r="Z111" s="7">
        <f t="shared" si="47"/>
        <v>0.985731717631803</v>
      </c>
      <c r="AA111" s="7"/>
      <c r="AB111" s="6">
        <v>40703</v>
      </c>
      <c r="AC111" s="3" t="str">
        <f t="shared" si="48"/>
        <v>Jun</v>
      </c>
      <c r="AD111" s="3">
        <f t="shared" si="49"/>
        <v>9</v>
      </c>
      <c r="AE111" s="3" t="str">
        <f t="shared" si="50"/>
        <v>Jun9</v>
      </c>
      <c r="AF111" s="3" t="str">
        <f t="shared" si="60"/>
        <v>24Thu</v>
      </c>
      <c r="AG111">
        <v>1289</v>
      </c>
      <c r="AH111" s="8">
        <f t="shared" si="61"/>
        <v>0.00737748957823643</v>
      </c>
      <c r="AI111" s="7">
        <f t="shared" si="51"/>
        <v>1.01346836159933</v>
      </c>
      <c r="AJ111" s="7"/>
      <c r="AK111" s="9">
        <v>110</v>
      </c>
      <c r="AL111" s="6">
        <f t="shared" si="62"/>
        <v>44357</v>
      </c>
      <c r="AM111" s="3" t="str">
        <f t="shared" si="52"/>
        <v>Jun</v>
      </c>
      <c r="AN111" s="3">
        <f t="shared" si="53"/>
        <v>10</v>
      </c>
      <c r="AO111" s="3" t="str">
        <f t="shared" si="54"/>
        <v>Jun10</v>
      </c>
      <c r="AP111" s="3" t="str">
        <f t="shared" si="63"/>
        <v>24Thu</v>
      </c>
      <c r="AQ111" s="7">
        <f t="shared" si="64"/>
        <v>0.866246056782335</v>
      </c>
      <c r="AR111" s="7">
        <f t="shared" si="65"/>
        <v>1.14104571825604</v>
      </c>
      <c r="AS111" s="7">
        <f t="shared" si="66"/>
        <v>0.950594945715321</v>
      </c>
      <c r="AT111" s="7">
        <f t="shared" si="67"/>
        <v>1.01346836159933</v>
      </c>
      <c r="AU111" s="10">
        <f t="shared" si="68"/>
        <v>0.992838770588256</v>
      </c>
      <c r="AV111" s="11">
        <f t="shared" si="69"/>
        <v>-0.716122941174424</v>
      </c>
    </row>
    <row r="112" spans="1:48">
      <c r="A112" s="6">
        <v>11484</v>
      </c>
      <c r="B112" s="3" t="str">
        <f t="shared" si="35"/>
        <v>Jun</v>
      </c>
      <c r="C112" s="3">
        <f t="shared" si="36"/>
        <v>10</v>
      </c>
      <c r="D112" s="3" t="str">
        <f t="shared" si="37"/>
        <v>Jun10</v>
      </c>
      <c r="E112" s="3" t="str">
        <f t="shared" si="55"/>
        <v>24Wed</v>
      </c>
      <c r="F112">
        <v>13.7</v>
      </c>
      <c r="G112" s="8">
        <f t="shared" si="56"/>
        <v>0.0269865067466266</v>
      </c>
      <c r="H112" s="7">
        <f t="shared" si="38"/>
        <v>0.864353312302839</v>
      </c>
      <c r="I112" s="7"/>
      <c r="J112" s="6">
        <v>22444</v>
      </c>
      <c r="K112" s="3" t="str">
        <f t="shared" si="39"/>
        <v>Jun</v>
      </c>
      <c r="L112" s="3">
        <f t="shared" si="40"/>
        <v>12</v>
      </c>
      <c r="M112" s="3" t="str">
        <f t="shared" si="41"/>
        <v>Jun12</v>
      </c>
      <c r="N112" s="3" t="str">
        <f t="shared" si="57"/>
        <v>24Mon</v>
      </c>
      <c r="O112">
        <v>66.150002</v>
      </c>
      <c r="P112" s="8">
        <f t="shared" si="42"/>
        <v>-0.00765079462041437</v>
      </c>
      <c r="Q112" s="7">
        <f t="shared" si="43"/>
        <v>1.14903599096752</v>
      </c>
      <c r="R112" s="7"/>
      <c r="S112" s="6">
        <v>37053</v>
      </c>
      <c r="T112" s="3" t="str">
        <f t="shared" si="44"/>
        <v>Jun</v>
      </c>
      <c r="U112" s="3">
        <f t="shared" si="45"/>
        <v>11</v>
      </c>
      <c r="V112" s="3" t="str">
        <f t="shared" si="46"/>
        <v>Jun11</v>
      </c>
      <c r="W112" s="3" t="str">
        <f t="shared" si="58"/>
        <v>24Mon</v>
      </c>
      <c r="X112">
        <v>1254.390015</v>
      </c>
      <c r="Y112" s="8">
        <f t="shared" si="59"/>
        <v>-0.00835595301502201</v>
      </c>
      <c r="Z112" s="7">
        <f t="shared" si="47"/>
        <v>0.977494989713855</v>
      </c>
      <c r="AA112" s="7"/>
      <c r="AB112" s="6">
        <v>40704</v>
      </c>
      <c r="AC112" s="3" t="str">
        <f t="shared" si="48"/>
        <v>Jun</v>
      </c>
      <c r="AD112" s="3">
        <f t="shared" si="49"/>
        <v>10</v>
      </c>
      <c r="AE112" s="3" t="str">
        <f t="shared" si="50"/>
        <v>Jun10</v>
      </c>
      <c r="AF112" s="3" t="str">
        <f t="shared" si="60"/>
        <v>24Fri</v>
      </c>
      <c r="AG112">
        <v>1270.97998</v>
      </c>
      <c r="AH112" s="8">
        <f t="shared" si="61"/>
        <v>-0.0139798448409619</v>
      </c>
      <c r="AI112" s="7">
        <f t="shared" si="51"/>
        <v>0.999300231152949</v>
      </c>
      <c r="AJ112" s="7"/>
      <c r="AK112" s="9">
        <v>111</v>
      </c>
      <c r="AL112" s="6">
        <f t="shared" si="62"/>
        <v>44358</v>
      </c>
      <c r="AM112" s="3" t="str">
        <f t="shared" si="52"/>
        <v>Jun</v>
      </c>
      <c r="AN112" s="3">
        <f t="shared" si="53"/>
        <v>11</v>
      </c>
      <c r="AO112" s="3" t="str">
        <f t="shared" si="54"/>
        <v>Jun11</v>
      </c>
      <c r="AP112" s="3" t="str">
        <f t="shared" si="63"/>
        <v>24Fri</v>
      </c>
      <c r="AQ112" s="7">
        <f t="shared" si="64"/>
        <v>0.867507886435331</v>
      </c>
      <c r="AR112" s="7">
        <f t="shared" si="65"/>
        <v>1.13218690290082</v>
      </c>
      <c r="AS112" s="7">
        <f t="shared" si="66"/>
        <v>0.946301219598349</v>
      </c>
      <c r="AT112" s="7">
        <f t="shared" si="67"/>
        <v>0.999300231152949</v>
      </c>
      <c r="AU112" s="10">
        <f t="shared" si="68"/>
        <v>0.986324060021862</v>
      </c>
      <c r="AV112" s="11">
        <f t="shared" si="69"/>
        <v>-1.36759399781383</v>
      </c>
    </row>
    <row r="113" spans="1:48">
      <c r="A113" s="6">
        <v>11485</v>
      </c>
      <c r="B113" s="3" t="str">
        <f t="shared" si="35"/>
        <v>Jun</v>
      </c>
      <c r="C113" s="3">
        <f t="shared" si="36"/>
        <v>11</v>
      </c>
      <c r="D113" s="3" t="str">
        <f t="shared" si="37"/>
        <v>Jun11</v>
      </c>
      <c r="E113" s="3" t="str">
        <f t="shared" si="55"/>
        <v>24Thu</v>
      </c>
      <c r="F113">
        <v>13.73</v>
      </c>
      <c r="G113" s="8">
        <f t="shared" si="56"/>
        <v>0.00218978102189789</v>
      </c>
      <c r="H113" s="7">
        <f t="shared" si="38"/>
        <v>0.866246056782335</v>
      </c>
      <c r="I113" s="7"/>
      <c r="J113" s="6">
        <v>22445</v>
      </c>
      <c r="K113" s="3" t="str">
        <f t="shared" si="39"/>
        <v>Jun</v>
      </c>
      <c r="L113" s="3">
        <f t="shared" si="40"/>
        <v>13</v>
      </c>
      <c r="M113" s="3" t="str">
        <f t="shared" si="41"/>
        <v>Jun13</v>
      </c>
      <c r="N113" s="3" t="str">
        <f t="shared" si="57"/>
        <v>24Tue</v>
      </c>
      <c r="O113">
        <v>65.800003</v>
      </c>
      <c r="P113" s="8">
        <f t="shared" si="42"/>
        <v>-0.0052909900138778</v>
      </c>
      <c r="Q113" s="7">
        <f t="shared" si="43"/>
        <v>1.14295645301372</v>
      </c>
      <c r="R113" s="7"/>
      <c r="S113" s="6">
        <v>37054</v>
      </c>
      <c r="T113" s="3" t="str">
        <f t="shared" si="44"/>
        <v>Jun</v>
      </c>
      <c r="U113" s="3">
        <f t="shared" si="45"/>
        <v>12</v>
      </c>
      <c r="V113" s="3" t="str">
        <f t="shared" si="46"/>
        <v>Jun12</v>
      </c>
      <c r="W113" s="3" t="str">
        <f t="shared" si="58"/>
        <v>24Tue</v>
      </c>
      <c r="X113">
        <v>1255.849976</v>
      </c>
      <c r="Y113" s="8">
        <f t="shared" si="59"/>
        <v>0.00116388123513565</v>
      </c>
      <c r="Z113" s="7">
        <f t="shared" si="47"/>
        <v>0.978632677789822</v>
      </c>
      <c r="AA113" s="7"/>
      <c r="AB113" s="6">
        <v>40707</v>
      </c>
      <c r="AC113" s="3" t="str">
        <f t="shared" si="48"/>
        <v>Jun</v>
      </c>
      <c r="AD113" s="3">
        <f t="shared" si="49"/>
        <v>13</v>
      </c>
      <c r="AE113" s="3" t="str">
        <f t="shared" si="50"/>
        <v>Jun13</v>
      </c>
      <c r="AF113" s="3" t="str">
        <f t="shared" si="60"/>
        <v>25Mon</v>
      </c>
      <c r="AG113">
        <v>1271.829956</v>
      </c>
      <c r="AH113" s="8">
        <f t="shared" si="61"/>
        <v>0.000668756403228294</v>
      </c>
      <c r="AI113" s="7">
        <f t="shared" si="51"/>
        <v>0.99996851958128</v>
      </c>
      <c r="AJ113" s="7"/>
      <c r="AK113" s="9">
        <v>112</v>
      </c>
      <c r="AL113" s="6">
        <f t="shared" si="62"/>
        <v>44361</v>
      </c>
      <c r="AM113" s="3" t="str">
        <f t="shared" si="52"/>
        <v>Jun</v>
      </c>
      <c r="AN113" s="3">
        <f t="shared" si="53"/>
        <v>14</v>
      </c>
      <c r="AO113" s="3" t="str">
        <f t="shared" si="54"/>
        <v>Jun14</v>
      </c>
      <c r="AP113" s="3" t="str">
        <f t="shared" si="63"/>
        <v>25Mon</v>
      </c>
      <c r="AQ113" s="7">
        <f t="shared" si="64"/>
        <v>0.85993690851735</v>
      </c>
      <c r="AR113" s="7">
        <f t="shared" si="65"/>
        <v>1.12176484280007</v>
      </c>
      <c r="AS113" s="7">
        <f t="shared" si="66"/>
        <v>0.941680266168766</v>
      </c>
      <c r="AT113" s="7">
        <f t="shared" si="67"/>
        <v>0.99996851958128</v>
      </c>
      <c r="AU113" s="10">
        <f t="shared" si="68"/>
        <v>0.980837634266867</v>
      </c>
      <c r="AV113" s="11">
        <f t="shared" si="69"/>
        <v>-1.91623657331333</v>
      </c>
    </row>
    <row r="114" spans="1:48">
      <c r="A114" s="6">
        <v>11486</v>
      </c>
      <c r="B114" s="3" t="str">
        <f t="shared" si="35"/>
        <v>Jun</v>
      </c>
      <c r="C114" s="3">
        <f t="shared" si="36"/>
        <v>12</v>
      </c>
      <c r="D114" s="3" t="str">
        <f t="shared" si="37"/>
        <v>Jun12</v>
      </c>
      <c r="E114" s="3" t="str">
        <f t="shared" si="55"/>
        <v>24Fri</v>
      </c>
      <c r="F114">
        <v>13.75</v>
      </c>
      <c r="G114" s="8">
        <f t="shared" si="56"/>
        <v>0.0014566642388929</v>
      </c>
      <c r="H114" s="7">
        <f t="shared" si="38"/>
        <v>0.867507886435331</v>
      </c>
      <c r="I114" s="7"/>
      <c r="J114" s="6">
        <v>22446</v>
      </c>
      <c r="K114" s="3" t="str">
        <f t="shared" si="39"/>
        <v>Jun</v>
      </c>
      <c r="L114" s="3">
        <f t="shared" si="40"/>
        <v>14</v>
      </c>
      <c r="M114" s="3" t="str">
        <f t="shared" si="41"/>
        <v>Jun14</v>
      </c>
      <c r="N114" s="3" t="str">
        <f t="shared" si="57"/>
        <v>24Wed</v>
      </c>
      <c r="O114">
        <v>65.980003</v>
      </c>
      <c r="P114" s="8">
        <f t="shared" si="42"/>
        <v>0.0027355621853086</v>
      </c>
      <c r="Q114" s="7">
        <f t="shared" si="43"/>
        <v>1.14608308146604</v>
      </c>
      <c r="R114" s="7"/>
      <c r="S114" s="6">
        <v>37055</v>
      </c>
      <c r="T114" s="3" t="str">
        <f t="shared" si="44"/>
        <v>Jun</v>
      </c>
      <c r="U114" s="3">
        <f t="shared" si="45"/>
        <v>13</v>
      </c>
      <c r="V114" s="3" t="str">
        <f t="shared" si="46"/>
        <v>Jun13</v>
      </c>
      <c r="W114" s="3" t="str">
        <f t="shared" si="58"/>
        <v>24Wed</v>
      </c>
      <c r="X114">
        <v>1241.599976</v>
      </c>
      <c r="Y114" s="8">
        <f t="shared" si="59"/>
        <v>-0.011346896741112</v>
      </c>
      <c r="Z114" s="7">
        <f t="shared" si="47"/>
        <v>0.967528233847463</v>
      </c>
      <c r="AA114" s="7"/>
      <c r="AB114" s="6">
        <v>40708</v>
      </c>
      <c r="AC114" s="3" t="str">
        <f t="shared" si="48"/>
        <v>Jun</v>
      </c>
      <c r="AD114" s="3">
        <f t="shared" si="49"/>
        <v>14</v>
      </c>
      <c r="AE114" s="3" t="str">
        <f t="shared" si="50"/>
        <v>Jun14</v>
      </c>
      <c r="AF114" s="3" t="str">
        <f t="shared" si="60"/>
        <v>25Tue</v>
      </c>
      <c r="AG114">
        <v>1287.869995</v>
      </c>
      <c r="AH114" s="8">
        <f t="shared" si="61"/>
        <v>0.0126117795262875</v>
      </c>
      <c r="AI114" s="7">
        <f t="shared" si="51"/>
        <v>1.01257990208347</v>
      </c>
      <c r="AJ114" s="7"/>
      <c r="AK114" s="9">
        <v>113</v>
      </c>
      <c r="AL114" s="6">
        <f t="shared" si="62"/>
        <v>44362</v>
      </c>
      <c r="AM114" s="3" t="str">
        <f t="shared" si="52"/>
        <v>Jun</v>
      </c>
      <c r="AN114" s="3">
        <f t="shared" si="53"/>
        <v>15</v>
      </c>
      <c r="AO114" s="3" t="str">
        <f t="shared" si="54"/>
        <v>Jun15</v>
      </c>
      <c r="AP114" s="3" t="str">
        <f t="shared" si="63"/>
        <v>25Tue</v>
      </c>
      <c r="AQ114" s="7">
        <f t="shared" si="64"/>
        <v>0.861829652996846</v>
      </c>
      <c r="AR114" s="7">
        <f t="shared" si="65"/>
        <v>1.13166583289908</v>
      </c>
      <c r="AS114" s="7">
        <f t="shared" si="66"/>
        <v>0.944914115581067</v>
      </c>
      <c r="AT114" s="7">
        <f t="shared" si="67"/>
        <v>1.01257990208347</v>
      </c>
      <c r="AU114" s="10">
        <f t="shared" si="68"/>
        <v>0.987747375890115</v>
      </c>
      <c r="AV114" s="11">
        <f t="shared" si="69"/>
        <v>-1.2252624109885</v>
      </c>
    </row>
    <row r="115" spans="1:48">
      <c r="A115" s="6">
        <v>11489</v>
      </c>
      <c r="B115" s="3" t="str">
        <f t="shared" si="35"/>
        <v>Jun</v>
      </c>
      <c r="C115" s="3">
        <f t="shared" si="36"/>
        <v>15</v>
      </c>
      <c r="D115" s="3" t="str">
        <f t="shared" si="37"/>
        <v>Jun15</v>
      </c>
      <c r="E115" s="3" t="str">
        <f t="shared" si="55"/>
        <v>25Mon</v>
      </c>
      <c r="F115">
        <v>13.63</v>
      </c>
      <c r="G115" s="8">
        <f t="shared" si="56"/>
        <v>-0.00872727272727267</v>
      </c>
      <c r="H115" s="7">
        <f t="shared" si="38"/>
        <v>0.85993690851735</v>
      </c>
      <c r="I115" s="7"/>
      <c r="J115" s="6">
        <v>22447</v>
      </c>
      <c r="K115" s="3" t="str">
        <f t="shared" si="39"/>
        <v>Jun</v>
      </c>
      <c r="L115" s="3">
        <f t="shared" si="40"/>
        <v>15</v>
      </c>
      <c r="M115" s="3" t="str">
        <f t="shared" si="41"/>
        <v>Jun15</v>
      </c>
      <c r="N115" s="3" t="str">
        <f t="shared" si="57"/>
        <v>24Thu</v>
      </c>
      <c r="O115">
        <v>65.690002</v>
      </c>
      <c r="P115" s="8">
        <f t="shared" si="42"/>
        <v>-0.00439528625059307</v>
      </c>
      <c r="Q115" s="7">
        <f t="shared" si="43"/>
        <v>1.14104571825604</v>
      </c>
      <c r="R115" s="7"/>
      <c r="S115" s="6">
        <v>37056</v>
      </c>
      <c r="T115" s="3" t="str">
        <f t="shared" si="44"/>
        <v>Jun</v>
      </c>
      <c r="U115" s="3">
        <f t="shared" si="45"/>
        <v>14</v>
      </c>
      <c r="V115" s="3" t="str">
        <f t="shared" si="46"/>
        <v>Jun14</v>
      </c>
      <c r="W115" s="3" t="str">
        <f t="shared" si="58"/>
        <v>24Thu</v>
      </c>
      <c r="X115">
        <v>1219.869995</v>
      </c>
      <c r="Y115" s="8">
        <f t="shared" si="59"/>
        <v>-0.0175015958602112</v>
      </c>
      <c r="Z115" s="7">
        <f t="shared" si="47"/>
        <v>0.950594945715321</v>
      </c>
      <c r="AA115" s="7"/>
      <c r="AB115" s="6">
        <v>40709</v>
      </c>
      <c r="AC115" s="3" t="str">
        <f t="shared" si="48"/>
        <v>Jun</v>
      </c>
      <c r="AD115" s="3">
        <f t="shared" si="49"/>
        <v>15</v>
      </c>
      <c r="AE115" s="3" t="str">
        <f t="shared" si="50"/>
        <v>Jun15</v>
      </c>
      <c r="AF115" s="3" t="str">
        <f t="shared" si="60"/>
        <v>25Wed</v>
      </c>
      <c r="AG115">
        <v>1265.420044</v>
      </c>
      <c r="AH115" s="8">
        <f t="shared" si="61"/>
        <v>-0.0174318456732118</v>
      </c>
      <c r="AI115" s="7">
        <f t="shared" si="51"/>
        <v>0.994928765498552</v>
      </c>
      <c r="AJ115" s="7"/>
      <c r="AK115" s="9">
        <v>114</v>
      </c>
      <c r="AL115" s="6">
        <f t="shared" si="62"/>
        <v>44363</v>
      </c>
      <c r="AM115" s="3" t="str">
        <f t="shared" si="52"/>
        <v>Jun</v>
      </c>
      <c r="AN115" s="3">
        <f t="shared" si="53"/>
        <v>16</v>
      </c>
      <c r="AO115" s="3" t="str">
        <f t="shared" si="54"/>
        <v>Jun16</v>
      </c>
      <c r="AP115" s="3" t="str">
        <f t="shared" si="63"/>
        <v>25Wed</v>
      </c>
      <c r="AQ115" s="7">
        <f t="shared" si="64"/>
        <v>0.852365930599369</v>
      </c>
      <c r="AR115" s="7">
        <f t="shared" si="65"/>
        <v>1.13149207920792</v>
      </c>
      <c r="AS115" s="7">
        <f t="shared" si="66"/>
        <v>0.953143138963067</v>
      </c>
      <c r="AT115" s="7">
        <f t="shared" si="67"/>
        <v>0.994928765498552</v>
      </c>
      <c r="AU115" s="10">
        <f t="shared" si="68"/>
        <v>0.982982478567227</v>
      </c>
      <c r="AV115" s="11">
        <f t="shared" si="69"/>
        <v>-1.70175214327726</v>
      </c>
    </row>
    <row r="116" spans="1:48">
      <c r="A116" s="6">
        <v>11490</v>
      </c>
      <c r="B116" s="3" t="str">
        <f t="shared" si="35"/>
        <v>Jun</v>
      </c>
      <c r="C116" s="3">
        <f t="shared" si="36"/>
        <v>16</v>
      </c>
      <c r="D116" s="3" t="str">
        <f t="shared" si="37"/>
        <v>Jun16</v>
      </c>
      <c r="E116" s="3" t="str">
        <f t="shared" si="55"/>
        <v>25Tue</v>
      </c>
      <c r="F116">
        <v>13.66</v>
      </c>
      <c r="G116" s="8">
        <f t="shared" si="56"/>
        <v>0.00220102714600142</v>
      </c>
      <c r="H116" s="7">
        <f t="shared" si="38"/>
        <v>0.861829652996846</v>
      </c>
      <c r="I116" s="7"/>
      <c r="J116" s="6">
        <v>22448</v>
      </c>
      <c r="K116" s="3" t="str">
        <f t="shared" si="39"/>
        <v>Jun</v>
      </c>
      <c r="L116" s="3">
        <f t="shared" si="40"/>
        <v>16</v>
      </c>
      <c r="M116" s="3" t="str">
        <f t="shared" si="41"/>
        <v>Jun16</v>
      </c>
      <c r="N116" s="3" t="str">
        <f t="shared" si="57"/>
        <v>24Fri</v>
      </c>
      <c r="O116">
        <v>65.18</v>
      </c>
      <c r="P116" s="8">
        <f t="shared" si="42"/>
        <v>-0.00776376898268324</v>
      </c>
      <c r="Q116" s="7">
        <f t="shared" si="43"/>
        <v>1.13218690290082</v>
      </c>
      <c r="R116" s="7"/>
      <c r="S116" s="6">
        <v>37057</v>
      </c>
      <c r="T116" s="3" t="str">
        <f t="shared" si="44"/>
        <v>Jun</v>
      </c>
      <c r="U116" s="3">
        <f t="shared" si="45"/>
        <v>15</v>
      </c>
      <c r="V116" s="3" t="str">
        <f t="shared" si="46"/>
        <v>Jun15</v>
      </c>
      <c r="W116" s="3" t="str">
        <f t="shared" si="58"/>
        <v>24Fri</v>
      </c>
      <c r="X116">
        <v>1214.359985</v>
      </c>
      <c r="Y116" s="8">
        <f t="shared" si="59"/>
        <v>-0.00451688296505724</v>
      </c>
      <c r="Z116" s="7">
        <f t="shared" si="47"/>
        <v>0.946301219598349</v>
      </c>
      <c r="AA116" s="7"/>
      <c r="AB116" s="6">
        <v>40710</v>
      </c>
      <c r="AC116" s="3" t="str">
        <f t="shared" si="48"/>
        <v>Jun</v>
      </c>
      <c r="AD116" s="3">
        <f t="shared" si="49"/>
        <v>16</v>
      </c>
      <c r="AE116" s="3" t="str">
        <f t="shared" si="50"/>
        <v>Jun16</v>
      </c>
      <c r="AF116" s="3" t="str">
        <f t="shared" si="60"/>
        <v>25Thu</v>
      </c>
      <c r="AG116">
        <v>1267.640015</v>
      </c>
      <c r="AH116" s="8">
        <f t="shared" si="61"/>
        <v>0.00175433525849855</v>
      </c>
      <c r="AI116" s="7">
        <f t="shared" si="51"/>
        <v>0.996674204111561</v>
      </c>
      <c r="AJ116" s="7"/>
      <c r="AK116" s="9">
        <v>115</v>
      </c>
      <c r="AL116" s="6">
        <f t="shared" si="62"/>
        <v>44364</v>
      </c>
      <c r="AM116" s="3" t="str">
        <f t="shared" si="52"/>
        <v>Jun</v>
      </c>
      <c r="AN116" s="3">
        <f t="shared" si="53"/>
        <v>17</v>
      </c>
      <c r="AO116" s="3" t="str">
        <f t="shared" si="54"/>
        <v>Jun17</v>
      </c>
      <c r="AP116" s="3" t="str">
        <f t="shared" si="63"/>
        <v>25Thu</v>
      </c>
      <c r="AQ116" s="7">
        <f t="shared" si="64"/>
        <v>0.837223974763407</v>
      </c>
      <c r="AR116" s="7">
        <f t="shared" si="65"/>
        <v>1.12732329338197</v>
      </c>
      <c r="AS116" s="7">
        <f t="shared" si="66"/>
        <v>0.963974860879239</v>
      </c>
      <c r="AT116" s="7">
        <f t="shared" si="67"/>
        <v>0.996674204111561</v>
      </c>
      <c r="AU116" s="10">
        <f t="shared" si="68"/>
        <v>0.981299083284044</v>
      </c>
      <c r="AV116" s="11">
        <f t="shared" si="69"/>
        <v>-1.87009167159558</v>
      </c>
    </row>
    <row r="117" spans="1:48">
      <c r="A117" s="6">
        <v>11491</v>
      </c>
      <c r="B117" s="3" t="str">
        <f t="shared" si="35"/>
        <v>Jun</v>
      </c>
      <c r="C117" s="3">
        <f t="shared" si="36"/>
        <v>17</v>
      </c>
      <c r="D117" s="3" t="str">
        <f t="shared" si="37"/>
        <v>Jun17</v>
      </c>
      <c r="E117" s="3" t="str">
        <f t="shared" si="55"/>
        <v>25Wed</v>
      </c>
      <c r="F117">
        <v>13.51</v>
      </c>
      <c r="G117" s="8">
        <f t="shared" si="56"/>
        <v>-0.0109809663250366</v>
      </c>
      <c r="H117" s="7">
        <f t="shared" si="38"/>
        <v>0.852365930599369</v>
      </c>
      <c r="I117" s="7"/>
      <c r="J117" s="6">
        <v>22451</v>
      </c>
      <c r="K117" s="3" t="str">
        <f t="shared" si="39"/>
        <v>Jun</v>
      </c>
      <c r="L117" s="3">
        <f t="shared" si="40"/>
        <v>19</v>
      </c>
      <c r="M117" s="3" t="str">
        <f t="shared" si="41"/>
        <v>Jun19</v>
      </c>
      <c r="N117" s="3" t="str">
        <f t="shared" si="57"/>
        <v>25Mon</v>
      </c>
      <c r="O117">
        <v>64.580002</v>
      </c>
      <c r="P117" s="8">
        <f t="shared" si="42"/>
        <v>-0.00920524700828496</v>
      </c>
      <c r="Q117" s="7">
        <f t="shared" si="43"/>
        <v>1.12176484280007</v>
      </c>
      <c r="R117" s="7"/>
      <c r="S117" s="6">
        <v>37060</v>
      </c>
      <c r="T117" s="3" t="str">
        <f t="shared" si="44"/>
        <v>Jun</v>
      </c>
      <c r="U117" s="3">
        <f t="shared" si="45"/>
        <v>18</v>
      </c>
      <c r="V117" s="3" t="str">
        <f t="shared" si="46"/>
        <v>Jun18</v>
      </c>
      <c r="W117" s="3" t="str">
        <f t="shared" si="58"/>
        <v>25Mon</v>
      </c>
      <c r="X117">
        <v>1208.430054</v>
      </c>
      <c r="Y117" s="8">
        <f t="shared" si="59"/>
        <v>-0.00488317391321168</v>
      </c>
      <c r="Z117" s="7">
        <f t="shared" si="47"/>
        <v>0.941680266168766</v>
      </c>
      <c r="AA117" s="7"/>
      <c r="AB117" s="6">
        <v>40711</v>
      </c>
      <c r="AC117" s="3" t="str">
        <f t="shared" si="48"/>
        <v>Jun</v>
      </c>
      <c r="AD117" s="3">
        <f t="shared" si="49"/>
        <v>17</v>
      </c>
      <c r="AE117" s="3" t="str">
        <f t="shared" si="50"/>
        <v>Jun17</v>
      </c>
      <c r="AF117" s="3" t="str">
        <f t="shared" si="60"/>
        <v>25Fri</v>
      </c>
      <c r="AG117">
        <v>1271.5</v>
      </c>
      <c r="AH117" s="8">
        <f t="shared" si="61"/>
        <v>0.00304501668795936</v>
      </c>
      <c r="AI117" s="7">
        <f t="shared" si="51"/>
        <v>0.999709093695539</v>
      </c>
      <c r="AJ117" s="7"/>
      <c r="AK117" s="9">
        <v>116</v>
      </c>
      <c r="AL117" s="6">
        <f t="shared" si="62"/>
        <v>44365</v>
      </c>
      <c r="AM117" s="3" t="str">
        <f t="shared" si="52"/>
        <v>Jun</v>
      </c>
      <c r="AN117" s="3">
        <f t="shared" si="53"/>
        <v>18</v>
      </c>
      <c r="AO117" s="3" t="str">
        <f t="shared" si="54"/>
        <v>Jun18</v>
      </c>
      <c r="AP117" s="3" t="str">
        <f t="shared" si="63"/>
        <v>25Fri</v>
      </c>
      <c r="AQ117" s="7">
        <f t="shared" si="64"/>
        <v>0.834069400630915</v>
      </c>
      <c r="AR117" s="7">
        <f t="shared" si="65"/>
        <v>1.13183956922008</v>
      </c>
      <c r="AS117" s="7">
        <f t="shared" si="66"/>
        <v>0.954865271457053</v>
      </c>
      <c r="AT117" s="7">
        <f t="shared" si="67"/>
        <v>0.999709093695539</v>
      </c>
      <c r="AU117" s="10">
        <f t="shared" si="68"/>
        <v>0.980120833750897</v>
      </c>
      <c r="AV117" s="11">
        <f t="shared" si="69"/>
        <v>-1.9879166249103</v>
      </c>
    </row>
    <row r="118" spans="1:48">
      <c r="A118" s="6">
        <v>11492</v>
      </c>
      <c r="B118" s="3" t="str">
        <f t="shared" si="35"/>
        <v>Jun</v>
      </c>
      <c r="C118" s="3">
        <f t="shared" si="36"/>
        <v>18</v>
      </c>
      <c r="D118" s="3" t="str">
        <f t="shared" si="37"/>
        <v>Jun18</v>
      </c>
      <c r="E118" s="3" t="str">
        <f t="shared" si="55"/>
        <v>25Thu</v>
      </c>
      <c r="F118">
        <v>13.27</v>
      </c>
      <c r="G118" s="8">
        <f t="shared" si="56"/>
        <v>-0.0177646188008882</v>
      </c>
      <c r="H118" s="7">
        <f t="shared" si="38"/>
        <v>0.837223974763407</v>
      </c>
      <c r="I118" s="7"/>
      <c r="J118" s="6">
        <v>22452</v>
      </c>
      <c r="K118" s="3" t="str">
        <f t="shared" si="39"/>
        <v>Jun</v>
      </c>
      <c r="L118" s="3">
        <f t="shared" si="40"/>
        <v>20</v>
      </c>
      <c r="M118" s="3" t="str">
        <f t="shared" si="41"/>
        <v>Jun20</v>
      </c>
      <c r="N118" s="3" t="str">
        <f t="shared" si="57"/>
        <v>25Tue</v>
      </c>
      <c r="O118">
        <v>65.150002</v>
      </c>
      <c r="P118" s="8">
        <f t="shared" si="42"/>
        <v>0.008826261727276</v>
      </c>
      <c r="Q118" s="7">
        <f t="shared" si="43"/>
        <v>1.13166583289908</v>
      </c>
      <c r="R118" s="7"/>
      <c r="S118" s="6">
        <v>37061</v>
      </c>
      <c r="T118" s="3" t="str">
        <f t="shared" si="44"/>
        <v>Jun</v>
      </c>
      <c r="U118" s="3">
        <f t="shared" si="45"/>
        <v>19</v>
      </c>
      <c r="V118" s="3" t="str">
        <f t="shared" si="46"/>
        <v>Jun19</v>
      </c>
      <c r="W118" s="3" t="str">
        <f t="shared" si="58"/>
        <v>25Tue</v>
      </c>
      <c r="X118">
        <v>1212.579956</v>
      </c>
      <c r="Y118" s="8">
        <f t="shared" si="59"/>
        <v>0.00343412677156084</v>
      </c>
      <c r="Z118" s="7">
        <f t="shared" si="47"/>
        <v>0.944914115581067</v>
      </c>
      <c r="AA118" s="7"/>
      <c r="AB118" s="6">
        <v>40714</v>
      </c>
      <c r="AC118" s="3" t="str">
        <f t="shared" si="48"/>
        <v>Jun</v>
      </c>
      <c r="AD118" s="3">
        <f t="shared" si="49"/>
        <v>20</v>
      </c>
      <c r="AE118" s="3" t="str">
        <f t="shared" si="50"/>
        <v>Jun20</v>
      </c>
      <c r="AF118" s="3" t="str">
        <f t="shared" si="60"/>
        <v>26Mon</v>
      </c>
      <c r="AG118">
        <v>1278.359985</v>
      </c>
      <c r="AH118" s="8">
        <f t="shared" si="61"/>
        <v>0.00539519071962253</v>
      </c>
      <c r="AI118" s="7">
        <f t="shared" si="51"/>
        <v>1.00510271492017</v>
      </c>
      <c r="AJ118" s="7"/>
      <c r="AK118" s="9">
        <v>117</v>
      </c>
      <c r="AL118" s="6">
        <f t="shared" si="62"/>
        <v>44368</v>
      </c>
      <c r="AM118" s="3" t="str">
        <f t="shared" si="52"/>
        <v>Jun</v>
      </c>
      <c r="AN118" s="3">
        <f t="shared" si="53"/>
        <v>21</v>
      </c>
      <c r="AO118" s="3" t="str">
        <f t="shared" si="54"/>
        <v>Jun21</v>
      </c>
      <c r="AP118" s="3" t="str">
        <f t="shared" si="63"/>
        <v>26Mon</v>
      </c>
      <c r="AQ118" s="7">
        <f t="shared" si="64"/>
        <v>0.921766561514196</v>
      </c>
      <c r="AR118" s="7">
        <f t="shared" si="65"/>
        <v>1.11985410804238</v>
      </c>
      <c r="AS118" s="7">
        <f t="shared" si="66"/>
        <v>0.949605271694883</v>
      </c>
      <c r="AT118" s="7">
        <f t="shared" si="67"/>
        <v>1.00510271492017</v>
      </c>
      <c r="AU118" s="10">
        <f t="shared" si="68"/>
        <v>0.999082164042908</v>
      </c>
      <c r="AV118" s="11">
        <f t="shared" si="69"/>
        <v>-0.0917835957092494</v>
      </c>
    </row>
    <row r="119" spans="1:48">
      <c r="A119" s="6">
        <v>11493</v>
      </c>
      <c r="B119" s="3" t="str">
        <f t="shared" si="35"/>
        <v>Jun</v>
      </c>
      <c r="C119" s="3">
        <f t="shared" si="36"/>
        <v>19</v>
      </c>
      <c r="D119" s="3" t="str">
        <f t="shared" si="37"/>
        <v>Jun19</v>
      </c>
      <c r="E119" s="3" t="str">
        <f t="shared" si="55"/>
        <v>25Fri</v>
      </c>
      <c r="F119">
        <v>13.22</v>
      </c>
      <c r="G119" s="8">
        <f t="shared" si="56"/>
        <v>-0.00376789751318756</v>
      </c>
      <c r="H119" s="7">
        <f t="shared" si="38"/>
        <v>0.834069400630915</v>
      </c>
      <c r="I119" s="7"/>
      <c r="J119" s="6">
        <v>22453</v>
      </c>
      <c r="K119" s="3" t="str">
        <f t="shared" si="39"/>
        <v>Jun</v>
      </c>
      <c r="L119" s="3">
        <f t="shared" si="40"/>
        <v>21</v>
      </c>
      <c r="M119" s="3" t="str">
        <f t="shared" si="41"/>
        <v>Jun21</v>
      </c>
      <c r="N119" s="3" t="str">
        <f t="shared" si="57"/>
        <v>25Wed</v>
      </c>
      <c r="O119">
        <v>65.139999</v>
      </c>
      <c r="P119" s="8">
        <f t="shared" si="42"/>
        <v>-0.000153537984542158</v>
      </c>
      <c r="Q119" s="7">
        <f t="shared" si="43"/>
        <v>1.13149207920792</v>
      </c>
      <c r="R119" s="7"/>
      <c r="S119" s="6">
        <v>37062</v>
      </c>
      <c r="T119" s="3" t="str">
        <f t="shared" si="44"/>
        <v>Jun</v>
      </c>
      <c r="U119" s="3">
        <f t="shared" si="45"/>
        <v>20</v>
      </c>
      <c r="V119" s="3" t="str">
        <f t="shared" si="46"/>
        <v>Jun20</v>
      </c>
      <c r="W119" s="3" t="str">
        <f t="shared" si="58"/>
        <v>25Wed</v>
      </c>
      <c r="X119">
        <v>1223.140015</v>
      </c>
      <c r="Y119" s="8">
        <f t="shared" si="59"/>
        <v>0.00870875272822002</v>
      </c>
      <c r="Z119" s="7">
        <f t="shared" si="47"/>
        <v>0.953143138963067</v>
      </c>
      <c r="AA119" s="7"/>
      <c r="AB119" s="6">
        <v>40715</v>
      </c>
      <c r="AC119" s="3" t="str">
        <f t="shared" si="48"/>
        <v>Jun</v>
      </c>
      <c r="AD119" s="3">
        <f t="shared" si="49"/>
        <v>21</v>
      </c>
      <c r="AE119" s="3" t="str">
        <f t="shared" si="50"/>
        <v>Jun21</v>
      </c>
      <c r="AF119" s="3" t="str">
        <f t="shared" si="60"/>
        <v>26Tue</v>
      </c>
      <c r="AG119">
        <v>1295.52002</v>
      </c>
      <c r="AH119" s="8">
        <f t="shared" si="61"/>
        <v>0.0134234763301042</v>
      </c>
      <c r="AI119" s="7">
        <f t="shared" si="51"/>
        <v>1.01859468742322</v>
      </c>
      <c r="AJ119" s="7"/>
      <c r="AK119" s="9">
        <v>118</v>
      </c>
      <c r="AL119" s="6">
        <f t="shared" si="62"/>
        <v>44369</v>
      </c>
      <c r="AM119" s="3" t="str">
        <f t="shared" si="52"/>
        <v>Jun</v>
      </c>
      <c r="AN119" s="3">
        <f t="shared" si="53"/>
        <v>22</v>
      </c>
      <c r="AO119" s="3" t="str">
        <f t="shared" si="54"/>
        <v>Jun22</v>
      </c>
      <c r="AP119" s="3" t="str">
        <f t="shared" si="63"/>
        <v>26Tue</v>
      </c>
      <c r="AQ119" s="7">
        <f t="shared" si="64"/>
        <v>0.909148264984227</v>
      </c>
      <c r="AR119" s="7">
        <f t="shared" si="65"/>
        <v>1.11985410804238</v>
      </c>
      <c r="AS119" s="7">
        <f t="shared" si="66"/>
        <v>0.948171461217491</v>
      </c>
      <c r="AT119" s="7">
        <f t="shared" si="67"/>
        <v>1.01859468742322</v>
      </c>
      <c r="AU119" s="10">
        <f t="shared" si="68"/>
        <v>0.998942130416831</v>
      </c>
      <c r="AV119" s="11">
        <f t="shared" si="69"/>
        <v>-0.105786958316911</v>
      </c>
    </row>
    <row r="120" spans="1:48">
      <c r="A120" s="6">
        <v>11496</v>
      </c>
      <c r="B120" s="3" t="str">
        <f t="shared" si="35"/>
        <v>Jun</v>
      </c>
      <c r="C120" s="3">
        <f t="shared" si="36"/>
        <v>22</v>
      </c>
      <c r="D120" s="3" t="str">
        <f t="shared" si="37"/>
        <v>Jun22</v>
      </c>
      <c r="E120" s="3" t="str">
        <f t="shared" si="55"/>
        <v>26Mon</v>
      </c>
      <c r="F120">
        <v>14.61</v>
      </c>
      <c r="G120" s="8">
        <f t="shared" si="56"/>
        <v>0.105143721633888</v>
      </c>
      <c r="H120" s="7">
        <f t="shared" si="38"/>
        <v>0.921766561514196</v>
      </c>
      <c r="I120" s="7"/>
      <c r="J120" s="6">
        <v>22454</v>
      </c>
      <c r="K120" s="3" t="str">
        <f t="shared" si="39"/>
        <v>Jun</v>
      </c>
      <c r="L120" s="3">
        <f t="shared" si="40"/>
        <v>22</v>
      </c>
      <c r="M120" s="3" t="str">
        <f t="shared" si="41"/>
        <v>Jun22</v>
      </c>
      <c r="N120" s="3" t="str">
        <f t="shared" si="57"/>
        <v>25Thu</v>
      </c>
      <c r="O120">
        <v>64.900002</v>
      </c>
      <c r="P120" s="8">
        <f t="shared" si="42"/>
        <v>-0.00368432612349292</v>
      </c>
      <c r="Q120" s="7">
        <f t="shared" si="43"/>
        <v>1.12732329338197</v>
      </c>
      <c r="R120" s="7"/>
      <c r="S120" s="6">
        <v>37063</v>
      </c>
      <c r="T120" s="3" t="str">
        <f t="shared" si="44"/>
        <v>Jun</v>
      </c>
      <c r="U120" s="3">
        <f t="shared" si="45"/>
        <v>21</v>
      </c>
      <c r="V120" s="3" t="str">
        <f t="shared" si="46"/>
        <v>Jun21</v>
      </c>
      <c r="W120" s="3" t="str">
        <f t="shared" si="58"/>
        <v>25Thu</v>
      </c>
      <c r="X120">
        <v>1237.040039</v>
      </c>
      <c r="Y120" s="8">
        <f t="shared" si="59"/>
        <v>0.0113642132785591</v>
      </c>
      <c r="Z120" s="7">
        <f t="shared" si="47"/>
        <v>0.963974860879239</v>
      </c>
      <c r="AA120" s="7"/>
      <c r="AB120" s="6">
        <v>40716</v>
      </c>
      <c r="AC120" s="3" t="str">
        <f t="shared" si="48"/>
        <v>Jun</v>
      </c>
      <c r="AD120" s="3">
        <f t="shared" si="49"/>
        <v>22</v>
      </c>
      <c r="AE120" s="3" t="str">
        <f t="shared" si="50"/>
        <v>Jun22</v>
      </c>
      <c r="AF120" s="3" t="str">
        <f t="shared" si="60"/>
        <v>26Wed</v>
      </c>
      <c r="AG120">
        <v>1287.140015</v>
      </c>
      <c r="AH120" s="8">
        <f t="shared" si="61"/>
        <v>-0.00646844886271999</v>
      </c>
      <c r="AI120" s="7">
        <f t="shared" si="51"/>
        <v>1.01200595977579</v>
      </c>
      <c r="AJ120" s="7"/>
      <c r="AK120" s="9">
        <v>119</v>
      </c>
      <c r="AL120" s="6">
        <f t="shared" si="62"/>
        <v>44370</v>
      </c>
      <c r="AM120" s="3" t="str">
        <f t="shared" si="52"/>
        <v>Jun</v>
      </c>
      <c r="AN120" s="3">
        <f t="shared" si="53"/>
        <v>23</v>
      </c>
      <c r="AO120" s="3" t="str">
        <f t="shared" si="54"/>
        <v>Jun23</v>
      </c>
      <c r="AP120" s="3" t="str">
        <f t="shared" si="63"/>
        <v>26Wed</v>
      </c>
      <c r="AQ120" s="7">
        <f t="shared" si="64"/>
        <v>0.95205047318612</v>
      </c>
      <c r="AR120" s="7">
        <f t="shared" si="65"/>
        <v>1.12193844015981</v>
      </c>
      <c r="AS120" s="7">
        <f t="shared" si="66"/>
        <v>0.943737426360197</v>
      </c>
      <c r="AT120" s="7">
        <f t="shared" si="67"/>
        <v>1.01200595977579</v>
      </c>
      <c r="AU120" s="10">
        <f t="shared" si="68"/>
        <v>1.00743307487048</v>
      </c>
      <c r="AV120" s="11">
        <f t="shared" si="69"/>
        <v>0.74330748704774</v>
      </c>
    </row>
    <row r="121" spans="1:48">
      <c r="A121" s="6">
        <v>11497</v>
      </c>
      <c r="B121" s="3" t="str">
        <f t="shared" si="35"/>
        <v>Jun</v>
      </c>
      <c r="C121" s="3">
        <f t="shared" si="36"/>
        <v>23</v>
      </c>
      <c r="D121" s="3" t="str">
        <f t="shared" si="37"/>
        <v>Jun23</v>
      </c>
      <c r="E121" s="3" t="str">
        <f t="shared" si="55"/>
        <v>26Tue</v>
      </c>
      <c r="F121">
        <v>14.41</v>
      </c>
      <c r="G121" s="8">
        <f t="shared" si="56"/>
        <v>-0.0136892539356605</v>
      </c>
      <c r="H121" s="7">
        <f t="shared" si="38"/>
        <v>0.909148264984227</v>
      </c>
      <c r="I121" s="7"/>
      <c r="J121" s="6">
        <v>22455</v>
      </c>
      <c r="K121" s="3" t="str">
        <f t="shared" si="39"/>
        <v>Jun</v>
      </c>
      <c r="L121" s="3">
        <f t="shared" si="40"/>
        <v>23</v>
      </c>
      <c r="M121" s="3" t="str">
        <f t="shared" si="41"/>
        <v>Jun23</v>
      </c>
      <c r="N121" s="3" t="str">
        <f t="shared" si="57"/>
        <v>25Fri</v>
      </c>
      <c r="O121">
        <v>65.160004</v>
      </c>
      <c r="P121" s="8">
        <f t="shared" si="42"/>
        <v>0.00400619402138077</v>
      </c>
      <c r="Q121" s="7">
        <f t="shared" si="43"/>
        <v>1.13183956922008</v>
      </c>
      <c r="R121" s="7"/>
      <c r="S121" s="6">
        <v>37064</v>
      </c>
      <c r="T121" s="3" t="str">
        <f t="shared" si="44"/>
        <v>Jun</v>
      </c>
      <c r="U121" s="3">
        <f t="shared" si="45"/>
        <v>22</v>
      </c>
      <c r="V121" s="3" t="str">
        <f t="shared" si="46"/>
        <v>Jun22</v>
      </c>
      <c r="W121" s="3" t="str">
        <f t="shared" si="58"/>
        <v>25Fri</v>
      </c>
      <c r="X121">
        <v>1225.349976</v>
      </c>
      <c r="Y121" s="8">
        <f t="shared" si="59"/>
        <v>-0.0094500279954156</v>
      </c>
      <c r="Z121" s="7">
        <f t="shared" si="47"/>
        <v>0.954865271457053</v>
      </c>
      <c r="AA121" s="7"/>
      <c r="AB121" s="6">
        <v>40717</v>
      </c>
      <c r="AC121" s="3" t="str">
        <f t="shared" si="48"/>
        <v>Jun</v>
      </c>
      <c r="AD121" s="3">
        <f t="shared" si="49"/>
        <v>23</v>
      </c>
      <c r="AE121" s="3" t="str">
        <f t="shared" si="50"/>
        <v>Jun23</v>
      </c>
      <c r="AF121" s="3" t="str">
        <f t="shared" si="60"/>
        <v>26Thu</v>
      </c>
      <c r="AG121">
        <v>1283.5</v>
      </c>
      <c r="AH121" s="8">
        <f t="shared" si="61"/>
        <v>-0.00282798682162014</v>
      </c>
      <c r="AI121" s="7">
        <f t="shared" si="51"/>
        <v>1.00914402025814</v>
      </c>
      <c r="AJ121" s="7"/>
      <c r="AK121" s="9">
        <v>120</v>
      </c>
      <c r="AL121" s="6">
        <f t="shared" si="62"/>
        <v>44371</v>
      </c>
      <c r="AM121" s="3" t="str">
        <f t="shared" si="52"/>
        <v>Jun</v>
      </c>
      <c r="AN121" s="3">
        <f t="shared" si="53"/>
        <v>24</v>
      </c>
      <c r="AO121" s="3" t="str">
        <f t="shared" si="54"/>
        <v>Jun24</v>
      </c>
      <c r="AP121" s="3" t="str">
        <f t="shared" si="63"/>
        <v>26Thu</v>
      </c>
      <c r="AQ121" s="7">
        <f t="shared" si="64"/>
        <v>0.945741324921136</v>
      </c>
      <c r="AR121" s="7">
        <f t="shared" si="65"/>
        <v>1.12072254646517</v>
      </c>
      <c r="AS121" s="7">
        <f t="shared" si="66"/>
        <v>0.955527622315994</v>
      </c>
      <c r="AT121" s="7">
        <f t="shared" si="67"/>
        <v>1.00914402025814</v>
      </c>
      <c r="AU121" s="10">
        <f t="shared" si="68"/>
        <v>1.00778387849011</v>
      </c>
      <c r="AV121" s="11">
        <f t="shared" si="69"/>
        <v>0.778387849011075</v>
      </c>
    </row>
    <row r="122" spans="1:48">
      <c r="A122" s="6">
        <v>11498</v>
      </c>
      <c r="B122" s="3" t="str">
        <f t="shared" si="35"/>
        <v>Jun</v>
      </c>
      <c r="C122" s="3">
        <f t="shared" si="36"/>
        <v>24</v>
      </c>
      <c r="D122" s="3" t="str">
        <f t="shared" si="37"/>
        <v>Jun24</v>
      </c>
      <c r="E122" s="3" t="str">
        <f t="shared" si="55"/>
        <v>26Wed</v>
      </c>
      <c r="F122">
        <v>15.09</v>
      </c>
      <c r="G122" s="8">
        <f t="shared" si="56"/>
        <v>0.0471894517696044</v>
      </c>
      <c r="H122" s="7">
        <f t="shared" si="38"/>
        <v>0.95205047318612</v>
      </c>
      <c r="I122" s="7"/>
      <c r="J122" s="6">
        <v>22458</v>
      </c>
      <c r="K122" s="3" t="str">
        <f t="shared" si="39"/>
        <v>Jun</v>
      </c>
      <c r="L122" s="3">
        <f t="shared" si="40"/>
        <v>26</v>
      </c>
      <c r="M122" s="3" t="str">
        <f t="shared" si="41"/>
        <v>Jun26</v>
      </c>
      <c r="N122" s="3" t="str">
        <f t="shared" si="57"/>
        <v>26Mon</v>
      </c>
      <c r="O122">
        <v>64.470001</v>
      </c>
      <c r="P122" s="8">
        <f t="shared" si="42"/>
        <v>-0.010589363990831</v>
      </c>
      <c r="Q122" s="7">
        <f t="shared" si="43"/>
        <v>1.11985410804238</v>
      </c>
      <c r="R122" s="7"/>
      <c r="S122" s="6">
        <v>37067</v>
      </c>
      <c r="T122" s="3" t="str">
        <f t="shared" si="44"/>
        <v>Jun</v>
      </c>
      <c r="U122" s="3">
        <f t="shared" si="45"/>
        <v>25</v>
      </c>
      <c r="V122" s="3" t="str">
        <f t="shared" si="46"/>
        <v>Jun25</v>
      </c>
      <c r="W122" s="3" t="str">
        <f t="shared" si="58"/>
        <v>26Mon</v>
      </c>
      <c r="X122">
        <v>1218.599976</v>
      </c>
      <c r="Y122" s="8">
        <f t="shared" si="59"/>
        <v>-0.00550863029518679</v>
      </c>
      <c r="Z122" s="7">
        <f t="shared" si="47"/>
        <v>0.949605271694883</v>
      </c>
      <c r="AA122" s="7"/>
      <c r="AB122" s="6">
        <v>40718</v>
      </c>
      <c r="AC122" s="3" t="str">
        <f t="shared" si="48"/>
        <v>Jun</v>
      </c>
      <c r="AD122" s="3">
        <f t="shared" si="49"/>
        <v>24</v>
      </c>
      <c r="AE122" s="3" t="str">
        <f t="shared" si="50"/>
        <v>Jun24</v>
      </c>
      <c r="AF122" s="3" t="str">
        <f t="shared" si="60"/>
        <v>26Fri</v>
      </c>
      <c r="AG122">
        <v>1268.449951</v>
      </c>
      <c r="AH122" s="8">
        <f t="shared" si="61"/>
        <v>-0.0117257880794702</v>
      </c>
      <c r="AI122" s="7">
        <f t="shared" si="51"/>
        <v>0.997311011334928</v>
      </c>
      <c r="AJ122" s="7"/>
      <c r="AK122" s="9">
        <v>121</v>
      </c>
      <c r="AL122" s="6">
        <f t="shared" si="62"/>
        <v>44372</v>
      </c>
      <c r="AM122" s="3" t="str">
        <f t="shared" si="52"/>
        <v>Jun</v>
      </c>
      <c r="AN122" s="3">
        <f t="shared" si="53"/>
        <v>25</v>
      </c>
      <c r="AO122" s="3" t="str">
        <f t="shared" si="54"/>
        <v>Jun25</v>
      </c>
      <c r="AP122" s="3" t="str">
        <f t="shared" si="63"/>
        <v>26Fri</v>
      </c>
      <c r="AQ122" s="7">
        <f t="shared" si="64"/>
        <v>0.968454258675079</v>
      </c>
      <c r="AR122" s="7">
        <f t="shared" si="65"/>
        <v>1.1228070001737</v>
      </c>
      <c r="AS122" s="7">
        <f t="shared" si="66"/>
        <v>0.954109412608266</v>
      </c>
      <c r="AT122" s="7">
        <f t="shared" si="67"/>
        <v>0.997311011334928</v>
      </c>
      <c r="AU122" s="10">
        <f t="shared" si="68"/>
        <v>1.01067042069799</v>
      </c>
      <c r="AV122" s="11">
        <f t="shared" si="69"/>
        <v>1.0670420697994</v>
      </c>
    </row>
    <row r="123" spans="1:48">
      <c r="A123" s="6">
        <v>11499</v>
      </c>
      <c r="B123" s="3" t="str">
        <f t="shared" si="35"/>
        <v>Jun</v>
      </c>
      <c r="C123" s="3">
        <f t="shared" si="36"/>
        <v>25</v>
      </c>
      <c r="D123" s="3" t="str">
        <f t="shared" si="37"/>
        <v>Jun25</v>
      </c>
      <c r="E123" s="3" t="str">
        <f t="shared" si="55"/>
        <v>26Thu</v>
      </c>
      <c r="F123">
        <v>14.99</v>
      </c>
      <c r="G123" s="8">
        <f t="shared" si="56"/>
        <v>-0.00662690523525511</v>
      </c>
      <c r="H123" s="7">
        <f t="shared" si="38"/>
        <v>0.945741324921136</v>
      </c>
      <c r="I123" s="7"/>
      <c r="J123" s="6">
        <v>22459</v>
      </c>
      <c r="K123" s="3" t="str">
        <f t="shared" si="39"/>
        <v>Jun</v>
      </c>
      <c r="L123" s="3">
        <f t="shared" si="40"/>
        <v>27</v>
      </c>
      <c r="M123" s="3" t="str">
        <f t="shared" si="41"/>
        <v>Jun27</v>
      </c>
      <c r="N123" s="3" t="str">
        <f t="shared" si="57"/>
        <v>26Tue</v>
      </c>
      <c r="O123">
        <v>64.470001</v>
      </c>
      <c r="P123" s="8">
        <f t="shared" si="42"/>
        <v>0</v>
      </c>
      <c r="Q123" s="7">
        <f t="shared" si="43"/>
        <v>1.11985410804238</v>
      </c>
      <c r="R123" s="7"/>
      <c r="S123" s="6">
        <v>37068</v>
      </c>
      <c r="T123" s="3" t="str">
        <f t="shared" si="44"/>
        <v>Jun</v>
      </c>
      <c r="U123" s="3">
        <f t="shared" si="45"/>
        <v>26</v>
      </c>
      <c r="V123" s="3" t="str">
        <f t="shared" si="46"/>
        <v>Jun26</v>
      </c>
      <c r="W123" s="3" t="str">
        <f t="shared" si="58"/>
        <v>26Tue</v>
      </c>
      <c r="X123">
        <v>1216.76001</v>
      </c>
      <c r="Y123" s="8">
        <f t="shared" si="59"/>
        <v>-0.00150990155607881</v>
      </c>
      <c r="Z123" s="7">
        <f t="shared" si="47"/>
        <v>0.948171461217491</v>
      </c>
      <c r="AA123" s="7"/>
      <c r="AB123" s="6">
        <v>40721</v>
      </c>
      <c r="AC123" s="3" t="str">
        <f t="shared" si="48"/>
        <v>Jun</v>
      </c>
      <c r="AD123" s="3">
        <f t="shared" si="49"/>
        <v>27</v>
      </c>
      <c r="AE123" s="3" t="str">
        <f t="shared" si="50"/>
        <v>Jun27</v>
      </c>
      <c r="AF123" s="3" t="str">
        <f t="shared" si="60"/>
        <v>27Mon</v>
      </c>
      <c r="AG123">
        <v>1280.099976</v>
      </c>
      <c r="AH123" s="8">
        <f t="shared" si="61"/>
        <v>0.00918445776344227</v>
      </c>
      <c r="AI123" s="7">
        <f t="shared" si="51"/>
        <v>1.00647077219555</v>
      </c>
      <c r="AJ123" s="7"/>
      <c r="AK123" s="9">
        <v>122</v>
      </c>
      <c r="AL123" s="6">
        <f t="shared" si="62"/>
        <v>44375</v>
      </c>
      <c r="AM123" s="3" t="str">
        <f t="shared" si="52"/>
        <v>Jun</v>
      </c>
      <c r="AN123" s="3">
        <f t="shared" si="53"/>
        <v>28</v>
      </c>
      <c r="AO123" s="3" t="str">
        <f t="shared" si="54"/>
        <v>Jun28</v>
      </c>
      <c r="AP123" s="3" t="str">
        <f t="shared" si="63"/>
        <v>27Mon</v>
      </c>
      <c r="AQ123" s="7">
        <f t="shared" si="64"/>
        <v>0.95205047318612</v>
      </c>
      <c r="AR123" s="7">
        <f t="shared" si="65"/>
        <v>1.13270799027271</v>
      </c>
      <c r="AS123" s="7">
        <f t="shared" si="66"/>
        <v>0.963725444937924</v>
      </c>
      <c r="AT123" s="7">
        <f t="shared" si="67"/>
        <v>1.00647077219555</v>
      </c>
      <c r="AU123" s="10">
        <f t="shared" si="68"/>
        <v>1.01373867014808</v>
      </c>
      <c r="AV123" s="11">
        <f t="shared" si="69"/>
        <v>1.37386701480762</v>
      </c>
    </row>
    <row r="124" spans="1:48">
      <c r="A124" s="6">
        <v>11500</v>
      </c>
      <c r="B124" s="3" t="str">
        <f t="shared" si="35"/>
        <v>Jun</v>
      </c>
      <c r="C124" s="3">
        <f t="shared" si="36"/>
        <v>26</v>
      </c>
      <c r="D124" s="3" t="str">
        <f t="shared" si="37"/>
        <v>Jun26</v>
      </c>
      <c r="E124" s="3" t="str">
        <f t="shared" si="55"/>
        <v>26Fri</v>
      </c>
      <c r="F124">
        <v>15.35</v>
      </c>
      <c r="G124" s="8">
        <f t="shared" si="56"/>
        <v>0.0240160106737825</v>
      </c>
      <c r="H124" s="7">
        <f t="shared" si="38"/>
        <v>0.968454258675079</v>
      </c>
      <c r="I124" s="7"/>
      <c r="J124" s="6">
        <v>22460</v>
      </c>
      <c r="K124" s="3" t="str">
        <f t="shared" si="39"/>
        <v>Jun</v>
      </c>
      <c r="L124" s="3">
        <f t="shared" si="40"/>
        <v>28</v>
      </c>
      <c r="M124" s="3" t="str">
        <f t="shared" si="41"/>
        <v>Jun28</v>
      </c>
      <c r="N124" s="3" t="str">
        <f t="shared" si="57"/>
        <v>26Wed</v>
      </c>
      <c r="O124">
        <v>64.589996</v>
      </c>
      <c r="P124" s="8">
        <f t="shared" si="42"/>
        <v>0.00186125326723669</v>
      </c>
      <c r="Q124" s="7">
        <f t="shared" si="43"/>
        <v>1.12193844015981</v>
      </c>
      <c r="R124" s="7"/>
      <c r="S124" s="6">
        <v>37069</v>
      </c>
      <c r="T124" s="3" t="str">
        <f t="shared" si="44"/>
        <v>Jun</v>
      </c>
      <c r="U124" s="3">
        <f t="shared" si="45"/>
        <v>27</v>
      </c>
      <c r="V124" s="3" t="str">
        <f t="shared" si="46"/>
        <v>Jun27</v>
      </c>
      <c r="W124" s="3" t="str">
        <f t="shared" si="58"/>
        <v>26Wed</v>
      </c>
      <c r="X124">
        <v>1211.069946</v>
      </c>
      <c r="Y124" s="8">
        <f t="shared" si="59"/>
        <v>-0.00467640615506413</v>
      </c>
      <c r="Z124" s="7">
        <f t="shared" si="47"/>
        <v>0.943737426360197</v>
      </c>
      <c r="AA124" s="7"/>
      <c r="AB124" s="6">
        <v>40722</v>
      </c>
      <c r="AC124" s="3" t="str">
        <f t="shared" si="48"/>
        <v>Jun</v>
      </c>
      <c r="AD124" s="3">
        <f t="shared" si="49"/>
        <v>28</v>
      </c>
      <c r="AE124" s="3" t="str">
        <f t="shared" si="50"/>
        <v>Jun28</v>
      </c>
      <c r="AF124" s="3" t="str">
        <f t="shared" si="60"/>
        <v>27Tue</v>
      </c>
      <c r="AG124">
        <v>1296.670044</v>
      </c>
      <c r="AH124" s="8">
        <f t="shared" si="61"/>
        <v>0.0129443545900043</v>
      </c>
      <c r="AI124" s="7">
        <f t="shared" si="51"/>
        <v>1.01949888675532</v>
      </c>
      <c r="AJ124" s="7"/>
      <c r="AK124" s="9">
        <v>123</v>
      </c>
      <c r="AL124" s="6">
        <f t="shared" si="62"/>
        <v>44376</v>
      </c>
      <c r="AM124" s="3" t="str">
        <f t="shared" si="52"/>
        <v>Jun</v>
      </c>
      <c r="AN124" s="3">
        <f t="shared" si="53"/>
        <v>29</v>
      </c>
      <c r="AO124" s="3" t="str">
        <f t="shared" si="54"/>
        <v>Jun29</v>
      </c>
      <c r="AP124" s="3" t="str">
        <f t="shared" si="63"/>
        <v>27Tue</v>
      </c>
      <c r="AQ124" s="7">
        <f t="shared" si="64"/>
        <v>0.935646687697161</v>
      </c>
      <c r="AR124" s="7" t="e">
        <f t="shared" si="65"/>
        <v>#N/A</v>
      </c>
      <c r="AS124" s="7">
        <f t="shared" si="66"/>
        <v>0.961956510914202</v>
      </c>
      <c r="AT124" s="7">
        <f t="shared" si="67"/>
        <v>1.01949888675532</v>
      </c>
      <c r="AU124" s="10" t="e">
        <f t="shared" si="68"/>
        <v>#N/A</v>
      </c>
      <c r="AV124" s="11" t="e">
        <f t="shared" si="69"/>
        <v>#N/A</v>
      </c>
    </row>
    <row r="125" spans="1:48">
      <c r="A125" s="6">
        <v>11503</v>
      </c>
      <c r="B125" s="3" t="str">
        <f t="shared" si="35"/>
        <v>Jun</v>
      </c>
      <c r="C125" s="3">
        <f t="shared" si="36"/>
        <v>29</v>
      </c>
      <c r="D125" s="3" t="str">
        <f t="shared" si="37"/>
        <v>Jun29</v>
      </c>
      <c r="E125" s="3" t="str">
        <f t="shared" si="55"/>
        <v>27Mon</v>
      </c>
      <c r="F125">
        <v>15.09</v>
      </c>
      <c r="G125" s="8">
        <f t="shared" si="56"/>
        <v>-0.0169381107491857</v>
      </c>
      <c r="H125" s="7">
        <f t="shared" si="38"/>
        <v>0.95205047318612</v>
      </c>
      <c r="I125" s="7"/>
      <c r="J125" s="6">
        <v>22461</v>
      </c>
      <c r="K125" s="3" t="str">
        <f t="shared" si="39"/>
        <v>Jun</v>
      </c>
      <c r="L125" s="3">
        <f t="shared" si="40"/>
        <v>29</v>
      </c>
      <c r="M125" s="3" t="str">
        <f t="shared" si="41"/>
        <v>Jun29</v>
      </c>
      <c r="N125" s="3" t="str">
        <f t="shared" si="57"/>
        <v>26Thu</v>
      </c>
      <c r="O125">
        <v>64.519997</v>
      </c>
      <c r="P125" s="8">
        <f t="shared" si="42"/>
        <v>-0.00108374368067767</v>
      </c>
      <c r="Q125" s="7">
        <f t="shared" si="43"/>
        <v>1.12072254646517</v>
      </c>
      <c r="R125" s="7"/>
      <c r="S125" s="6">
        <v>37070</v>
      </c>
      <c r="T125" s="3" t="str">
        <f t="shared" si="44"/>
        <v>Jun</v>
      </c>
      <c r="U125" s="3">
        <f t="shared" si="45"/>
        <v>28</v>
      </c>
      <c r="V125" s="3" t="str">
        <f t="shared" si="46"/>
        <v>Jun28</v>
      </c>
      <c r="W125" s="3" t="str">
        <f t="shared" si="58"/>
        <v>26Thu</v>
      </c>
      <c r="X125">
        <v>1226.199951</v>
      </c>
      <c r="Y125" s="8">
        <f t="shared" si="59"/>
        <v>0.0124930893132741</v>
      </c>
      <c r="Z125" s="7">
        <f t="shared" si="47"/>
        <v>0.955527622315994</v>
      </c>
      <c r="AA125" s="7"/>
      <c r="AB125" s="6">
        <v>40723</v>
      </c>
      <c r="AC125" s="3" t="str">
        <f t="shared" si="48"/>
        <v>Jun</v>
      </c>
      <c r="AD125" s="3">
        <f t="shared" si="49"/>
        <v>29</v>
      </c>
      <c r="AE125" s="3" t="str">
        <f t="shared" si="50"/>
        <v>Jun29</v>
      </c>
      <c r="AF125" s="3" t="str">
        <f t="shared" si="60"/>
        <v>27Wed</v>
      </c>
      <c r="AG125">
        <v>1307.410034</v>
      </c>
      <c r="AH125" s="8">
        <f t="shared" si="61"/>
        <v>0.00828274706406346</v>
      </c>
      <c r="AI125" s="7">
        <f t="shared" si="51"/>
        <v>1.02794313816641</v>
      </c>
      <c r="AJ125" s="7"/>
      <c r="AK125" s="9">
        <v>124</v>
      </c>
      <c r="AL125" s="6">
        <f t="shared" si="62"/>
        <v>44377</v>
      </c>
      <c r="AM125" s="3" t="str">
        <f t="shared" si="52"/>
        <v>Jun</v>
      </c>
      <c r="AN125" s="3">
        <f t="shared" si="53"/>
        <v>30</v>
      </c>
      <c r="AO125" s="3" t="str">
        <f t="shared" si="54"/>
        <v>Jun30</v>
      </c>
      <c r="AP125" s="3" t="str">
        <f t="shared" si="63"/>
        <v>27Wed</v>
      </c>
      <c r="AQ125" s="7">
        <f t="shared" si="64"/>
        <v>0.950788643533123</v>
      </c>
      <c r="AR125" s="7">
        <f t="shared" si="65"/>
        <v>1.14000342192114</v>
      </c>
      <c r="AS125" s="7" t="e">
        <f t="shared" si="66"/>
        <v>#N/A</v>
      </c>
      <c r="AT125" s="7">
        <f t="shared" si="67"/>
        <v>1.02794313816641</v>
      </c>
      <c r="AU125" s="10" t="e">
        <f t="shared" si="68"/>
        <v>#N/A</v>
      </c>
      <c r="AV125" s="11" t="e">
        <f t="shared" si="69"/>
        <v>#N/A</v>
      </c>
    </row>
    <row r="126" spans="1:48">
      <c r="A126" s="6">
        <v>11504</v>
      </c>
      <c r="B126" s="3" t="str">
        <f t="shared" si="35"/>
        <v>Jun</v>
      </c>
      <c r="C126" s="3">
        <f t="shared" si="36"/>
        <v>30</v>
      </c>
      <c r="D126" s="3" t="str">
        <f t="shared" si="37"/>
        <v>Jun30</v>
      </c>
      <c r="E126" s="3" t="str">
        <f t="shared" si="55"/>
        <v>27Tue</v>
      </c>
      <c r="F126">
        <v>14.83</v>
      </c>
      <c r="G126" s="8">
        <f t="shared" si="56"/>
        <v>-0.0172299536116633</v>
      </c>
      <c r="H126" s="7">
        <f t="shared" si="38"/>
        <v>0.935646687697161</v>
      </c>
      <c r="I126" s="7"/>
      <c r="J126" s="6">
        <v>22462</v>
      </c>
      <c r="K126" s="3" t="str">
        <f t="shared" si="39"/>
        <v>Jun</v>
      </c>
      <c r="L126" s="3">
        <f t="shared" si="40"/>
        <v>30</v>
      </c>
      <c r="M126" s="3" t="str">
        <f t="shared" si="41"/>
        <v>Jun30</v>
      </c>
      <c r="N126" s="3" t="str">
        <f t="shared" si="57"/>
        <v>26Fri</v>
      </c>
      <c r="O126">
        <v>64.639999</v>
      </c>
      <c r="P126" s="8">
        <f t="shared" si="42"/>
        <v>0.00185991949131677</v>
      </c>
      <c r="Q126" s="7">
        <f t="shared" si="43"/>
        <v>1.1228070001737</v>
      </c>
      <c r="R126" s="7"/>
      <c r="S126" s="6">
        <v>37071</v>
      </c>
      <c r="T126" s="3" t="str">
        <f t="shared" si="44"/>
        <v>Jun</v>
      </c>
      <c r="U126" s="3">
        <f t="shared" si="45"/>
        <v>29</v>
      </c>
      <c r="V126" s="3" t="str">
        <f t="shared" si="46"/>
        <v>Jun29</v>
      </c>
      <c r="W126" s="3" t="str">
        <f t="shared" si="58"/>
        <v>26Fri</v>
      </c>
      <c r="X126">
        <v>1224.380005</v>
      </c>
      <c r="Y126" s="8">
        <f t="shared" si="59"/>
        <v>-0.00148421633724243</v>
      </c>
      <c r="Z126" s="7">
        <f t="shared" si="47"/>
        <v>0.954109412608266</v>
      </c>
      <c r="AA126" s="7"/>
      <c r="AB126" s="6">
        <v>40724</v>
      </c>
      <c r="AC126" s="3" t="str">
        <f t="shared" si="48"/>
        <v>Jun</v>
      </c>
      <c r="AD126" s="3">
        <f t="shared" si="49"/>
        <v>30</v>
      </c>
      <c r="AE126" s="3" t="str">
        <f t="shared" si="50"/>
        <v>Jun30</v>
      </c>
      <c r="AF126" s="3" t="str">
        <f t="shared" si="60"/>
        <v>27Thu</v>
      </c>
      <c r="AG126">
        <v>1320.640015</v>
      </c>
      <c r="AH126" s="8">
        <f t="shared" si="61"/>
        <v>0.0101192285938965</v>
      </c>
      <c r="AI126" s="7">
        <f t="shared" si="51"/>
        <v>1.03834512976305</v>
      </c>
      <c r="AJ126" s="7"/>
      <c r="AK126" s="9">
        <v>125</v>
      </c>
      <c r="AL126" s="6">
        <f t="shared" si="62"/>
        <v>44378</v>
      </c>
      <c r="AM126" s="3" t="str">
        <f t="shared" si="52"/>
        <v>Jul</v>
      </c>
      <c r="AN126" s="3">
        <f t="shared" si="53"/>
        <v>1</v>
      </c>
      <c r="AO126" s="3" t="str">
        <f t="shared" si="54"/>
        <v>Jul1</v>
      </c>
      <c r="AP126" s="3" t="str">
        <f t="shared" si="63"/>
        <v>27Thu</v>
      </c>
      <c r="AQ126" s="7">
        <f t="shared" si="64"/>
        <v>0.942586750788644</v>
      </c>
      <c r="AR126" s="7">
        <f t="shared" si="65"/>
        <v>1.14313006774362</v>
      </c>
      <c r="AS126" s="7">
        <f t="shared" si="66"/>
        <v>0.950104008507888</v>
      </c>
      <c r="AT126" s="7">
        <f t="shared" si="67"/>
        <v>1.03834512976305</v>
      </c>
      <c r="AU126" s="10">
        <f t="shared" si="68"/>
        <v>1.0185414892008</v>
      </c>
      <c r="AV126" s="11">
        <f t="shared" si="69"/>
        <v>1.85414892007987</v>
      </c>
    </row>
    <row r="127" spans="1:48">
      <c r="A127" s="6">
        <v>11505</v>
      </c>
      <c r="B127" s="3" t="str">
        <f t="shared" si="35"/>
        <v>Jul</v>
      </c>
      <c r="C127" s="3">
        <f t="shared" si="36"/>
        <v>1</v>
      </c>
      <c r="D127" s="3" t="str">
        <f t="shared" si="37"/>
        <v>Jul1</v>
      </c>
      <c r="E127" s="3" t="str">
        <f t="shared" si="55"/>
        <v>27Wed</v>
      </c>
      <c r="F127">
        <v>15.07</v>
      </c>
      <c r="G127" s="8">
        <f t="shared" si="56"/>
        <v>0.0161834120026972</v>
      </c>
      <c r="H127" s="7">
        <f t="shared" si="38"/>
        <v>0.950788643533123</v>
      </c>
      <c r="I127" s="7"/>
      <c r="J127" s="6">
        <v>22465</v>
      </c>
      <c r="K127" s="3" t="str">
        <f t="shared" si="39"/>
        <v>Jul</v>
      </c>
      <c r="L127" s="3">
        <f t="shared" si="40"/>
        <v>3</v>
      </c>
      <c r="M127" s="3" t="str">
        <f t="shared" si="41"/>
        <v>Jul3</v>
      </c>
      <c r="N127" s="3" t="str">
        <f t="shared" si="57"/>
        <v>27Mon</v>
      </c>
      <c r="O127">
        <v>65.209999</v>
      </c>
      <c r="P127" s="8">
        <f t="shared" si="42"/>
        <v>0.00881806944334874</v>
      </c>
      <c r="Q127" s="7">
        <f t="shared" si="43"/>
        <v>1.13270799027271</v>
      </c>
      <c r="R127" s="7"/>
      <c r="S127" s="6">
        <v>37074</v>
      </c>
      <c r="T127" s="3" t="str">
        <f t="shared" si="44"/>
        <v>Jul</v>
      </c>
      <c r="U127" s="3">
        <f t="shared" si="45"/>
        <v>2</v>
      </c>
      <c r="V127" s="3" t="str">
        <f t="shared" si="46"/>
        <v>Jul2</v>
      </c>
      <c r="W127" s="3" t="str">
        <f t="shared" si="58"/>
        <v>27Mon</v>
      </c>
      <c r="X127">
        <v>1236.719971</v>
      </c>
      <c r="Y127" s="8">
        <f t="shared" si="59"/>
        <v>0.0100785425681629</v>
      </c>
      <c r="Z127" s="7">
        <f t="shared" si="47"/>
        <v>0.963725444937924</v>
      </c>
      <c r="AA127" s="7"/>
      <c r="AB127" s="6">
        <v>40725</v>
      </c>
      <c r="AC127" s="3" t="str">
        <f t="shared" si="48"/>
        <v>Jul</v>
      </c>
      <c r="AD127" s="3">
        <f t="shared" si="49"/>
        <v>1</v>
      </c>
      <c r="AE127" s="3" t="str">
        <f t="shared" si="50"/>
        <v>Jul1</v>
      </c>
      <c r="AF127" s="3" t="str">
        <f t="shared" si="60"/>
        <v>27Fri</v>
      </c>
      <c r="AG127">
        <v>1339.670044</v>
      </c>
      <c r="AH127" s="8">
        <f t="shared" si="61"/>
        <v>0.0144097019504592</v>
      </c>
      <c r="AI127" s="7">
        <f t="shared" si="51"/>
        <v>1.05330737360464</v>
      </c>
      <c r="AJ127" s="7"/>
      <c r="AK127" s="9">
        <v>126</v>
      </c>
      <c r="AL127" s="6">
        <f t="shared" si="62"/>
        <v>44379</v>
      </c>
      <c r="AM127" s="3" t="str">
        <f t="shared" si="52"/>
        <v>Jul</v>
      </c>
      <c r="AN127" s="3">
        <f t="shared" si="53"/>
        <v>2</v>
      </c>
      <c r="AO127" s="3" t="str">
        <f t="shared" si="54"/>
        <v>Jul2</v>
      </c>
      <c r="AP127" s="3" t="str">
        <f t="shared" si="63"/>
        <v>27Fri</v>
      </c>
      <c r="AQ127" s="7">
        <f t="shared" si="64"/>
        <v>0.962776025236593</v>
      </c>
      <c r="AR127" s="7">
        <f t="shared" si="65"/>
        <v>1.14243524405072</v>
      </c>
      <c r="AS127" s="7">
        <f t="shared" si="66"/>
        <v>0.927778213037345</v>
      </c>
      <c r="AT127" s="7">
        <f t="shared" si="67"/>
        <v>1.05330737360464</v>
      </c>
      <c r="AU127" s="10">
        <f t="shared" si="68"/>
        <v>1.02157421398233</v>
      </c>
      <c r="AV127" s="11">
        <f t="shared" si="69"/>
        <v>2.15742139823254</v>
      </c>
    </row>
    <row r="128" spans="1:48">
      <c r="A128" s="6">
        <v>11506</v>
      </c>
      <c r="B128" s="3" t="str">
        <f t="shared" si="35"/>
        <v>Jul</v>
      </c>
      <c r="C128" s="3">
        <f t="shared" si="36"/>
        <v>2</v>
      </c>
      <c r="D128" s="3" t="str">
        <f t="shared" si="37"/>
        <v>Jul2</v>
      </c>
      <c r="E128" s="3" t="str">
        <f t="shared" si="55"/>
        <v>27Thu</v>
      </c>
      <c r="F128">
        <v>14.94</v>
      </c>
      <c r="G128" s="8">
        <f t="shared" si="56"/>
        <v>-0.00862641008626415</v>
      </c>
      <c r="H128" s="7">
        <f t="shared" si="38"/>
        <v>0.942586750788644</v>
      </c>
      <c r="I128" s="7"/>
      <c r="J128" s="6">
        <v>22467</v>
      </c>
      <c r="K128" s="3" t="str">
        <f t="shared" si="39"/>
        <v>Jul</v>
      </c>
      <c r="L128" s="3">
        <f t="shared" si="40"/>
        <v>5</v>
      </c>
      <c r="M128" s="3" t="str">
        <f t="shared" si="41"/>
        <v>Jul5</v>
      </c>
      <c r="N128" s="3" t="str">
        <f t="shared" si="57"/>
        <v>27Wed</v>
      </c>
      <c r="O128">
        <v>65.629997</v>
      </c>
      <c r="P128" s="8">
        <f t="shared" si="42"/>
        <v>0.00644069937802034</v>
      </c>
      <c r="Q128" s="7">
        <f t="shared" si="43"/>
        <v>1.14000342192114</v>
      </c>
      <c r="R128" s="7"/>
      <c r="S128" s="6">
        <v>37075</v>
      </c>
      <c r="T128" s="3" t="str">
        <f t="shared" si="44"/>
        <v>Jul</v>
      </c>
      <c r="U128" s="3">
        <f t="shared" si="45"/>
        <v>3</v>
      </c>
      <c r="V128" s="3" t="str">
        <f t="shared" si="46"/>
        <v>Jul3</v>
      </c>
      <c r="W128" s="3" t="str">
        <f t="shared" si="58"/>
        <v>27Tue</v>
      </c>
      <c r="X128">
        <v>1234.449951</v>
      </c>
      <c r="Y128" s="8">
        <f t="shared" si="59"/>
        <v>-0.00183551657063031</v>
      </c>
      <c r="Z128" s="7">
        <f t="shared" si="47"/>
        <v>0.961956510914202</v>
      </c>
      <c r="AA128" s="7"/>
      <c r="AB128" s="6">
        <v>40729</v>
      </c>
      <c r="AC128" s="3" t="str">
        <f t="shared" si="48"/>
        <v>Jul</v>
      </c>
      <c r="AD128" s="3">
        <f t="shared" si="49"/>
        <v>5</v>
      </c>
      <c r="AE128" s="3" t="str">
        <f t="shared" si="50"/>
        <v>Jul5</v>
      </c>
      <c r="AF128" s="3" t="str">
        <f t="shared" si="60"/>
        <v>28Tue</v>
      </c>
      <c r="AG128">
        <v>1337.880005</v>
      </c>
      <c r="AH128" s="8">
        <f t="shared" si="61"/>
        <v>-0.00133617901513664</v>
      </c>
      <c r="AI128" s="7">
        <f t="shared" si="51"/>
        <v>1.05189996639554</v>
      </c>
      <c r="AJ128" s="7"/>
      <c r="AK128" s="9">
        <v>127</v>
      </c>
      <c r="AL128" s="6">
        <f t="shared" si="62"/>
        <v>44383</v>
      </c>
      <c r="AM128" s="3" t="str">
        <f t="shared" si="52"/>
        <v>Jul</v>
      </c>
      <c r="AN128" s="3">
        <f t="shared" si="53"/>
        <v>6</v>
      </c>
      <c r="AO128" s="3" t="str">
        <f t="shared" si="54"/>
        <v>Jul6</v>
      </c>
      <c r="AP128" s="3" t="str">
        <f t="shared" si="63"/>
        <v>28Tue</v>
      </c>
      <c r="AQ128" s="7">
        <f t="shared" si="64"/>
        <v>0.915457413249212</v>
      </c>
      <c r="AR128" s="7">
        <f t="shared" si="65"/>
        <v>1.14104571825604</v>
      </c>
      <c r="AS128" s="7">
        <f t="shared" si="66"/>
        <v>0.920710373955435</v>
      </c>
      <c r="AT128" s="7">
        <f t="shared" si="67"/>
        <v>1.05189996639554</v>
      </c>
      <c r="AU128" s="10">
        <f t="shared" si="68"/>
        <v>1.00727836796406</v>
      </c>
      <c r="AV128" s="11">
        <f t="shared" si="69"/>
        <v>0.727836796405645</v>
      </c>
    </row>
    <row r="129" spans="1:48">
      <c r="A129" s="6">
        <v>11507</v>
      </c>
      <c r="B129" s="3" t="str">
        <f t="shared" si="35"/>
        <v>Jul</v>
      </c>
      <c r="C129" s="3">
        <f t="shared" si="36"/>
        <v>3</v>
      </c>
      <c r="D129" s="3" t="str">
        <f t="shared" si="37"/>
        <v>Jul3</v>
      </c>
      <c r="E129" s="3" t="str">
        <f t="shared" si="55"/>
        <v>27Fri</v>
      </c>
      <c r="F129">
        <v>15.26</v>
      </c>
      <c r="G129" s="8">
        <f t="shared" si="56"/>
        <v>0.0214190093708166</v>
      </c>
      <c r="H129" s="7">
        <f t="shared" si="38"/>
        <v>0.962776025236593</v>
      </c>
      <c r="I129" s="7"/>
      <c r="J129" s="6">
        <v>22468</v>
      </c>
      <c r="K129" s="3" t="str">
        <f t="shared" si="39"/>
        <v>Jul</v>
      </c>
      <c r="L129" s="3">
        <f t="shared" si="40"/>
        <v>6</v>
      </c>
      <c r="M129" s="3" t="str">
        <f t="shared" si="41"/>
        <v>Jul6</v>
      </c>
      <c r="N129" s="3" t="str">
        <f t="shared" si="57"/>
        <v>27Thu</v>
      </c>
      <c r="O129">
        <v>65.809998</v>
      </c>
      <c r="P129" s="8">
        <f t="shared" si="42"/>
        <v>0.00274266354148988</v>
      </c>
      <c r="Q129" s="7">
        <f t="shared" si="43"/>
        <v>1.14313006774362</v>
      </c>
      <c r="R129" s="7"/>
      <c r="S129" s="6">
        <v>37077</v>
      </c>
      <c r="T129" s="3" t="str">
        <f t="shared" si="44"/>
        <v>Jul</v>
      </c>
      <c r="U129" s="3">
        <f t="shared" si="45"/>
        <v>5</v>
      </c>
      <c r="V129" s="3" t="str">
        <f t="shared" si="46"/>
        <v>Jul5</v>
      </c>
      <c r="W129" s="3" t="str">
        <f t="shared" si="58"/>
        <v>27Thu</v>
      </c>
      <c r="X129">
        <v>1219.23999</v>
      </c>
      <c r="Y129" s="8">
        <f t="shared" si="59"/>
        <v>-0.012321245577983</v>
      </c>
      <c r="Z129" s="7">
        <f t="shared" si="47"/>
        <v>0.950104008507888</v>
      </c>
      <c r="AA129" s="7"/>
      <c r="AB129" s="6">
        <v>40730</v>
      </c>
      <c r="AC129" s="3" t="str">
        <f t="shared" si="48"/>
        <v>Jul</v>
      </c>
      <c r="AD129" s="3">
        <f t="shared" si="49"/>
        <v>6</v>
      </c>
      <c r="AE129" s="3" t="str">
        <f t="shared" si="50"/>
        <v>Jul6</v>
      </c>
      <c r="AF129" s="3" t="str">
        <f t="shared" si="60"/>
        <v>28Wed</v>
      </c>
      <c r="AG129">
        <v>1339.219971</v>
      </c>
      <c r="AH129" s="8">
        <f t="shared" si="61"/>
        <v>0.00100155917944226</v>
      </c>
      <c r="AI129" s="7">
        <f t="shared" si="51"/>
        <v>1.05295350646274</v>
      </c>
      <c r="AJ129" s="7"/>
      <c r="AK129" s="9">
        <v>128</v>
      </c>
      <c r="AL129" s="6">
        <f t="shared" si="62"/>
        <v>44384</v>
      </c>
      <c r="AM129" s="3" t="str">
        <f t="shared" si="52"/>
        <v>Jul</v>
      </c>
      <c r="AN129" s="3">
        <f t="shared" si="53"/>
        <v>7</v>
      </c>
      <c r="AO129" s="3" t="str">
        <f t="shared" si="54"/>
        <v>Jul7</v>
      </c>
      <c r="AP129" s="3" t="str">
        <f t="shared" si="63"/>
        <v>28Wed</v>
      </c>
      <c r="AQ129" s="7">
        <f t="shared" si="64"/>
        <v>0.906624605678234</v>
      </c>
      <c r="AR129" s="7">
        <f t="shared" si="65"/>
        <v>1.1346187250304</v>
      </c>
      <c r="AS129" s="7">
        <f t="shared" si="66"/>
        <v>0.919666193090055</v>
      </c>
      <c r="AT129" s="7">
        <f t="shared" si="67"/>
        <v>1.05295350646274</v>
      </c>
      <c r="AU129" s="10">
        <f t="shared" si="68"/>
        <v>1.00346575756536</v>
      </c>
      <c r="AV129" s="11">
        <f t="shared" si="69"/>
        <v>0.346575756535694</v>
      </c>
    </row>
    <row r="130" spans="1:48">
      <c r="A130" s="6">
        <v>11510</v>
      </c>
      <c r="B130" s="3" t="str">
        <f t="shared" ref="B130:B193" si="70">TEXT(A130,"mmm")</f>
        <v>Jul</v>
      </c>
      <c r="C130" s="3">
        <f t="shared" ref="C130:C193" si="71">DAY(A130)</f>
        <v>6</v>
      </c>
      <c r="D130" s="3" t="str">
        <f t="shared" ref="D130:D193" si="72">CONCATENATE(B130,C130)</f>
        <v>Jul6</v>
      </c>
      <c r="E130" s="3" t="str">
        <f t="shared" si="55"/>
        <v>28Mon</v>
      </c>
      <c r="F130">
        <v>15.1</v>
      </c>
      <c r="G130" s="8">
        <f t="shared" si="56"/>
        <v>-0.0104849279161206</v>
      </c>
      <c r="H130" s="7">
        <f t="shared" ref="H130:H193" si="73">H129*(1+G130)</f>
        <v>0.952681388012619</v>
      </c>
      <c r="I130" s="7"/>
      <c r="J130" s="6">
        <v>22469</v>
      </c>
      <c r="K130" s="3" t="str">
        <f t="shared" ref="K130:K193" si="74">TEXT(J130,"mmm")</f>
        <v>Jul</v>
      </c>
      <c r="L130" s="3">
        <f t="shared" ref="L130:L193" si="75">DAY(J130)</f>
        <v>7</v>
      </c>
      <c r="M130" s="3" t="str">
        <f t="shared" ref="M130:M193" si="76">CONCATENATE(K130,L130)</f>
        <v>Jul7</v>
      </c>
      <c r="N130" s="3" t="str">
        <f t="shared" si="57"/>
        <v>27Fri</v>
      </c>
      <c r="O130">
        <v>65.769997</v>
      </c>
      <c r="P130" s="8">
        <f t="shared" ref="P130:P193" si="77">(O130-O129)/O129</f>
        <v>-0.000607825576897746</v>
      </c>
      <c r="Q130" s="7">
        <f t="shared" ref="Q130:Q193" si="78">Q129*(1+P130)</f>
        <v>1.14243524405072</v>
      </c>
      <c r="R130" s="7"/>
      <c r="S130" s="6">
        <v>37078</v>
      </c>
      <c r="T130" s="3" t="str">
        <f t="shared" ref="T130:T193" si="79">TEXT(S130,"mmm")</f>
        <v>Jul</v>
      </c>
      <c r="U130" s="3">
        <f t="shared" ref="U130:U193" si="80">DAY(S130)</f>
        <v>6</v>
      </c>
      <c r="V130" s="3" t="str">
        <f t="shared" ref="V130:V193" si="81">CONCATENATE(T130,U130)</f>
        <v>Jul6</v>
      </c>
      <c r="W130" s="3" t="str">
        <f t="shared" si="58"/>
        <v>27Fri</v>
      </c>
      <c r="X130">
        <v>1190.589966</v>
      </c>
      <c r="Y130" s="8">
        <f t="shared" si="59"/>
        <v>-0.0234982646853636</v>
      </c>
      <c r="Z130" s="7">
        <f t="shared" ref="Z130:Z193" si="82">Z129*(1+Y130)</f>
        <v>0.927778213037345</v>
      </c>
      <c r="AA130" s="7"/>
      <c r="AB130" s="6">
        <v>40731</v>
      </c>
      <c r="AC130" s="3" t="str">
        <f t="shared" ref="AC130:AC193" si="83">TEXT(AB130,"mmm")</f>
        <v>Jul</v>
      </c>
      <c r="AD130" s="3">
        <f t="shared" ref="AD130:AD193" si="84">DAY(AB130)</f>
        <v>7</v>
      </c>
      <c r="AE130" s="3" t="str">
        <f t="shared" ref="AE130:AE193" si="85">CONCATENATE(AC130,AD130)</f>
        <v>Jul7</v>
      </c>
      <c r="AF130" s="3" t="str">
        <f t="shared" si="60"/>
        <v>28Thu</v>
      </c>
      <c r="AG130">
        <v>1353.219971</v>
      </c>
      <c r="AH130" s="8">
        <f t="shared" si="61"/>
        <v>0.0104538464950953</v>
      </c>
      <c r="AI130" s="7">
        <f t="shared" ref="AI130:AI193" si="86">AI129*(1+AH130)</f>
        <v>1.06396092078578</v>
      </c>
      <c r="AJ130" s="7"/>
      <c r="AK130" s="9">
        <v>129</v>
      </c>
      <c r="AL130" s="6">
        <f t="shared" si="62"/>
        <v>44385</v>
      </c>
      <c r="AM130" s="3" t="str">
        <f t="shared" ref="AM130:AM193" si="87">TEXT(AL130,"mmm")</f>
        <v>Jul</v>
      </c>
      <c r="AN130" s="3">
        <f t="shared" ref="AN130:AN193" si="88">DAY(AL130)</f>
        <v>8</v>
      </c>
      <c r="AO130" s="3" t="str">
        <f t="shared" ref="AO130:AO193" si="89">CONCATENATE(AM130,AN130)</f>
        <v>Jul8</v>
      </c>
      <c r="AP130" s="3" t="str">
        <f t="shared" si="63"/>
        <v>28Thu</v>
      </c>
      <c r="AQ130" s="7">
        <f t="shared" si="64"/>
        <v>0.914195583596215</v>
      </c>
      <c r="AR130" s="7">
        <f t="shared" si="65"/>
        <v>1.12662846968907</v>
      </c>
      <c r="AS130" s="7">
        <f t="shared" si="66"/>
        <v>0.941454250602689</v>
      </c>
      <c r="AT130" s="7">
        <f t="shared" si="67"/>
        <v>1.06396092078578</v>
      </c>
      <c r="AU130" s="10">
        <f t="shared" si="68"/>
        <v>1.01155980616844</v>
      </c>
      <c r="AV130" s="11">
        <f t="shared" si="69"/>
        <v>1.15598061684385</v>
      </c>
    </row>
    <row r="131" spans="1:48">
      <c r="A131" s="6">
        <v>11511</v>
      </c>
      <c r="B131" s="3" t="str">
        <f t="shared" si="70"/>
        <v>Jul</v>
      </c>
      <c r="C131" s="3">
        <f t="shared" si="71"/>
        <v>7</v>
      </c>
      <c r="D131" s="3" t="str">
        <f t="shared" si="72"/>
        <v>Jul7</v>
      </c>
      <c r="E131" s="3" t="str">
        <f t="shared" ref="E131:E194" si="90">CONCATENATE(WEEKNUM(A131),TEXT(A131,"ddd"))</f>
        <v>28Tue</v>
      </c>
      <c r="F131">
        <v>14.51</v>
      </c>
      <c r="G131" s="8">
        <f t="shared" ref="G131:G194" si="91">(F131-F130)/F130</f>
        <v>-0.0390728476821192</v>
      </c>
      <c r="H131" s="7">
        <f t="shared" si="73"/>
        <v>0.915457413249212</v>
      </c>
      <c r="I131" s="7"/>
      <c r="J131" s="6">
        <v>22472</v>
      </c>
      <c r="K131" s="3" t="str">
        <f t="shared" si="74"/>
        <v>Jul</v>
      </c>
      <c r="L131" s="3">
        <f t="shared" si="75"/>
        <v>10</v>
      </c>
      <c r="M131" s="3" t="str">
        <f t="shared" si="76"/>
        <v>Jul10</v>
      </c>
      <c r="N131" s="3" t="str">
        <f t="shared" ref="N131:N194" si="92">CONCATENATE(WEEKNUM(J131),TEXT(J131,"ddd"))</f>
        <v>28Mon</v>
      </c>
      <c r="O131">
        <v>65.709999</v>
      </c>
      <c r="P131" s="8">
        <f t="shared" si="77"/>
        <v>-0.000912239664538944</v>
      </c>
      <c r="Q131" s="7">
        <f t="shared" si="78"/>
        <v>1.14139306930693</v>
      </c>
      <c r="R131" s="7"/>
      <c r="S131" s="6">
        <v>37081</v>
      </c>
      <c r="T131" s="3" t="str">
        <f t="shared" si="79"/>
        <v>Jul</v>
      </c>
      <c r="U131" s="3">
        <f t="shared" si="80"/>
        <v>9</v>
      </c>
      <c r="V131" s="3" t="str">
        <f t="shared" si="81"/>
        <v>Jul9</v>
      </c>
      <c r="W131" s="3" t="str">
        <f t="shared" ref="W131:W194" si="93">CONCATENATE(WEEKNUM(S131),TEXT(S131,"ddd"))</f>
        <v>28Mon</v>
      </c>
      <c r="X131">
        <v>1198.780029</v>
      </c>
      <c r="Y131" s="8">
        <f t="shared" ref="Y131:Y194" si="94">(X131-X130)/X130</f>
        <v>0.0068789954844958</v>
      </c>
      <c r="Z131" s="7">
        <f t="shared" si="82"/>
        <v>0.934160395175443</v>
      </c>
      <c r="AA131" s="7"/>
      <c r="AB131" s="6">
        <v>40732</v>
      </c>
      <c r="AC131" s="3" t="str">
        <f t="shared" si="83"/>
        <v>Jul</v>
      </c>
      <c r="AD131" s="3">
        <f t="shared" si="84"/>
        <v>8</v>
      </c>
      <c r="AE131" s="3" t="str">
        <f t="shared" si="85"/>
        <v>Jul8</v>
      </c>
      <c r="AF131" s="3" t="str">
        <f t="shared" ref="AF131:AF194" si="95">CONCATENATE(WEEKNUM(AB131),TEXT(AB131,"ddd"))</f>
        <v>28Fri</v>
      </c>
      <c r="AG131">
        <v>1343.800049</v>
      </c>
      <c r="AH131" s="8">
        <f t="shared" ref="AH131:AH194" si="96">(AG131-AG130)/AG130</f>
        <v>-0.00696111659735477</v>
      </c>
      <c r="AI131" s="7">
        <f t="shared" si="86"/>
        <v>1.05655456476116</v>
      </c>
      <c r="AJ131" s="7"/>
      <c r="AK131" s="9">
        <v>130</v>
      </c>
      <c r="AL131" s="6">
        <f t="shared" ref="AL131:AL194" si="97">WORKDAY($AX$3,AK131,$AY$3:$AY$11)</f>
        <v>44386</v>
      </c>
      <c r="AM131" s="3" t="str">
        <f t="shared" si="87"/>
        <v>Jul</v>
      </c>
      <c r="AN131" s="3">
        <f t="shared" si="88"/>
        <v>9</v>
      </c>
      <c r="AO131" s="3" t="str">
        <f t="shared" si="89"/>
        <v>Jul9</v>
      </c>
      <c r="AP131" s="3" t="str">
        <f t="shared" ref="AP131:AP194" si="98">CONCATENATE(WEEKNUM(AL131),TEXT(AL131,"ddd"))</f>
        <v>28Fri</v>
      </c>
      <c r="AQ131" s="7">
        <f t="shared" ref="AQ131:AQ194" si="99">VLOOKUP($AP131,$E$2:$H$253,4,0)</f>
        <v>0.923028391167193</v>
      </c>
      <c r="AR131" s="7">
        <f t="shared" ref="AR131:AR194" si="100">VLOOKUP(AP131,$N$2:$Q$251,4,0)</f>
        <v>1.1339239013375</v>
      </c>
      <c r="AS131" s="7">
        <f t="shared" ref="AS131:AS194" si="101">VLOOKUP($AP131,$W$2:$Z$249,4,0)</f>
        <v>0.947329895542949</v>
      </c>
      <c r="AT131" s="7">
        <f t="shared" ref="AT131:AT194" si="102">VLOOKUP($AP131,$AF$2:$AI$253,4,0)</f>
        <v>1.05655456476116</v>
      </c>
      <c r="AU131" s="10">
        <f t="shared" ref="AU131:AU194" si="103">AVERAGE(AQ131:AT131)</f>
        <v>1.0152091882022</v>
      </c>
      <c r="AV131" s="11">
        <f t="shared" ref="AV131:AV194" si="104">100*(1-AU131)*-1</f>
        <v>1.52091882022003</v>
      </c>
    </row>
    <row r="132" spans="1:48">
      <c r="A132" s="6">
        <v>11512</v>
      </c>
      <c r="B132" s="3" t="str">
        <f t="shared" si="70"/>
        <v>Jul</v>
      </c>
      <c r="C132" s="3">
        <f t="shared" si="71"/>
        <v>8</v>
      </c>
      <c r="D132" s="3" t="str">
        <f t="shared" si="72"/>
        <v>Jul8</v>
      </c>
      <c r="E132" s="3" t="str">
        <f t="shared" si="90"/>
        <v>28Wed</v>
      </c>
      <c r="F132">
        <v>14.37</v>
      </c>
      <c r="G132" s="8">
        <f t="shared" si="91"/>
        <v>-0.00964851826326675</v>
      </c>
      <c r="H132" s="7">
        <f t="shared" si="73"/>
        <v>0.906624605678234</v>
      </c>
      <c r="I132" s="7"/>
      <c r="J132" s="6">
        <v>22473</v>
      </c>
      <c r="K132" s="3" t="str">
        <f t="shared" si="74"/>
        <v>Jul</v>
      </c>
      <c r="L132" s="3">
        <f t="shared" si="75"/>
        <v>11</v>
      </c>
      <c r="M132" s="3" t="str">
        <f t="shared" si="76"/>
        <v>Jul11</v>
      </c>
      <c r="N132" s="3" t="str">
        <f t="shared" si="92"/>
        <v>28Tue</v>
      </c>
      <c r="O132">
        <v>65.690002</v>
      </c>
      <c r="P132" s="8">
        <f t="shared" si="77"/>
        <v>-0.000304322025632498</v>
      </c>
      <c r="Q132" s="7">
        <f t="shared" si="78"/>
        <v>1.14104571825604</v>
      </c>
      <c r="R132" s="7"/>
      <c r="S132" s="6">
        <v>37082</v>
      </c>
      <c r="T132" s="3" t="str">
        <f t="shared" si="79"/>
        <v>Jul</v>
      </c>
      <c r="U132" s="3">
        <f t="shared" si="80"/>
        <v>10</v>
      </c>
      <c r="V132" s="3" t="str">
        <f t="shared" si="81"/>
        <v>Jul10</v>
      </c>
      <c r="W132" s="3" t="str">
        <f t="shared" si="93"/>
        <v>28Tue</v>
      </c>
      <c r="X132">
        <v>1181.52002</v>
      </c>
      <c r="Y132" s="8">
        <f t="shared" si="94"/>
        <v>-0.0143979784301195</v>
      </c>
      <c r="Z132" s="7">
        <f t="shared" si="82"/>
        <v>0.920710373955435</v>
      </c>
      <c r="AA132" s="7"/>
      <c r="AB132" s="6">
        <v>40735</v>
      </c>
      <c r="AC132" s="3" t="str">
        <f t="shared" si="83"/>
        <v>Jul</v>
      </c>
      <c r="AD132" s="3">
        <f t="shared" si="84"/>
        <v>11</v>
      </c>
      <c r="AE132" s="3" t="str">
        <f t="shared" si="85"/>
        <v>Jul11</v>
      </c>
      <c r="AF132" s="3" t="str">
        <f t="shared" si="95"/>
        <v>29Mon</v>
      </c>
      <c r="AG132">
        <v>1319.48999</v>
      </c>
      <c r="AH132" s="8">
        <f t="shared" si="96"/>
        <v>-0.018090532901893</v>
      </c>
      <c r="AI132" s="7">
        <f t="shared" si="86"/>
        <v>1.0374409296447</v>
      </c>
      <c r="AJ132" s="7"/>
      <c r="AK132" s="9">
        <v>131</v>
      </c>
      <c r="AL132" s="6">
        <f t="shared" si="97"/>
        <v>44389</v>
      </c>
      <c r="AM132" s="3" t="str">
        <f t="shared" si="87"/>
        <v>Jul</v>
      </c>
      <c r="AN132" s="3">
        <f t="shared" si="88"/>
        <v>12</v>
      </c>
      <c r="AO132" s="3" t="str">
        <f t="shared" si="89"/>
        <v>Jul12</v>
      </c>
      <c r="AP132" s="3" t="str">
        <f t="shared" si="98"/>
        <v>29Mon</v>
      </c>
      <c r="AQ132" s="7">
        <f t="shared" si="99"/>
        <v>0.897791798107256</v>
      </c>
      <c r="AR132" s="7">
        <f t="shared" si="100"/>
        <v>1.12541255862428</v>
      </c>
      <c r="AS132" s="7">
        <f t="shared" si="101"/>
        <v>0.937020215745396</v>
      </c>
      <c r="AT132" s="7">
        <f t="shared" si="102"/>
        <v>1.0374409296447</v>
      </c>
      <c r="AU132" s="10">
        <f t="shared" si="103"/>
        <v>0.999416375530409</v>
      </c>
      <c r="AV132" s="11">
        <f t="shared" si="104"/>
        <v>-0.0583624469591149</v>
      </c>
    </row>
    <row r="133" spans="1:48">
      <c r="A133" s="6">
        <v>11513</v>
      </c>
      <c r="B133" s="3" t="str">
        <f t="shared" si="70"/>
        <v>Jul</v>
      </c>
      <c r="C133" s="3">
        <f t="shared" si="71"/>
        <v>9</v>
      </c>
      <c r="D133" s="3" t="str">
        <f t="shared" si="72"/>
        <v>Jul9</v>
      </c>
      <c r="E133" s="3" t="str">
        <f t="shared" si="90"/>
        <v>28Thu</v>
      </c>
      <c r="F133">
        <v>14.49</v>
      </c>
      <c r="G133" s="8">
        <f t="shared" si="91"/>
        <v>0.00835073068893535</v>
      </c>
      <c r="H133" s="7">
        <f t="shared" si="73"/>
        <v>0.914195583596215</v>
      </c>
      <c r="I133" s="7"/>
      <c r="J133" s="6">
        <v>22474</v>
      </c>
      <c r="K133" s="3" t="str">
        <f t="shared" si="74"/>
        <v>Jul</v>
      </c>
      <c r="L133" s="3">
        <f t="shared" si="75"/>
        <v>12</v>
      </c>
      <c r="M133" s="3" t="str">
        <f t="shared" si="76"/>
        <v>Jul12</v>
      </c>
      <c r="N133" s="3" t="str">
        <f t="shared" si="92"/>
        <v>28Wed</v>
      </c>
      <c r="O133">
        <v>65.32</v>
      </c>
      <c r="P133" s="8">
        <f t="shared" si="77"/>
        <v>-0.0056325466392894</v>
      </c>
      <c r="Q133" s="7">
        <f t="shared" si="78"/>
        <v>1.1346187250304</v>
      </c>
      <c r="R133" s="7"/>
      <c r="S133" s="6">
        <v>37083</v>
      </c>
      <c r="T133" s="3" t="str">
        <f t="shared" si="79"/>
        <v>Jul</v>
      </c>
      <c r="U133" s="3">
        <f t="shared" si="80"/>
        <v>11</v>
      </c>
      <c r="V133" s="3" t="str">
        <f t="shared" si="81"/>
        <v>Jul11</v>
      </c>
      <c r="W133" s="3" t="str">
        <f t="shared" si="93"/>
        <v>28Wed</v>
      </c>
      <c r="X133">
        <v>1180.180054</v>
      </c>
      <c r="Y133" s="8">
        <f t="shared" si="94"/>
        <v>-0.00113410350846193</v>
      </c>
      <c r="Z133" s="7">
        <f t="shared" si="82"/>
        <v>0.919666193090055</v>
      </c>
      <c r="AA133" s="7"/>
      <c r="AB133" s="6">
        <v>40736</v>
      </c>
      <c r="AC133" s="3" t="str">
        <f t="shared" si="83"/>
        <v>Jul</v>
      </c>
      <c r="AD133" s="3">
        <f t="shared" si="84"/>
        <v>12</v>
      </c>
      <c r="AE133" s="3" t="str">
        <f t="shared" si="85"/>
        <v>Jul12</v>
      </c>
      <c r="AF133" s="3" t="str">
        <f t="shared" si="95"/>
        <v>29Tue</v>
      </c>
      <c r="AG133">
        <v>1313.640015</v>
      </c>
      <c r="AH133" s="8">
        <f t="shared" si="96"/>
        <v>-0.00443351222391622</v>
      </c>
      <c r="AI133" s="7">
        <f t="shared" si="86"/>
        <v>1.03284142260153</v>
      </c>
      <c r="AJ133" s="7"/>
      <c r="AK133" s="9">
        <v>132</v>
      </c>
      <c r="AL133" s="6">
        <f t="shared" si="97"/>
        <v>44390</v>
      </c>
      <c r="AM133" s="3" t="str">
        <f t="shared" si="87"/>
        <v>Jul</v>
      </c>
      <c r="AN133" s="3">
        <f t="shared" si="88"/>
        <v>13</v>
      </c>
      <c r="AO133" s="3" t="str">
        <f t="shared" si="89"/>
        <v>Jul13</v>
      </c>
      <c r="AP133" s="3" t="str">
        <f t="shared" si="98"/>
        <v>29Tue</v>
      </c>
      <c r="AQ133" s="7">
        <f t="shared" si="99"/>
        <v>0.888958990536278</v>
      </c>
      <c r="AR133" s="7">
        <f t="shared" si="100"/>
        <v>1.11881195066875</v>
      </c>
      <c r="AS133" s="7">
        <f t="shared" si="101"/>
        <v>0.946363526048866</v>
      </c>
      <c r="AT133" s="7">
        <f t="shared" si="102"/>
        <v>1.03284142260153</v>
      </c>
      <c r="AU133" s="10">
        <f t="shared" si="103"/>
        <v>0.996743972463856</v>
      </c>
      <c r="AV133" s="11">
        <f t="shared" si="104"/>
        <v>-0.325602753614396</v>
      </c>
    </row>
    <row r="134" spans="1:48">
      <c r="A134" s="6">
        <v>11514</v>
      </c>
      <c r="B134" s="3" t="str">
        <f t="shared" si="70"/>
        <v>Jul</v>
      </c>
      <c r="C134" s="3">
        <f t="shared" si="71"/>
        <v>10</v>
      </c>
      <c r="D134" s="3" t="str">
        <f t="shared" si="72"/>
        <v>Jul10</v>
      </c>
      <c r="E134" s="3" t="str">
        <f t="shared" si="90"/>
        <v>28Fri</v>
      </c>
      <c r="F134">
        <v>14.63</v>
      </c>
      <c r="G134" s="8">
        <f t="shared" si="91"/>
        <v>0.00966183574879231</v>
      </c>
      <c r="H134" s="7">
        <f t="shared" si="73"/>
        <v>0.923028391167193</v>
      </c>
      <c r="I134" s="7"/>
      <c r="J134" s="6">
        <v>22475</v>
      </c>
      <c r="K134" s="3" t="str">
        <f t="shared" si="74"/>
        <v>Jul</v>
      </c>
      <c r="L134" s="3">
        <f t="shared" si="75"/>
        <v>13</v>
      </c>
      <c r="M134" s="3" t="str">
        <f t="shared" si="76"/>
        <v>Jul13</v>
      </c>
      <c r="N134" s="3" t="str">
        <f t="shared" si="92"/>
        <v>28Thu</v>
      </c>
      <c r="O134">
        <v>64.860001</v>
      </c>
      <c r="P134" s="8">
        <f t="shared" si="77"/>
        <v>-0.00704223821187992</v>
      </c>
      <c r="Q134" s="7">
        <f t="shared" si="78"/>
        <v>1.12662846968907</v>
      </c>
      <c r="R134" s="7"/>
      <c r="S134" s="6">
        <v>37084</v>
      </c>
      <c r="T134" s="3" t="str">
        <f t="shared" si="79"/>
        <v>Jul</v>
      </c>
      <c r="U134" s="3">
        <f t="shared" si="80"/>
        <v>12</v>
      </c>
      <c r="V134" s="3" t="str">
        <f t="shared" si="81"/>
        <v>Jul12</v>
      </c>
      <c r="W134" s="3" t="str">
        <f t="shared" si="93"/>
        <v>28Thu</v>
      </c>
      <c r="X134">
        <v>1208.140015</v>
      </c>
      <c r="Y134" s="8">
        <f t="shared" si="94"/>
        <v>0.0236912671970984</v>
      </c>
      <c r="Z134" s="7">
        <f t="shared" si="82"/>
        <v>0.941454250602689</v>
      </c>
      <c r="AA134" s="7"/>
      <c r="AB134" s="6">
        <v>40737</v>
      </c>
      <c r="AC134" s="3" t="str">
        <f t="shared" si="83"/>
        <v>Jul</v>
      </c>
      <c r="AD134" s="3">
        <f t="shared" si="84"/>
        <v>13</v>
      </c>
      <c r="AE134" s="3" t="str">
        <f t="shared" si="85"/>
        <v>Jul13</v>
      </c>
      <c r="AF134" s="3" t="str">
        <f t="shared" si="95"/>
        <v>29Wed</v>
      </c>
      <c r="AG134">
        <v>1317.719971</v>
      </c>
      <c r="AH134" s="8">
        <f t="shared" si="96"/>
        <v>0.00310584022518531</v>
      </c>
      <c r="AI134" s="7">
        <f t="shared" si="86"/>
        <v>1.03604926303808</v>
      </c>
      <c r="AJ134" s="7"/>
      <c r="AK134" s="9">
        <v>133</v>
      </c>
      <c r="AL134" s="6">
        <f t="shared" si="97"/>
        <v>44391</v>
      </c>
      <c r="AM134" s="3" t="str">
        <f t="shared" si="87"/>
        <v>Jul</v>
      </c>
      <c r="AN134" s="3">
        <f t="shared" si="88"/>
        <v>14</v>
      </c>
      <c r="AO134" s="3" t="str">
        <f t="shared" si="89"/>
        <v>Jul14</v>
      </c>
      <c r="AP134" s="3" t="str">
        <f t="shared" si="98"/>
        <v>29Wed</v>
      </c>
      <c r="AQ134" s="7">
        <f t="shared" si="99"/>
        <v>0.870662460567824</v>
      </c>
      <c r="AR134" s="7">
        <f t="shared" si="100"/>
        <v>1.12384917491749</v>
      </c>
      <c r="AS134" s="7">
        <f t="shared" si="101"/>
        <v>0.941119127056361</v>
      </c>
      <c r="AT134" s="7">
        <f t="shared" si="102"/>
        <v>1.03604926303808</v>
      </c>
      <c r="AU134" s="10">
        <f t="shared" si="103"/>
        <v>0.99292000639494</v>
      </c>
      <c r="AV134" s="11">
        <f t="shared" si="104"/>
        <v>-0.70799936050604</v>
      </c>
    </row>
    <row r="135" spans="1:48">
      <c r="A135" s="6">
        <v>11517</v>
      </c>
      <c r="B135" s="3" t="str">
        <f t="shared" si="70"/>
        <v>Jul</v>
      </c>
      <c r="C135" s="3">
        <f t="shared" si="71"/>
        <v>13</v>
      </c>
      <c r="D135" s="3" t="str">
        <f t="shared" si="72"/>
        <v>Jul13</v>
      </c>
      <c r="E135" s="3" t="str">
        <f t="shared" si="90"/>
        <v>29Mon</v>
      </c>
      <c r="F135">
        <v>14.23</v>
      </c>
      <c r="G135" s="8">
        <f t="shared" si="91"/>
        <v>-0.0273410799726589</v>
      </c>
      <c r="H135" s="7">
        <f t="shared" si="73"/>
        <v>0.897791798107256</v>
      </c>
      <c r="I135" s="7"/>
      <c r="J135" s="6">
        <v>22476</v>
      </c>
      <c r="K135" s="3" t="str">
        <f t="shared" si="74"/>
        <v>Jul</v>
      </c>
      <c r="L135" s="3">
        <f t="shared" si="75"/>
        <v>14</v>
      </c>
      <c r="M135" s="3" t="str">
        <f t="shared" si="76"/>
        <v>Jul14</v>
      </c>
      <c r="N135" s="3" t="str">
        <f t="shared" si="92"/>
        <v>28Fri</v>
      </c>
      <c r="O135">
        <v>65.279999</v>
      </c>
      <c r="P135" s="8">
        <f t="shared" si="77"/>
        <v>0.00647545472594129</v>
      </c>
      <c r="Q135" s="7">
        <f t="shared" si="78"/>
        <v>1.1339239013375</v>
      </c>
      <c r="R135" s="7"/>
      <c r="S135" s="6">
        <v>37085</v>
      </c>
      <c r="T135" s="3" t="str">
        <f t="shared" si="79"/>
        <v>Jul</v>
      </c>
      <c r="U135" s="3">
        <f t="shared" si="80"/>
        <v>13</v>
      </c>
      <c r="V135" s="3" t="str">
        <f t="shared" si="81"/>
        <v>Jul13</v>
      </c>
      <c r="W135" s="3" t="str">
        <f t="shared" si="93"/>
        <v>28Fri</v>
      </c>
      <c r="X135">
        <v>1215.680054</v>
      </c>
      <c r="Y135" s="8">
        <f t="shared" si="94"/>
        <v>0.00624103076330932</v>
      </c>
      <c r="Z135" s="7">
        <f t="shared" si="82"/>
        <v>0.947329895542949</v>
      </c>
      <c r="AA135" s="7"/>
      <c r="AB135" s="6">
        <v>40738</v>
      </c>
      <c r="AC135" s="3" t="str">
        <f t="shared" si="83"/>
        <v>Jul</v>
      </c>
      <c r="AD135" s="3">
        <f t="shared" si="84"/>
        <v>14</v>
      </c>
      <c r="AE135" s="3" t="str">
        <f t="shared" si="85"/>
        <v>Jul14</v>
      </c>
      <c r="AF135" s="3" t="str">
        <f t="shared" si="95"/>
        <v>29Thu</v>
      </c>
      <c r="AG135">
        <v>1308.869995</v>
      </c>
      <c r="AH135" s="8">
        <f t="shared" si="96"/>
        <v>-0.00671612800501448</v>
      </c>
      <c r="AI135" s="7">
        <f t="shared" si="86"/>
        <v>1.02909102356802</v>
      </c>
      <c r="AJ135" s="7"/>
      <c r="AK135" s="9">
        <v>134</v>
      </c>
      <c r="AL135" s="6">
        <f t="shared" si="97"/>
        <v>44392</v>
      </c>
      <c r="AM135" s="3" t="str">
        <f t="shared" si="87"/>
        <v>Jul</v>
      </c>
      <c r="AN135" s="3">
        <f t="shared" si="88"/>
        <v>15</v>
      </c>
      <c r="AO135" s="3" t="str">
        <f t="shared" si="89"/>
        <v>Jul15</v>
      </c>
      <c r="AP135" s="3" t="str">
        <f t="shared" si="98"/>
        <v>29Thu</v>
      </c>
      <c r="AQ135" s="7">
        <f t="shared" si="99"/>
        <v>0.89211356466877</v>
      </c>
      <c r="AR135" s="7">
        <f t="shared" si="100"/>
        <v>1.12402291123849</v>
      </c>
      <c r="AS135" s="7">
        <f t="shared" si="101"/>
        <v>0.946815557960279</v>
      </c>
      <c r="AT135" s="7">
        <f t="shared" si="102"/>
        <v>1.02909102356802</v>
      </c>
      <c r="AU135" s="10">
        <f t="shared" si="103"/>
        <v>0.99801076435889</v>
      </c>
      <c r="AV135" s="11">
        <f t="shared" si="104"/>
        <v>-0.198923564111031</v>
      </c>
    </row>
    <row r="136" spans="1:48">
      <c r="A136" s="6">
        <v>11518</v>
      </c>
      <c r="B136" s="3" t="str">
        <f t="shared" si="70"/>
        <v>Jul</v>
      </c>
      <c r="C136" s="3">
        <f t="shared" si="71"/>
        <v>14</v>
      </c>
      <c r="D136" s="3" t="str">
        <f t="shared" si="72"/>
        <v>Jul14</v>
      </c>
      <c r="E136" s="3" t="str">
        <f t="shared" si="90"/>
        <v>29Tue</v>
      </c>
      <c r="F136">
        <v>14.09</v>
      </c>
      <c r="G136" s="8">
        <f t="shared" si="91"/>
        <v>-0.00983836964160229</v>
      </c>
      <c r="H136" s="7">
        <f t="shared" si="73"/>
        <v>0.888958990536278</v>
      </c>
      <c r="I136" s="7"/>
      <c r="J136" s="6">
        <v>22479</v>
      </c>
      <c r="K136" s="3" t="str">
        <f t="shared" si="74"/>
        <v>Jul</v>
      </c>
      <c r="L136" s="3">
        <f t="shared" si="75"/>
        <v>17</v>
      </c>
      <c r="M136" s="3" t="str">
        <f t="shared" si="76"/>
        <v>Jul17</v>
      </c>
      <c r="N136" s="3" t="str">
        <f t="shared" si="92"/>
        <v>29Mon</v>
      </c>
      <c r="O136">
        <v>64.790001</v>
      </c>
      <c r="P136" s="8">
        <f t="shared" si="77"/>
        <v>-0.00750609692870859</v>
      </c>
      <c r="Q136" s="7">
        <f t="shared" si="78"/>
        <v>1.12541255862428</v>
      </c>
      <c r="R136" s="7"/>
      <c r="S136" s="6">
        <v>37088</v>
      </c>
      <c r="T136" s="3" t="str">
        <f t="shared" si="79"/>
        <v>Jul</v>
      </c>
      <c r="U136" s="3">
        <f t="shared" si="80"/>
        <v>16</v>
      </c>
      <c r="V136" s="3" t="str">
        <f t="shared" si="81"/>
        <v>Jul16</v>
      </c>
      <c r="W136" s="3" t="str">
        <f t="shared" si="93"/>
        <v>29Mon</v>
      </c>
      <c r="X136">
        <v>1202.449951</v>
      </c>
      <c r="Y136" s="8">
        <f t="shared" si="94"/>
        <v>-0.0108828823475949</v>
      </c>
      <c r="Z136" s="7">
        <f t="shared" si="82"/>
        <v>0.937020215745396</v>
      </c>
      <c r="AA136" s="7"/>
      <c r="AB136" s="6">
        <v>40739</v>
      </c>
      <c r="AC136" s="3" t="str">
        <f t="shared" si="83"/>
        <v>Jul</v>
      </c>
      <c r="AD136" s="3">
        <f t="shared" si="84"/>
        <v>15</v>
      </c>
      <c r="AE136" s="3" t="str">
        <f t="shared" si="85"/>
        <v>Jul15</v>
      </c>
      <c r="AF136" s="3" t="str">
        <f t="shared" si="95"/>
        <v>29Fri</v>
      </c>
      <c r="AG136">
        <v>1316.140015</v>
      </c>
      <c r="AH136" s="8">
        <f t="shared" si="96"/>
        <v>0.0055544248304049</v>
      </c>
      <c r="AI136" s="7">
        <f t="shared" si="86"/>
        <v>1.03480703230207</v>
      </c>
      <c r="AJ136" s="7"/>
      <c r="AK136" s="9">
        <v>135</v>
      </c>
      <c r="AL136" s="6">
        <f t="shared" si="97"/>
        <v>44393</v>
      </c>
      <c r="AM136" s="3" t="str">
        <f t="shared" si="87"/>
        <v>Jul</v>
      </c>
      <c r="AN136" s="3">
        <f t="shared" si="88"/>
        <v>16</v>
      </c>
      <c r="AO136" s="3" t="str">
        <f t="shared" si="89"/>
        <v>Jul16</v>
      </c>
      <c r="AP136" s="3" t="str">
        <f t="shared" si="98"/>
        <v>29Fri</v>
      </c>
      <c r="AQ136" s="7">
        <f t="shared" si="99"/>
        <v>0.900315457413249</v>
      </c>
      <c r="AR136" s="7">
        <f t="shared" si="100"/>
        <v>1.12662846968907</v>
      </c>
      <c r="AS136" s="7">
        <f t="shared" si="101"/>
        <v>0.943566012708688</v>
      </c>
      <c r="AT136" s="7">
        <f t="shared" si="102"/>
        <v>1.03480703230207</v>
      </c>
      <c r="AU136" s="10">
        <f t="shared" si="103"/>
        <v>1.00132924302827</v>
      </c>
      <c r="AV136" s="11">
        <f t="shared" si="104"/>
        <v>0.132924302827053</v>
      </c>
    </row>
    <row r="137" spans="1:48">
      <c r="A137" s="6">
        <v>11519</v>
      </c>
      <c r="B137" s="3" t="str">
        <f t="shared" si="70"/>
        <v>Jul</v>
      </c>
      <c r="C137" s="3">
        <f t="shared" si="71"/>
        <v>15</v>
      </c>
      <c r="D137" s="3" t="str">
        <f t="shared" si="72"/>
        <v>Jul15</v>
      </c>
      <c r="E137" s="3" t="str">
        <f t="shared" si="90"/>
        <v>29Wed</v>
      </c>
      <c r="F137">
        <v>13.8</v>
      </c>
      <c r="G137" s="8">
        <f t="shared" si="91"/>
        <v>-0.020581973030518</v>
      </c>
      <c r="H137" s="7">
        <f t="shared" si="73"/>
        <v>0.870662460567824</v>
      </c>
      <c r="I137" s="7"/>
      <c r="J137" s="6">
        <v>22480</v>
      </c>
      <c r="K137" s="3" t="str">
        <f t="shared" si="74"/>
        <v>Jul</v>
      </c>
      <c r="L137" s="3">
        <f t="shared" si="75"/>
        <v>18</v>
      </c>
      <c r="M137" s="3" t="str">
        <f t="shared" si="76"/>
        <v>Jul18</v>
      </c>
      <c r="N137" s="3" t="str">
        <f t="shared" si="92"/>
        <v>29Tue</v>
      </c>
      <c r="O137">
        <v>64.410004</v>
      </c>
      <c r="P137" s="8">
        <f t="shared" si="77"/>
        <v>-0.00586505624533025</v>
      </c>
      <c r="Q137" s="7">
        <f t="shared" si="78"/>
        <v>1.11881195066875</v>
      </c>
      <c r="R137" s="7"/>
      <c r="S137" s="6">
        <v>37089</v>
      </c>
      <c r="T137" s="3" t="str">
        <f t="shared" si="79"/>
        <v>Jul</v>
      </c>
      <c r="U137" s="3">
        <f t="shared" si="80"/>
        <v>17</v>
      </c>
      <c r="V137" s="3" t="str">
        <f t="shared" si="81"/>
        <v>Jul17</v>
      </c>
      <c r="W137" s="3" t="str">
        <f t="shared" si="93"/>
        <v>29Tue</v>
      </c>
      <c r="X137">
        <v>1214.439941</v>
      </c>
      <c r="Y137" s="8">
        <f t="shared" si="94"/>
        <v>0.00997130066829703</v>
      </c>
      <c r="Z137" s="7">
        <f t="shared" si="82"/>
        <v>0.946363526048866</v>
      </c>
      <c r="AA137" s="7"/>
      <c r="AB137" s="6">
        <v>40742</v>
      </c>
      <c r="AC137" s="3" t="str">
        <f t="shared" si="83"/>
        <v>Jul</v>
      </c>
      <c r="AD137" s="3">
        <f t="shared" si="84"/>
        <v>18</v>
      </c>
      <c r="AE137" s="3" t="str">
        <f t="shared" si="85"/>
        <v>Jul18</v>
      </c>
      <c r="AF137" s="3" t="str">
        <f t="shared" si="95"/>
        <v>30Mon</v>
      </c>
      <c r="AG137">
        <v>1305.439941</v>
      </c>
      <c r="AH137" s="8">
        <f t="shared" si="96"/>
        <v>-0.00812989034453136</v>
      </c>
      <c r="AI137" s="7">
        <f t="shared" si="86"/>
        <v>1.02639416460171</v>
      </c>
      <c r="AJ137" s="7"/>
      <c r="AK137" s="9">
        <v>136</v>
      </c>
      <c r="AL137" s="6">
        <f t="shared" si="97"/>
        <v>44396</v>
      </c>
      <c r="AM137" s="3" t="str">
        <f t="shared" si="87"/>
        <v>Jul</v>
      </c>
      <c r="AN137" s="3">
        <f t="shared" si="88"/>
        <v>19</v>
      </c>
      <c r="AO137" s="3" t="str">
        <f t="shared" si="89"/>
        <v>Jul19</v>
      </c>
      <c r="AP137" s="3" t="str">
        <f t="shared" si="98"/>
        <v>30Mon</v>
      </c>
      <c r="AQ137" s="7">
        <f t="shared" si="99"/>
        <v>0.912302839116719</v>
      </c>
      <c r="AR137" s="7">
        <f t="shared" si="100"/>
        <v>1.12680220601007</v>
      </c>
      <c r="AS137" s="7">
        <f t="shared" si="101"/>
        <v>0.928121136189248</v>
      </c>
      <c r="AT137" s="7">
        <f t="shared" si="102"/>
        <v>1.02639416460171</v>
      </c>
      <c r="AU137" s="10">
        <f t="shared" si="103"/>
        <v>0.998405086479437</v>
      </c>
      <c r="AV137" s="11">
        <f t="shared" si="104"/>
        <v>-0.159491352056329</v>
      </c>
    </row>
    <row r="138" spans="1:48">
      <c r="A138" s="6">
        <v>11520</v>
      </c>
      <c r="B138" s="3" t="str">
        <f t="shared" si="70"/>
        <v>Jul</v>
      </c>
      <c r="C138" s="3">
        <f t="shared" si="71"/>
        <v>16</v>
      </c>
      <c r="D138" s="3" t="str">
        <f t="shared" si="72"/>
        <v>Jul16</v>
      </c>
      <c r="E138" s="3" t="str">
        <f t="shared" si="90"/>
        <v>29Thu</v>
      </c>
      <c r="F138">
        <v>14.14</v>
      </c>
      <c r="G138" s="8">
        <f t="shared" si="91"/>
        <v>0.0246376811594203</v>
      </c>
      <c r="H138" s="7">
        <f t="shared" si="73"/>
        <v>0.89211356466877</v>
      </c>
      <c r="I138" s="7"/>
      <c r="J138" s="6">
        <v>22481</v>
      </c>
      <c r="K138" s="3" t="str">
        <f t="shared" si="74"/>
        <v>Jul</v>
      </c>
      <c r="L138" s="3">
        <f t="shared" si="75"/>
        <v>19</v>
      </c>
      <c r="M138" s="3" t="str">
        <f t="shared" si="76"/>
        <v>Jul19</v>
      </c>
      <c r="N138" s="3" t="str">
        <f t="shared" si="92"/>
        <v>29Wed</v>
      </c>
      <c r="O138">
        <v>64.699997</v>
      </c>
      <c r="P138" s="8">
        <f t="shared" si="77"/>
        <v>0.00450229750024539</v>
      </c>
      <c r="Q138" s="7">
        <f t="shared" si="78"/>
        <v>1.12384917491749</v>
      </c>
      <c r="R138" s="7"/>
      <c r="S138" s="6">
        <v>37090</v>
      </c>
      <c r="T138" s="3" t="str">
        <f t="shared" si="79"/>
        <v>Jul</v>
      </c>
      <c r="U138" s="3">
        <f t="shared" si="80"/>
        <v>18</v>
      </c>
      <c r="V138" s="3" t="str">
        <f t="shared" si="81"/>
        <v>Jul18</v>
      </c>
      <c r="W138" s="3" t="str">
        <f t="shared" si="93"/>
        <v>29Wed</v>
      </c>
      <c r="X138">
        <v>1207.709961</v>
      </c>
      <c r="Y138" s="8">
        <f t="shared" si="94"/>
        <v>-0.00554163262652448</v>
      </c>
      <c r="Z138" s="7">
        <f t="shared" si="82"/>
        <v>0.941119127056361</v>
      </c>
      <c r="AA138" s="7"/>
      <c r="AB138" s="6">
        <v>40743</v>
      </c>
      <c r="AC138" s="3" t="str">
        <f t="shared" si="83"/>
        <v>Jul</v>
      </c>
      <c r="AD138" s="3">
        <f t="shared" si="84"/>
        <v>19</v>
      </c>
      <c r="AE138" s="3" t="str">
        <f t="shared" si="85"/>
        <v>Jul19</v>
      </c>
      <c r="AF138" s="3" t="str">
        <f t="shared" si="95"/>
        <v>30Tue</v>
      </c>
      <c r="AG138">
        <v>1326.72998</v>
      </c>
      <c r="AH138" s="8">
        <f t="shared" si="96"/>
        <v>0.0163087081460762</v>
      </c>
      <c r="AI138" s="7">
        <f t="shared" si="86"/>
        <v>1.04313332747503</v>
      </c>
      <c r="AJ138" s="7"/>
      <c r="AK138" s="9">
        <v>137</v>
      </c>
      <c r="AL138" s="6">
        <f t="shared" si="97"/>
        <v>44397</v>
      </c>
      <c r="AM138" s="3" t="str">
        <f t="shared" si="87"/>
        <v>Jul</v>
      </c>
      <c r="AN138" s="3">
        <f t="shared" si="88"/>
        <v>20</v>
      </c>
      <c r="AO138" s="3" t="str">
        <f t="shared" si="89"/>
        <v>Jul20</v>
      </c>
      <c r="AP138" s="3" t="str">
        <f t="shared" si="98"/>
        <v>30Tue</v>
      </c>
      <c r="AQ138" s="7">
        <f t="shared" si="99"/>
        <v>0.922397476340694</v>
      </c>
      <c r="AR138" s="7">
        <f t="shared" si="100"/>
        <v>1.13305546291471</v>
      </c>
      <c r="AS138" s="7">
        <f t="shared" si="101"/>
        <v>0.913019088531343</v>
      </c>
      <c r="AT138" s="7">
        <f t="shared" si="102"/>
        <v>1.04313332747503</v>
      </c>
      <c r="AU138" s="10">
        <f t="shared" si="103"/>
        <v>1.00290133881544</v>
      </c>
      <c r="AV138" s="11">
        <f t="shared" si="104"/>
        <v>0.290133881544485</v>
      </c>
    </row>
    <row r="139" spans="1:48">
      <c r="A139" s="6">
        <v>11521</v>
      </c>
      <c r="B139" s="3" t="str">
        <f t="shared" si="70"/>
        <v>Jul</v>
      </c>
      <c r="C139" s="3">
        <f t="shared" si="71"/>
        <v>17</v>
      </c>
      <c r="D139" s="3" t="str">
        <f t="shared" si="72"/>
        <v>Jul17</v>
      </c>
      <c r="E139" s="3" t="str">
        <f t="shared" si="90"/>
        <v>29Fri</v>
      </c>
      <c r="F139">
        <v>14.27</v>
      </c>
      <c r="G139" s="8">
        <f t="shared" si="91"/>
        <v>0.00919377652050912</v>
      </c>
      <c r="H139" s="7">
        <f t="shared" si="73"/>
        <v>0.900315457413249</v>
      </c>
      <c r="I139" s="7"/>
      <c r="J139" s="6">
        <v>22482</v>
      </c>
      <c r="K139" s="3" t="str">
        <f t="shared" si="74"/>
        <v>Jul</v>
      </c>
      <c r="L139" s="3">
        <f t="shared" si="75"/>
        <v>20</v>
      </c>
      <c r="M139" s="3" t="str">
        <f t="shared" si="76"/>
        <v>Jul20</v>
      </c>
      <c r="N139" s="3" t="str">
        <f t="shared" si="92"/>
        <v>29Thu</v>
      </c>
      <c r="O139">
        <v>64.709999</v>
      </c>
      <c r="P139" s="8">
        <f t="shared" si="77"/>
        <v>0.000154590424478692</v>
      </c>
      <c r="Q139" s="7">
        <f t="shared" si="78"/>
        <v>1.12402291123849</v>
      </c>
      <c r="R139" s="7"/>
      <c r="S139" s="6">
        <v>37091</v>
      </c>
      <c r="T139" s="3" t="str">
        <f t="shared" si="79"/>
        <v>Jul</v>
      </c>
      <c r="U139" s="3">
        <f t="shared" si="80"/>
        <v>19</v>
      </c>
      <c r="V139" s="3" t="str">
        <f t="shared" si="81"/>
        <v>Jul19</v>
      </c>
      <c r="W139" s="3" t="str">
        <f t="shared" si="93"/>
        <v>29Thu</v>
      </c>
      <c r="X139">
        <v>1215.02002</v>
      </c>
      <c r="Y139" s="8">
        <f t="shared" si="94"/>
        <v>0.0060528266190229</v>
      </c>
      <c r="Z139" s="7">
        <f t="shared" si="82"/>
        <v>0.946815557960279</v>
      </c>
      <c r="AA139" s="7"/>
      <c r="AB139" s="6">
        <v>40744</v>
      </c>
      <c r="AC139" s="3" t="str">
        <f t="shared" si="83"/>
        <v>Jul</v>
      </c>
      <c r="AD139" s="3">
        <f t="shared" si="84"/>
        <v>20</v>
      </c>
      <c r="AE139" s="3" t="str">
        <f t="shared" si="85"/>
        <v>Jul20</v>
      </c>
      <c r="AF139" s="3" t="str">
        <f t="shared" si="95"/>
        <v>30Wed</v>
      </c>
      <c r="AG139">
        <v>1325.839966</v>
      </c>
      <c r="AH139" s="8">
        <f t="shared" si="96"/>
        <v>-0.000670832809551846</v>
      </c>
      <c r="AI139" s="7">
        <f t="shared" si="86"/>
        <v>1.04243355941422</v>
      </c>
      <c r="AJ139" s="7"/>
      <c r="AK139" s="9">
        <v>138</v>
      </c>
      <c r="AL139" s="6">
        <f t="shared" si="97"/>
        <v>44398</v>
      </c>
      <c r="AM139" s="3" t="str">
        <f t="shared" si="87"/>
        <v>Jul</v>
      </c>
      <c r="AN139" s="3">
        <f t="shared" si="88"/>
        <v>21</v>
      </c>
      <c r="AO139" s="3" t="str">
        <f t="shared" si="89"/>
        <v>Jul21</v>
      </c>
      <c r="AP139" s="3" t="str">
        <f t="shared" si="98"/>
        <v>30Wed</v>
      </c>
      <c r="AQ139" s="7">
        <f t="shared" si="99"/>
        <v>0.900946372239748</v>
      </c>
      <c r="AR139" s="7">
        <f t="shared" si="100"/>
        <v>1.14365113774535</v>
      </c>
      <c r="AS139" s="7">
        <f t="shared" si="101"/>
        <v>0.927700305817164</v>
      </c>
      <c r="AT139" s="7">
        <f t="shared" si="102"/>
        <v>1.04243355941422</v>
      </c>
      <c r="AU139" s="10">
        <f t="shared" si="103"/>
        <v>1.00368284380412</v>
      </c>
      <c r="AV139" s="11">
        <f t="shared" si="104"/>
        <v>0.368284380412209</v>
      </c>
    </row>
    <row r="140" spans="1:48">
      <c r="A140" s="6">
        <v>11524</v>
      </c>
      <c r="B140" s="3" t="str">
        <f t="shared" si="70"/>
        <v>Jul</v>
      </c>
      <c r="C140" s="3">
        <f t="shared" si="71"/>
        <v>20</v>
      </c>
      <c r="D140" s="3" t="str">
        <f t="shared" si="72"/>
        <v>Jul20</v>
      </c>
      <c r="E140" s="3" t="str">
        <f t="shared" si="90"/>
        <v>30Mon</v>
      </c>
      <c r="F140">
        <v>14.46</v>
      </c>
      <c r="G140" s="8">
        <f t="shared" si="91"/>
        <v>0.0133146461107219</v>
      </c>
      <c r="H140" s="7">
        <f t="shared" si="73"/>
        <v>0.912302839116719</v>
      </c>
      <c r="I140" s="7"/>
      <c r="J140" s="6">
        <v>22483</v>
      </c>
      <c r="K140" s="3" t="str">
        <f t="shared" si="74"/>
        <v>Jul</v>
      </c>
      <c r="L140" s="3">
        <f t="shared" si="75"/>
        <v>21</v>
      </c>
      <c r="M140" s="3" t="str">
        <f t="shared" si="76"/>
        <v>Jul21</v>
      </c>
      <c r="N140" s="3" t="str">
        <f t="shared" si="92"/>
        <v>29Fri</v>
      </c>
      <c r="O140">
        <v>64.860001</v>
      </c>
      <c r="P140" s="8">
        <f t="shared" si="77"/>
        <v>0.00231806524985421</v>
      </c>
      <c r="Q140" s="7">
        <f t="shared" si="78"/>
        <v>1.12662846968907</v>
      </c>
      <c r="R140" s="7"/>
      <c r="S140" s="6">
        <v>37092</v>
      </c>
      <c r="T140" s="3" t="str">
        <f t="shared" si="79"/>
        <v>Jul</v>
      </c>
      <c r="U140" s="3">
        <f t="shared" si="80"/>
        <v>20</v>
      </c>
      <c r="V140" s="3" t="str">
        <f t="shared" si="81"/>
        <v>Jul20</v>
      </c>
      <c r="W140" s="3" t="str">
        <f t="shared" si="93"/>
        <v>29Fri</v>
      </c>
      <c r="X140">
        <v>1210.849976</v>
      </c>
      <c r="Y140" s="8">
        <f t="shared" si="94"/>
        <v>-0.00343207842781057</v>
      </c>
      <c r="Z140" s="7">
        <f t="shared" si="82"/>
        <v>0.943566012708688</v>
      </c>
      <c r="AA140" s="7"/>
      <c r="AB140" s="6">
        <v>40745</v>
      </c>
      <c r="AC140" s="3" t="str">
        <f t="shared" si="83"/>
        <v>Jul</v>
      </c>
      <c r="AD140" s="3">
        <f t="shared" si="84"/>
        <v>21</v>
      </c>
      <c r="AE140" s="3" t="str">
        <f t="shared" si="85"/>
        <v>Jul21</v>
      </c>
      <c r="AF140" s="3" t="str">
        <f t="shared" si="95"/>
        <v>30Thu</v>
      </c>
      <c r="AG140">
        <v>1343.800049</v>
      </c>
      <c r="AH140" s="8">
        <f t="shared" si="96"/>
        <v>0.0135461921955669</v>
      </c>
      <c r="AI140" s="7">
        <f t="shared" si="86"/>
        <v>1.05655456476116</v>
      </c>
      <c r="AJ140" s="7"/>
      <c r="AK140" s="9">
        <v>139</v>
      </c>
      <c r="AL140" s="6">
        <f t="shared" si="97"/>
        <v>44399</v>
      </c>
      <c r="AM140" s="3" t="str">
        <f t="shared" si="87"/>
        <v>Jul</v>
      </c>
      <c r="AN140" s="3">
        <f t="shared" si="88"/>
        <v>22</v>
      </c>
      <c r="AO140" s="3" t="str">
        <f t="shared" si="89"/>
        <v>Jul22</v>
      </c>
      <c r="AP140" s="3" t="str">
        <f t="shared" si="98"/>
        <v>30Thu</v>
      </c>
      <c r="AQ140" s="7">
        <f t="shared" si="99"/>
        <v>0.900946372239748</v>
      </c>
      <c r="AR140" s="7">
        <f t="shared" si="100"/>
        <v>1.15702624630884</v>
      </c>
      <c r="AS140" s="7">
        <f t="shared" si="101"/>
        <v>0.937394340436628</v>
      </c>
      <c r="AT140" s="7">
        <f t="shared" si="102"/>
        <v>1.05655456476116</v>
      </c>
      <c r="AU140" s="10">
        <f t="shared" si="103"/>
        <v>1.01298038093659</v>
      </c>
      <c r="AV140" s="11">
        <f t="shared" si="104"/>
        <v>1.29803809365936</v>
      </c>
    </row>
    <row r="141" spans="1:48">
      <c r="A141" s="6">
        <v>11525</v>
      </c>
      <c r="B141" s="3" t="str">
        <f t="shared" si="70"/>
        <v>Jul</v>
      </c>
      <c r="C141" s="3">
        <f t="shared" si="71"/>
        <v>21</v>
      </c>
      <c r="D141" s="3" t="str">
        <f t="shared" si="72"/>
        <v>Jul21</v>
      </c>
      <c r="E141" s="3" t="str">
        <f t="shared" si="90"/>
        <v>30Tue</v>
      </c>
      <c r="F141">
        <v>14.62</v>
      </c>
      <c r="G141" s="8">
        <f t="shared" si="91"/>
        <v>0.0110650069156292</v>
      </c>
      <c r="H141" s="7">
        <f t="shared" si="73"/>
        <v>0.922397476340694</v>
      </c>
      <c r="I141" s="7"/>
      <c r="J141" s="6">
        <v>22486</v>
      </c>
      <c r="K141" s="3" t="str">
        <f t="shared" si="74"/>
        <v>Jul</v>
      </c>
      <c r="L141" s="3">
        <f t="shared" si="75"/>
        <v>24</v>
      </c>
      <c r="M141" s="3" t="str">
        <f t="shared" si="76"/>
        <v>Jul24</v>
      </c>
      <c r="N141" s="3" t="str">
        <f t="shared" si="92"/>
        <v>30Mon</v>
      </c>
      <c r="O141">
        <v>64.870003</v>
      </c>
      <c r="P141" s="8">
        <f t="shared" si="77"/>
        <v>0.000154209063302359</v>
      </c>
      <c r="Q141" s="7">
        <f t="shared" si="78"/>
        <v>1.12680220601007</v>
      </c>
      <c r="R141" s="7"/>
      <c r="S141" s="6">
        <v>37095</v>
      </c>
      <c r="T141" s="3" t="str">
        <f t="shared" si="79"/>
        <v>Jul</v>
      </c>
      <c r="U141" s="3">
        <f t="shared" si="80"/>
        <v>23</v>
      </c>
      <c r="V141" s="3" t="str">
        <f t="shared" si="81"/>
        <v>Jul23</v>
      </c>
      <c r="W141" s="3" t="str">
        <f t="shared" si="93"/>
        <v>30Mon</v>
      </c>
      <c r="X141">
        <v>1191.030029</v>
      </c>
      <c r="Y141" s="8">
        <f t="shared" si="94"/>
        <v>-0.016368623192672</v>
      </c>
      <c r="Z141" s="7">
        <f t="shared" si="82"/>
        <v>0.928121136189248</v>
      </c>
      <c r="AA141" s="7"/>
      <c r="AB141" s="6">
        <v>40746</v>
      </c>
      <c r="AC141" s="3" t="str">
        <f t="shared" si="83"/>
        <v>Jul</v>
      </c>
      <c r="AD141" s="3">
        <f t="shared" si="84"/>
        <v>22</v>
      </c>
      <c r="AE141" s="3" t="str">
        <f t="shared" si="85"/>
        <v>Jul22</v>
      </c>
      <c r="AF141" s="3" t="str">
        <f t="shared" si="95"/>
        <v>30Fri</v>
      </c>
      <c r="AG141">
        <v>1345.02002</v>
      </c>
      <c r="AH141" s="8">
        <f t="shared" si="96"/>
        <v>0.000907851581719943</v>
      </c>
      <c r="AI141" s="7">
        <f t="shared" si="86"/>
        <v>1.05751375949395</v>
      </c>
      <c r="AJ141" s="7"/>
      <c r="AK141" s="9">
        <v>140</v>
      </c>
      <c r="AL141" s="6">
        <f t="shared" si="97"/>
        <v>44400</v>
      </c>
      <c r="AM141" s="3" t="str">
        <f t="shared" si="87"/>
        <v>Jul</v>
      </c>
      <c r="AN141" s="3">
        <f t="shared" si="88"/>
        <v>23</v>
      </c>
      <c r="AO141" s="3" t="str">
        <f t="shared" si="89"/>
        <v>Jul23</v>
      </c>
      <c r="AP141" s="3" t="str">
        <f t="shared" si="98"/>
        <v>30Fri</v>
      </c>
      <c r="AQ141" s="7">
        <f t="shared" si="99"/>
        <v>0.881388012618297</v>
      </c>
      <c r="AR141" s="7">
        <f t="shared" si="100"/>
        <v>1.15876322737537</v>
      </c>
      <c r="AS141" s="7">
        <f t="shared" si="101"/>
        <v>0.939646315434065</v>
      </c>
      <c r="AT141" s="7">
        <f t="shared" si="102"/>
        <v>1.05751375949395</v>
      </c>
      <c r="AU141" s="10">
        <f t="shared" si="103"/>
        <v>1.00932782873042</v>
      </c>
      <c r="AV141" s="11">
        <f t="shared" si="104"/>
        <v>0.932782873041971</v>
      </c>
    </row>
    <row r="142" spans="1:48">
      <c r="A142" s="6">
        <v>11526</v>
      </c>
      <c r="B142" s="3" t="str">
        <f t="shared" si="70"/>
        <v>Jul</v>
      </c>
      <c r="C142" s="3">
        <f t="shared" si="71"/>
        <v>22</v>
      </c>
      <c r="D142" s="3" t="str">
        <f t="shared" si="72"/>
        <v>Jul22</v>
      </c>
      <c r="E142" s="3" t="str">
        <f t="shared" si="90"/>
        <v>30Wed</v>
      </c>
      <c r="F142">
        <v>14.28</v>
      </c>
      <c r="G142" s="8">
        <f t="shared" si="91"/>
        <v>-0.0232558139534884</v>
      </c>
      <c r="H142" s="7">
        <f t="shared" si="73"/>
        <v>0.900946372239748</v>
      </c>
      <c r="I142" s="7"/>
      <c r="J142" s="6">
        <v>22487</v>
      </c>
      <c r="K142" s="3" t="str">
        <f t="shared" si="74"/>
        <v>Jul</v>
      </c>
      <c r="L142" s="3">
        <f t="shared" si="75"/>
        <v>25</v>
      </c>
      <c r="M142" s="3" t="str">
        <f t="shared" si="76"/>
        <v>Jul25</v>
      </c>
      <c r="N142" s="3" t="str">
        <f t="shared" si="92"/>
        <v>30Tue</v>
      </c>
      <c r="O142">
        <v>65.230003</v>
      </c>
      <c r="P142" s="8">
        <f t="shared" si="77"/>
        <v>0.00554956040313424</v>
      </c>
      <c r="Q142" s="7">
        <f t="shared" si="78"/>
        <v>1.13305546291471</v>
      </c>
      <c r="R142" s="7"/>
      <c r="S142" s="6">
        <v>37096</v>
      </c>
      <c r="T142" s="3" t="str">
        <f t="shared" si="79"/>
        <v>Jul</v>
      </c>
      <c r="U142" s="3">
        <f t="shared" si="80"/>
        <v>24</v>
      </c>
      <c r="V142" s="3" t="str">
        <f t="shared" si="81"/>
        <v>Jul24</v>
      </c>
      <c r="W142" s="3" t="str">
        <f t="shared" si="93"/>
        <v>30Tue</v>
      </c>
      <c r="X142">
        <v>1171.650024</v>
      </c>
      <c r="Y142" s="8">
        <f t="shared" si="94"/>
        <v>-0.0162716342393748</v>
      </c>
      <c r="Z142" s="7">
        <f t="shared" si="82"/>
        <v>0.913019088531343</v>
      </c>
      <c r="AA142" s="7"/>
      <c r="AB142" s="6">
        <v>40749</v>
      </c>
      <c r="AC142" s="3" t="str">
        <f t="shared" si="83"/>
        <v>Jul</v>
      </c>
      <c r="AD142" s="3">
        <f t="shared" si="84"/>
        <v>25</v>
      </c>
      <c r="AE142" s="3" t="str">
        <f t="shared" si="85"/>
        <v>Jul25</v>
      </c>
      <c r="AF142" s="3" t="str">
        <f t="shared" si="95"/>
        <v>31Mon</v>
      </c>
      <c r="AG142">
        <v>1337.430054</v>
      </c>
      <c r="AH142" s="8">
        <f t="shared" si="96"/>
        <v>-0.00564301340287857</v>
      </c>
      <c r="AI142" s="7">
        <f t="shared" si="86"/>
        <v>1.0515461951754</v>
      </c>
      <c r="AJ142" s="7"/>
      <c r="AK142" s="9">
        <v>141</v>
      </c>
      <c r="AL142" s="6">
        <f t="shared" si="97"/>
        <v>44403</v>
      </c>
      <c r="AM142" s="3" t="str">
        <f t="shared" si="87"/>
        <v>Jul</v>
      </c>
      <c r="AN142" s="3">
        <f t="shared" si="88"/>
        <v>26</v>
      </c>
      <c r="AO142" s="3" t="str">
        <f t="shared" si="89"/>
        <v>Jul26</v>
      </c>
      <c r="AP142" s="3" t="str">
        <f t="shared" si="98"/>
        <v>31Mon</v>
      </c>
      <c r="AQ142" s="7">
        <f t="shared" si="99"/>
        <v>0.885173501577287</v>
      </c>
      <c r="AR142" s="7">
        <f t="shared" si="100"/>
        <v>1.15963178738927</v>
      </c>
      <c r="AS142" s="7">
        <f t="shared" si="101"/>
        <v>0.938633336108014</v>
      </c>
      <c r="AT142" s="7">
        <f t="shared" si="102"/>
        <v>1.0515461951754</v>
      </c>
      <c r="AU142" s="10">
        <f t="shared" si="103"/>
        <v>1.00874620506249</v>
      </c>
      <c r="AV142" s="11">
        <f t="shared" si="104"/>
        <v>0.874620506249069</v>
      </c>
    </row>
    <row r="143" spans="1:48">
      <c r="A143" s="6">
        <v>11527</v>
      </c>
      <c r="B143" s="3" t="str">
        <f t="shared" si="70"/>
        <v>Jul</v>
      </c>
      <c r="C143" s="3">
        <f t="shared" si="71"/>
        <v>23</v>
      </c>
      <c r="D143" s="3" t="str">
        <f t="shared" si="72"/>
        <v>Jul23</v>
      </c>
      <c r="E143" s="3" t="str">
        <f t="shared" si="90"/>
        <v>30Thu</v>
      </c>
      <c r="F143">
        <v>14.28</v>
      </c>
      <c r="G143" s="8">
        <f t="shared" si="91"/>
        <v>0</v>
      </c>
      <c r="H143" s="7">
        <f t="shared" si="73"/>
        <v>0.900946372239748</v>
      </c>
      <c r="I143" s="7"/>
      <c r="J143" s="6">
        <v>22488</v>
      </c>
      <c r="K143" s="3" t="str">
        <f t="shared" si="74"/>
        <v>Jul</v>
      </c>
      <c r="L143" s="3">
        <f t="shared" si="75"/>
        <v>26</v>
      </c>
      <c r="M143" s="3" t="str">
        <f t="shared" si="76"/>
        <v>Jul26</v>
      </c>
      <c r="N143" s="3" t="str">
        <f t="shared" si="92"/>
        <v>30Wed</v>
      </c>
      <c r="O143">
        <v>65.839996</v>
      </c>
      <c r="P143" s="8">
        <f t="shared" si="77"/>
        <v>0.00935141762909321</v>
      </c>
      <c r="Q143" s="7">
        <f t="shared" si="78"/>
        <v>1.14365113774535</v>
      </c>
      <c r="R143" s="7"/>
      <c r="S143" s="6">
        <v>37097</v>
      </c>
      <c r="T143" s="3" t="str">
        <f t="shared" si="79"/>
        <v>Jul</v>
      </c>
      <c r="U143" s="3">
        <f t="shared" si="80"/>
        <v>25</v>
      </c>
      <c r="V143" s="3" t="str">
        <f t="shared" si="81"/>
        <v>Jul25</v>
      </c>
      <c r="W143" s="3" t="str">
        <f t="shared" si="93"/>
        <v>30Wed</v>
      </c>
      <c r="X143">
        <v>1190.48999</v>
      </c>
      <c r="Y143" s="8">
        <f t="shared" si="94"/>
        <v>0.0160798579900853</v>
      </c>
      <c r="Z143" s="7">
        <f t="shared" si="82"/>
        <v>0.927700305817164</v>
      </c>
      <c r="AA143" s="7"/>
      <c r="AB143" s="6">
        <v>40750</v>
      </c>
      <c r="AC143" s="3" t="str">
        <f t="shared" si="83"/>
        <v>Jul</v>
      </c>
      <c r="AD143" s="3">
        <f t="shared" si="84"/>
        <v>26</v>
      </c>
      <c r="AE143" s="3" t="str">
        <f t="shared" si="85"/>
        <v>Jul26</v>
      </c>
      <c r="AF143" s="3" t="str">
        <f t="shared" si="95"/>
        <v>31Tue</v>
      </c>
      <c r="AG143">
        <v>1331.939941</v>
      </c>
      <c r="AH143" s="8">
        <f t="shared" si="96"/>
        <v>-0.00410497205710306</v>
      </c>
      <c r="AI143" s="7">
        <f t="shared" si="86"/>
        <v>1.04722962742745</v>
      </c>
      <c r="AJ143" s="7"/>
      <c r="AK143" s="9">
        <v>142</v>
      </c>
      <c r="AL143" s="6">
        <f t="shared" si="97"/>
        <v>44404</v>
      </c>
      <c r="AM143" s="3" t="str">
        <f t="shared" si="87"/>
        <v>Jul</v>
      </c>
      <c r="AN143" s="3">
        <f t="shared" si="88"/>
        <v>27</v>
      </c>
      <c r="AO143" s="3" t="str">
        <f t="shared" si="89"/>
        <v>Jul27</v>
      </c>
      <c r="AP143" s="3" t="str">
        <f t="shared" si="98"/>
        <v>31Tue</v>
      </c>
      <c r="AQ143" s="7">
        <f t="shared" si="99"/>
        <v>0.894637223974764</v>
      </c>
      <c r="AR143" s="7">
        <f t="shared" si="100"/>
        <v>1.17022760118117</v>
      </c>
      <c r="AS143" s="7">
        <f t="shared" si="101"/>
        <v>0.943862134330855</v>
      </c>
      <c r="AT143" s="7">
        <f t="shared" si="102"/>
        <v>1.04722962742745</v>
      </c>
      <c r="AU143" s="10">
        <f t="shared" si="103"/>
        <v>1.01398914672856</v>
      </c>
      <c r="AV143" s="11">
        <f t="shared" si="104"/>
        <v>1.39891467285591</v>
      </c>
    </row>
    <row r="144" spans="1:48">
      <c r="A144" s="6">
        <v>11528</v>
      </c>
      <c r="B144" s="3" t="str">
        <f t="shared" si="70"/>
        <v>Jul</v>
      </c>
      <c r="C144" s="3">
        <f t="shared" si="71"/>
        <v>24</v>
      </c>
      <c r="D144" s="3" t="str">
        <f t="shared" si="72"/>
        <v>Jul24</v>
      </c>
      <c r="E144" s="3" t="str">
        <f t="shared" si="90"/>
        <v>30Fri</v>
      </c>
      <c r="F144">
        <v>13.97</v>
      </c>
      <c r="G144" s="8">
        <f t="shared" si="91"/>
        <v>-0.0217086834733893</v>
      </c>
      <c r="H144" s="7">
        <f t="shared" si="73"/>
        <v>0.881388012618297</v>
      </c>
      <c r="I144" s="7"/>
      <c r="J144" s="6">
        <v>22489</v>
      </c>
      <c r="K144" s="3" t="str">
        <f t="shared" si="74"/>
        <v>Jul</v>
      </c>
      <c r="L144" s="3">
        <f t="shared" si="75"/>
        <v>27</v>
      </c>
      <c r="M144" s="3" t="str">
        <f t="shared" si="76"/>
        <v>Jul27</v>
      </c>
      <c r="N144" s="3" t="str">
        <f t="shared" si="92"/>
        <v>30Thu</v>
      </c>
      <c r="O144">
        <v>66.610001</v>
      </c>
      <c r="P144" s="8">
        <f t="shared" si="77"/>
        <v>0.0116950948781953</v>
      </c>
      <c r="Q144" s="7">
        <f t="shared" si="78"/>
        <v>1.15702624630884</v>
      </c>
      <c r="R144" s="7"/>
      <c r="S144" s="6">
        <v>37098</v>
      </c>
      <c r="T144" s="3" t="str">
        <f t="shared" si="79"/>
        <v>Jul</v>
      </c>
      <c r="U144" s="3">
        <f t="shared" si="80"/>
        <v>26</v>
      </c>
      <c r="V144" s="3" t="str">
        <f t="shared" si="81"/>
        <v>Jul26</v>
      </c>
      <c r="W144" s="3" t="str">
        <f t="shared" si="93"/>
        <v>30Thu</v>
      </c>
      <c r="X144">
        <v>1202.930054</v>
      </c>
      <c r="Y144" s="8">
        <f t="shared" si="94"/>
        <v>0.0104495326331974</v>
      </c>
      <c r="Z144" s="7">
        <f t="shared" si="82"/>
        <v>0.937394340436628</v>
      </c>
      <c r="AA144" s="7"/>
      <c r="AB144" s="6">
        <v>40751</v>
      </c>
      <c r="AC144" s="3" t="str">
        <f t="shared" si="83"/>
        <v>Jul</v>
      </c>
      <c r="AD144" s="3">
        <f t="shared" si="84"/>
        <v>27</v>
      </c>
      <c r="AE144" s="3" t="str">
        <f t="shared" si="85"/>
        <v>Jul27</v>
      </c>
      <c r="AF144" s="3" t="str">
        <f t="shared" si="95"/>
        <v>31Wed</v>
      </c>
      <c r="AG144">
        <v>1304.890015</v>
      </c>
      <c r="AH144" s="8">
        <f t="shared" si="96"/>
        <v>-0.0203086679566734</v>
      </c>
      <c r="AI144" s="7">
        <f t="shared" si="86"/>
        <v>1.02596178864963</v>
      </c>
      <c r="AJ144" s="7"/>
      <c r="AK144" s="9">
        <v>143</v>
      </c>
      <c r="AL144" s="6">
        <f t="shared" si="97"/>
        <v>44405</v>
      </c>
      <c r="AM144" s="3" t="str">
        <f t="shared" si="87"/>
        <v>Jul</v>
      </c>
      <c r="AN144" s="3">
        <f t="shared" si="88"/>
        <v>28</v>
      </c>
      <c r="AO144" s="3" t="str">
        <f t="shared" si="89"/>
        <v>Jul28</v>
      </c>
      <c r="AP144" s="3" t="str">
        <f t="shared" si="98"/>
        <v>31Wed</v>
      </c>
      <c r="AQ144" s="7">
        <f t="shared" si="99"/>
        <v>0.866876971608833</v>
      </c>
      <c r="AR144" s="7">
        <f t="shared" si="100"/>
        <v>1.16275841584158</v>
      </c>
      <c r="AS144" s="7">
        <f t="shared" si="101"/>
        <v>0.947524710348956</v>
      </c>
      <c r="AT144" s="7">
        <f t="shared" si="102"/>
        <v>1.02596178864963</v>
      </c>
      <c r="AU144" s="10">
        <f t="shared" si="103"/>
        <v>1.00078047161225</v>
      </c>
      <c r="AV144" s="11">
        <f t="shared" si="104"/>
        <v>0.0780471612251477</v>
      </c>
    </row>
    <row r="145" spans="1:48">
      <c r="A145" s="6">
        <v>11531</v>
      </c>
      <c r="B145" s="3" t="str">
        <f t="shared" si="70"/>
        <v>Jul</v>
      </c>
      <c r="C145" s="3">
        <f t="shared" si="71"/>
        <v>27</v>
      </c>
      <c r="D145" s="3" t="str">
        <f t="shared" si="72"/>
        <v>Jul27</v>
      </c>
      <c r="E145" s="3" t="str">
        <f t="shared" si="90"/>
        <v>31Mon</v>
      </c>
      <c r="F145">
        <v>14.03</v>
      </c>
      <c r="G145" s="8">
        <f t="shared" si="91"/>
        <v>0.00429491768074436</v>
      </c>
      <c r="H145" s="7">
        <f t="shared" si="73"/>
        <v>0.885173501577287</v>
      </c>
      <c r="I145" s="7"/>
      <c r="J145" s="6">
        <v>22490</v>
      </c>
      <c r="K145" s="3" t="str">
        <f t="shared" si="74"/>
        <v>Jul</v>
      </c>
      <c r="L145" s="3">
        <f t="shared" si="75"/>
        <v>28</v>
      </c>
      <c r="M145" s="3" t="str">
        <f t="shared" si="76"/>
        <v>Jul28</v>
      </c>
      <c r="N145" s="3" t="str">
        <f t="shared" si="92"/>
        <v>30Fri</v>
      </c>
      <c r="O145">
        <v>66.709999</v>
      </c>
      <c r="P145" s="8">
        <f t="shared" si="77"/>
        <v>0.00150124603661242</v>
      </c>
      <c r="Q145" s="7">
        <f t="shared" si="78"/>
        <v>1.15876322737537</v>
      </c>
      <c r="R145" s="7"/>
      <c r="S145" s="6">
        <v>37099</v>
      </c>
      <c r="T145" s="3" t="str">
        <f t="shared" si="79"/>
        <v>Jul</v>
      </c>
      <c r="U145" s="3">
        <f t="shared" si="80"/>
        <v>27</v>
      </c>
      <c r="V145" s="3" t="str">
        <f t="shared" si="81"/>
        <v>Jul27</v>
      </c>
      <c r="W145" s="3" t="str">
        <f t="shared" si="93"/>
        <v>30Fri</v>
      </c>
      <c r="X145">
        <v>1205.819946</v>
      </c>
      <c r="Y145" s="8">
        <f t="shared" si="94"/>
        <v>0.00240237742035843</v>
      </c>
      <c r="Z145" s="7">
        <f t="shared" si="82"/>
        <v>0.939646315434065</v>
      </c>
      <c r="AA145" s="7"/>
      <c r="AB145" s="6">
        <v>40752</v>
      </c>
      <c r="AC145" s="3" t="str">
        <f t="shared" si="83"/>
        <v>Jul</v>
      </c>
      <c r="AD145" s="3">
        <f t="shared" si="84"/>
        <v>28</v>
      </c>
      <c r="AE145" s="3" t="str">
        <f t="shared" si="85"/>
        <v>Jul28</v>
      </c>
      <c r="AF145" s="3" t="str">
        <f t="shared" si="95"/>
        <v>31Thu</v>
      </c>
      <c r="AG145">
        <v>1300.670044</v>
      </c>
      <c r="AH145" s="8">
        <f t="shared" si="96"/>
        <v>-0.0032339668106051</v>
      </c>
      <c r="AI145" s="7">
        <f t="shared" si="86"/>
        <v>1.02264386227619</v>
      </c>
      <c r="AJ145" s="7"/>
      <c r="AK145" s="9">
        <v>144</v>
      </c>
      <c r="AL145" s="6">
        <f t="shared" si="97"/>
        <v>44406</v>
      </c>
      <c r="AM145" s="3" t="str">
        <f t="shared" si="87"/>
        <v>Jul</v>
      </c>
      <c r="AN145" s="3">
        <f t="shared" si="88"/>
        <v>29</v>
      </c>
      <c r="AO145" s="3" t="str">
        <f t="shared" si="89"/>
        <v>Jul29</v>
      </c>
      <c r="AP145" s="3" t="str">
        <f t="shared" si="98"/>
        <v>31Thu</v>
      </c>
      <c r="AQ145" s="7">
        <f t="shared" si="99"/>
        <v>0.870662460567824</v>
      </c>
      <c r="AR145" s="7">
        <f t="shared" si="100"/>
        <v>1.16883795379538</v>
      </c>
      <c r="AS145" s="7">
        <f t="shared" si="101"/>
        <v>0.951280697728759</v>
      </c>
      <c r="AT145" s="7">
        <f t="shared" si="102"/>
        <v>1.02264386227619</v>
      </c>
      <c r="AU145" s="10">
        <f t="shared" si="103"/>
        <v>1.00335624359204</v>
      </c>
      <c r="AV145" s="11">
        <f t="shared" si="104"/>
        <v>0.335624359203823</v>
      </c>
    </row>
    <row r="146" spans="1:48">
      <c r="A146" s="6">
        <v>11532</v>
      </c>
      <c r="B146" s="3" t="str">
        <f t="shared" si="70"/>
        <v>Jul</v>
      </c>
      <c r="C146" s="3">
        <f t="shared" si="71"/>
        <v>28</v>
      </c>
      <c r="D146" s="3" t="str">
        <f t="shared" si="72"/>
        <v>Jul28</v>
      </c>
      <c r="E146" s="3" t="str">
        <f t="shared" si="90"/>
        <v>31Tue</v>
      </c>
      <c r="F146">
        <v>14.18</v>
      </c>
      <c r="G146" s="8">
        <f t="shared" si="91"/>
        <v>0.0106913756236636</v>
      </c>
      <c r="H146" s="7">
        <f t="shared" si="73"/>
        <v>0.894637223974764</v>
      </c>
      <c r="I146" s="7"/>
      <c r="J146" s="6">
        <v>22493</v>
      </c>
      <c r="K146" s="3" t="str">
        <f t="shared" si="74"/>
        <v>Jul</v>
      </c>
      <c r="L146" s="3">
        <f t="shared" si="75"/>
        <v>31</v>
      </c>
      <c r="M146" s="3" t="str">
        <f t="shared" si="76"/>
        <v>Jul31</v>
      </c>
      <c r="N146" s="3" t="str">
        <f t="shared" si="92"/>
        <v>31Mon</v>
      </c>
      <c r="O146">
        <v>66.760002</v>
      </c>
      <c r="P146" s="8">
        <f t="shared" si="77"/>
        <v>0.000749557798674286</v>
      </c>
      <c r="Q146" s="7">
        <f t="shared" si="78"/>
        <v>1.15963178738927</v>
      </c>
      <c r="R146" s="7"/>
      <c r="S146" s="6">
        <v>37102</v>
      </c>
      <c r="T146" s="3" t="str">
        <f t="shared" si="79"/>
        <v>Jul</v>
      </c>
      <c r="U146" s="3">
        <f t="shared" si="80"/>
        <v>30</v>
      </c>
      <c r="V146" s="3" t="str">
        <f t="shared" si="81"/>
        <v>Jul30</v>
      </c>
      <c r="W146" s="3" t="str">
        <f t="shared" si="93"/>
        <v>31Mon</v>
      </c>
      <c r="X146">
        <v>1204.52002</v>
      </c>
      <c r="Y146" s="8">
        <f t="shared" si="94"/>
        <v>-0.00107804320563142</v>
      </c>
      <c r="Z146" s="7">
        <f t="shared" si="82"/>
        <v>0.938633336108014</v>
      </c>
      <c r="AA146" s="7"/>
      <c r="AB146" s="6">
        <v>40753</v>
      </c>
      <c r="AC146" s="3" t="str">
        <f t="shared" si="83"/>
        <v>Jul</v>
      </c>
      <c r="AD146" s="3">
        <f t="shared" si="84"/>
        <v>29</v>
      </c>
      <c r="AE146" s="3" t="str">
        <f t="shared" si="85"/>
        <v>Jul29</v>
      </c>
      <c r="AF146" s="3" t="str">
        <f t="shared" si="95"/>
        <v>31Fri</v>
      </c>
      <c r="AG146">
        <v>1292.280029</v>
      </c>
      <c r="AH146" s="8">
        <f t="shared" si="96"/>
        <v>-0.00645053296852891</v>
      </c>
      <c r="AI146" s="7">
        <f t="shared" si="86"/>
        <v>1.01604726432751</v>
      </c>
      <c r="AJ146" s="7"/>
      <c r="AK146" s="9">
        <v>145</v>
      </c>
      <c r="AL146" s="6">
        <f t="shared" si="97"/>
        <v>44407</v>
      </c>
      <c r="AM146" s="3" t="str">
        <f t="shared" si="87"/>
        <v>Jul</v>
      </c>
      <c r="AN146" s="3">
        <f t="shared" si="88"/>
        <v>30</v>
      </c>
      <c r="AO146" s="3" t="str">
        <f t="shared" si="89"/>
        <v>Jul30</v>
      </c>
      <c r="AP146" s="3" t="str">
        <f t="shared" si="98"/>
        <v>31Fri</v>
      </c>
      <c r="AQ146" s="7">
        <f t="shared" si="99"/>
        <v>0.866246056782335</v>
      </c>
      <c r="AR146" s="7">
        <f t="shared" si="100"/>
        <v>1.17561229807191</v>
      </c>
      <c r="AS146" s="7">
        <f t="shared" si="101"/>
        <v>0.946293419992776</v>
      </c>
      <c r="AT146" s="7">
        <f t="shared" si="102"/>
        <v>1.01604726432751</v>
      </c>
      <c r="AU146" s="10">
        <f t="shared" si="103"/>
        <v>1.00104975979363</v>
      </c>
      <c r="AV146" s="11">
        <f t="shared" si="104"/>
        <v>0.104975979363475</v>
      </c>
    </row>
    <row r="147" spans="1:48">
      <c r="A147" s="6">
        <v>11533</v>
      </c>
      <c r="B147" s="3" t="str">
        <f t="shared" si="70"/>
        <v>Jul</v>
      </c>
      <c r="C147" s="3">
        <f t="shared" si="71"/>
        <v>29</v>
      </c>
      <c r="D147" s="3" t="str">
        <f t="shared" si="72"/>
        <v>Jul29</v>
      </c>
      <c r="E147" s="3" t="str">
        <f t="shared" si="90"/>
        <v>31Wed</v>
      </c>
      <c r="F147">
        <v>13.74</v>
      </c>
      <c r="G147" s="8">
        <f t="shared" si="91"/>
        <v>-0.0310296191819464</v>
      </c>
      <c r="H147" s="7">
        <f t="shared" si="73"/>
        <v>0.866876971608833</v>
      </c>
      <c r="I147" s="7"/>
      <c r="J147" s="6">
        <v>22494</v>
      </c>
      <c r="K147" s="3" t="str">
        <f t="shared" si="74"/>
        <v>Aug</v>
      </c>
      <c r="L147" s="3">
        <f t="shared" si="75"/>
        <v>1</v>
      </c>
      <c r="M147" s="3" t="str">
        <f t="shared" si="76"/>
        <v>Aug1</v>
      </c>
      <c r="N147" s="3" t="str">
        <f t="shared" si="92"/>
        <v>31Tue</v>
      </c>
      <c r="O147">
        <v>67.370003</v>
      </c>
      <c r="P147" s="8">
        <f t="shared" si="77"/>
        <v>0.00913722261422336</v>
      </c>
      <c r="Q147" s="7">
        <f t="shared" si="78"/>
        <v>1.17022760118117</v>
      </c>
      <c r="R147" s="7"/>
      <c r="S147" s="6">
        <v>37103</v>
      </c>
      <c r="T147" s="3" t="str">
        <f t="shared" si="79"/>
        <v>Jul</v>
      </c>
      <c r="U147" s="3">
        <f t="shared" si="80"/>
        <v>31</v>
      </c>
      <c r="V147" s="3" t="str">
        <f t="shared" si="81"/>
        <v>Jul31</v>
      </c>
      <c r="W147" s="3" t="str">
        <f t="shared" si="93"/>
        <v>31Tue</v>
      </c>
      <c r="X147">
        <v>1211.22998</v>
      </c>
      <c r="Y147" s="8">
        <f t="shared" si="94"/>
        <v>0.00557065045710086</v>
      </c>
      <c r="Z147" s="7">
        <f t="shared" si="82"/>
        <v>0.943862134330855</v>
      </c>
      <c r="AA147" s="7"/>
      <c r="AB147" s="6">
        <v>40756</v>
      </c>
      <c r="AC147" s="3" t="str">
        <f t="shared" si="83"/>
        <v>Aug</v>
      </c>
      <c r="AD147" s="3">
        <f t="shared" si="84"/>
        <v>1</v>
      </c>
      <c r="AE147" s="3" t="str">
        <f t="shared" si="85"/>
        <v>Aug1</v>
      </c>
      <c r="AF147" s="3" t="str">
        <f t="shared" si="95"/>
        <v>32Mon</v>
      </c>
      <c r="AG147">
        <v>1286.939941</v>
      </c>
      <c r="AH147" s="8">
        <f t="shared" si="96"/>
        <v>-0.00413229940892317</v>
      </c>
      <c r="AI147" s="7">
        <f t="shared" si="86"/>
        <v>1.0118486528177</v>
      </c>
      <c r="AJ147" s="7"/>
      <c r="AK147" s="9">
        <v>146</v>
      </c>
      <c r="AL147" s="6">
        <f t="shared" si="97"/>
        <v>44410</v>
      </c>
      <c r="AM147" s="3" t="str">
        <f t="shared" si="87"/>
        <v>Aug</v>
      </c>
      <c r="AN147" s="3">
        <f t="shared" si="88"/>
        <v>2</v>
      </c>
      <c r="AO147" s="3" t="str">
        <f t="shared" si="89"/>
        <v>Aug2</v>
      </c>
      <c r="AP147" s="3" t="str">
        <f t="shared" si="98"/>
        <v>32Mon</v>
      </c>
      <c r="AQ147" s="7">
        <f t="shared" si="99"/>
        <v>0.878864353312303</v>
      </c>
      <c r="AR147" s="7">
        <f t="shared" si="100"/>
        <v>1.17543856175091</v>
      </c>
      <c r="AS147" s="7">
        <f t="shared" si="101"/>
        <v>0.935485097672584</v>
      </c>
      <c r="AT147" s="7">
        <f t="shared" si="102"/>
        <v>1.0118486528177</v>
      </c>
      <c r="AU147" s="10">
        <f t="shared" si="103"/>
        <v>1.00040916638837</v>
      </c>
      <c r="AV147" s="11">
        <f t="shared" si="104"/>
        <v>0.0409166388374071</v>
      </c>
    </row>
    <row r="148" spans="1:48">
      <c r="A148" s="6">
        <v>11534</v>
      </c>
      <c r="B148" s="3" t="str">
        <f t="shared" si="70"/>
        <v>Jul</v>
      </c>
      <c r="C148" s="3">
        <f t="shared" si="71"/>
        <v>30</v>
      </c>
      <c r="D148" s="3" t="str">
        <f t="shared" si="72"/>
        <v>Jul30</v>
      </c>
      <c r="E148" s="3" t="str">
        <f t="shared" si="90"/>
        <v>31Thu</v>
      </c>
      <c r="F148">
        <v>13.8</v>
      </c>
      <c r="G148" s="8">
        <f t="shared" si="91"/>
        <v>0.00436681222707427</v>
      </c>
      <c r="H148" s="7">
        <f t="shared" si="73"/>
        <v>0.870662460567824</v>
      </c>
      <c r="I148" s="7"/>
      <c r="J148" s="6">
        <v>22495</v>
      </c>
      <c r="K148" s="3" t="str">
        <f t="shared" si="74"/>
        <v>Aug</v>
      </c>
      <c r="L148" s="3">
        <f t="shared" si="75"/>
        <v>2</v>
      </c>
      <c r="M148" s="3" t="str">
        <f t="shared" si="76"/>
        <v>Aug2</v>
      </c>
      <c r="N148" s="3" t="str">
        <f t="shared" si="92"/>
        <v>31Wed</v>
      </c>
      <c r="O148">
        <v>66.940002</v>
      </c>
      <c r="P148" s="8">
        <f t="shared" si="77"/>
        <v>-0.00638267746551815</v>
      </c>
      <c r="Q148" s="7">
        <f t="shared" si="78"/>
        <v>1.16275841584158</v>
      </c>
      <c r="R148" s="7"/>
      <c r="S148" s="6">
        <v>37104</v>
      </c>
      <c r="T148" s="3" t="str">
        <f t="shared" si="79"/>
        <v>Aug</v>
      </c>
      <c r="U148" s="3">
        <f t="shared" si="80"/>
        <v>1</v>
      </c>
      <c r="V148" s="3" t="str">
        <f t="shared" si="81"/>
        <v>Aug1</v>
      </c>
      <c r="W148" s="3" t="str">
        <f t="shared" si="93"/>
        <v>31Wed</v>
      </c>
      <c r="X148">
        <v>1215.930054</v>
      </c>
      <c r="Y148" s="8">
        <f t="shared" si="94"/>
        <v>0.00388041418855886</v>
      </c>
      <c r="Z148" s="7">
        <f t="shared" si="82"/>
        <v>0.947524710348956</v>
      </c>
      <c r="AA148" s="7"/>
      <c r="AB148" s="6">
        <v>40757</v>
      </c>
      <c r="AC148" s="3" t="str">
        <f t="shared" si="83"/>
        <v>Aug</v>
      </c>
      <c r="AD148" s="3">
        <f t="shared" si="84"/>
        <v>2</v>
      </c>
      <c r="AE148" s="3" t="str">
        <f t="shared" si="85"/>
        <v>Aug2</v>
      </c>
      <c r="AF148" s="3" t="str">
        <f t="shared" si="95"/>
        <v>32Tue</v>
      </c>
      <c r="AG148">
        <v>1254.050049</v>
      </c>
      <c r="AH148" s="8">
        <f t="shared" si="96"/>
        <v>-0.0255566642639465</v>
      </c>
      <c r="AI148" s="7">
        <f t="shared" si="86"/>
        <v>0.985989176511707</v>
      </c>
      <c r="AJ148" s="7"/>
      <c r="AK148" s="9">
        <v>147</v>
      </c>
      <c r="AL148" s="6">
        <f t="shared" si="97"/>
        <v>44411</v>
      </c>
      <c r="AM148" s="3" t="str">
        <f t="shared" si="87"/>
        <v>Aug</v>
      </c>
      <c r="AN148" s="3">
        <f t="shared" si="88"/>
        <v>3</v>
      </c>
      <c r="AO148" s="3" t="str">
        <f t="shared" si="89"/>
        <v>Aug3</v>
      </c>
      <c r="AP148" s="3" t="str">
        <f t="shared" si="98"/>
        <v>32Tue</v>
      </c>
      <c r="AQ148" s="7">
        <f t="shared" si="99"/>
        <v>0.873186119873817</v>
      </c>
      <c r="AR148" s="7">
        <f t="shared" si="100"/>
        <v>1.17804412020149</v>
      </c>
      <c r="AS148" s="7">
        <f t="shared" si="101"/>
        <v>0.938539828118168</v>
      </c>
      <c r="AT148" s="7">
        <f t="shared" si="102"/>
        <v>0.985989176511707</v>
      </c>
      <c r="AU148" s="10">
        <f t="shared" si="103"/>
        <v>0.993939811176297</v>
      </c>
      <c r="AV148" s="11">
        <f t="shared" si="104"/>
        <v>-0.606018882370329</v>
      </c>
    </row>
    <row r="149" spans="1:48">
      <c r="A149" s="6">
        <v>11535</v>
      </c>
      <c r="B149" s="3" t="str">
        <f t="shared" si="70"/>
        <v>Jul</v>
      </c>
      <c r="C149" s="3">
        <f t="shared" si="71"/>
        <v>31</v>
      </c>
      <c r="D149" s="3" t="str">
        <f t="shared" si="72"/>
        <v>Jul31</v>
      </c>
      <c r="E149" s="3" t="str">
        <f t="shared" si="90"/>
        <v>31Fri</v>
      </c>
      <c r="F149">
        <v>13.73</v>
      </c>
      <c r="G149" s="8">
        <f t="shared" si="91"/>
        <v>-0.00507246376811596</v>
      </c>
      <c r="H149" s="7">
        <f t="shared" si="73"/>
        <v>0.866246056782335</v>
      </c>
      <c r="I149" s="7"/>
      <c r="J149" s="6">
        <v>22496</v>
      </c>
      <c r="K149" s="3" t="str">
        <f t="shared" si="74"/>
        <v>Aug</v>
      </c>
      <c r="L149" s="3">
        <f t="shared" si="75"/>
        <v>3</v>
      </c>
      <c r="M149" s="3" t="str">
        <f t="shared" si="76"/>
        <v>Aug3</v>
      </c>
      <c r="N149" s="3" t="str">
        <f t="shared" si="92"/>
        <v>31Thu</v>
      </c>
      <c r="O149">
        <v>67.290001</v>
      </c>
      <c r="P149" s="8">
        <f t="shared" si="77"/>
        <v>0.0052285477971751</v>
      </c>
      <c r="Q149" s="7">
        <f t="shared" si="78"/>
        <v>1.16883795379538</v>
      </c>
      <c r="R149" s="7"/>
      <c r="S149" s="6">
        <v>37105</v>
      </c>
      <c r="T149" s="3" t="str">
        <f t="shared" si="79"/>
        <v>Aug</v>
      </c>
      <c r="U149" s="3">
        <f t="shared" si="80"/>
        <v>2</v>
      </c>
      <c r="V149" s="3" t="str">
        <f t="shared" si="81"/>
        <v>Aug2</v>
      </c>
      <c r="W149" s="3" t="str">
        <f t="shared" si="93"/>
        <v>31Thu</v>
      </c>
      <c r="X149">
        <v>1220.75</v>
      </c>
      <c r="Y149" s="8">
        <f t="shared" si="94"/>
        <v>0.00396399939630086</v>
      </c>
      <c r="Z149" s="7">
        <f t="shared" si="82"/>
        <v>0.951280697728759</v>
      </c>
      <c r="AA149" s="7"/>
      <c r="AB149" s="6">
        <v>40758</v>
      </c>
      <c r="AC149" s="3" t="str">
        <f t="shared" si="83"/>
        <v>Aug</v>
      </c>
      <c r="AD149" s="3">
        <f t="shared" si="84"/>
        <v>3</v>
      </c>
      <c r="AE149" s="3" t="str">
        <f t="shared" si="85"/>
        <v>Aug3</v>
      </c>
      <c r="AF149" s="3" t="str">
        <f t="shared" si="95"/>
        <v>32Wed</v>
      </c>
      <c r="AG149">
        <v>1260.339966</v>
      </c>
      <c r="AH149" s="8">
        <f t="shared" si="96"/>
        <v>0.0050156825917879</v>
      </c>
      <c r="AI149" s="7">
        <f t="shared" si="86"/>
        <v>0.990934585260029</v>
      </c>
      <c r="AJ149" s="7"/>
      <c r="AK149" s="9">
        <v>148</v>
      </c>
      <c r="AL149" s="6">
        <f t="shared" si="97"/>
        <v>44412</v>
      </c>
      <c r="AM149" s="3" t="str">
        <f t="shared" si="87"/>
        <v>Aug</v>
      </c>
      <c r="AN149" s="3">
        <f t="shared" si="88"/>
        <v>4</v>
      </c>
      <c r="AO149" s="3" t="str">
        <f t="shared" si="89"/>
        <v>Aug4</v>
      </c>
      <c r="AP149" s="3" t="str">
        <f t="shared" si="98"/>
        <v>32Wed</v>
      </c>
      <c r="AQ149" s="7">
        <f t="shared" si="99"/>
        <v>0.860567823343849</v>
      </c>
      <c r="AR149" s="7">
        <f t="shared" si="100"/>
        <v>1.1766544728157</v>
      </c>
      <c r="AS149" s="7">
        <f t="shared" si="101"/>
        <v>0.922276692009059</v>
      </c>
      <c r="AT149" s="7">
        <f t="shared" si="102"/>
        <v>0.990934585260029</v>
      </c>
      <c r="AU149" s="10">
        <f t="shared" si="103"/>
        <v>0.98760839335716</v>
      </c>
      <c r="AV149" s="11">
        <f t="shared" si="104"/>
        <v>-1.23916066428402</v>
      </c>
    </row>
    <row r="150" spans="1:48">
      <c r="A150" s="6">
        <v>11538</v>
      </c>
      <c r="B150" s="3" t="str">
        <f t="shared" si="70"/>
        <v>Aug</v>
      </c>
      <c r="C150" s="3">
        <f t="shared" si="71"/>
        <v>3</v>
      </c>
      <c r="D150" s="3" t="str">
        <f t="shared" si="72"/>
        <v>Aug3</v>
      </c>
      <c r="E150" s="3" t="str">
        <f t="shared" si="90"/>
        <v>32Mon</v>
      </c>
      <c r="F150">
        <v>13.93</v>
      </c>
      <c r="G150" s="8">
        <f t="shared" si="91"/>
        <v>0.0145666423889293</v>
      </c>
      <c r="H150" s="7">
        <f t="shared" si="73"/>
        <v>0.878864353312303</v>
      </c>
      <c r="I150" s="7"/>
      <c r="J150" s="6">
        <v>22497</v>
      </c>
      <c r="K150" s="3" t="str">
        <f t="shared" si="74"/>
        <v>Aug</v>
      </c>
      <c r="L150" s="3">
        <f t="shared" si="75"/>
        <v>4</v>
      </c>
      <c r="M150" s="3" t="str">
        <f t="shared" si="76"/>
        <v>Aug4</v>
      </c>
      <c r="N150" s="3" t="str">
        <f t="shared" si="92"/>
        <v>31Fri</v>
      </c>
      <c r="O150">
        <v>67.68</v>
      </c>
      <c r="P150" s="8">
        <f t="shared" si="77"/>
        <v>0.00579579423694767</v>
      </c>
      <c r="Q150" s="7">
        <f t="shared" si="78"/>
        <v>1.17561229807191</v>
      </c>
      <c r="R150" s="7"/>
      <c r="S150" s="6">
        <v>37106</v>
      </c>
      <c r="T150" s="3" t="str">
        <f t="shared" si="79"/>
        <v>Aug</v>
      </c>
      <c r="U150" s="3">
        <f t="shared" si="80"/>
        <v>3</v>
      </c>
      <c r="V150" s="3" t="str">
        <f t="shared" si="81"/>
        <v>Aug3</v>
      </c>
      <c r="W150" s="3" t="str">
        <f t="shared" si="93"/>
        <v>31Fri</v>
      </c>
      <c r="X150">
        <v>1214.349976</v>
      </c>
      <c r="Y150" s="8">
        <f t="shared" si="94"/>
        <v>-0.00524269834118372</v>
      </c>
      <c r="Z150" s="7">
        <f t="shared" si="82"/>
        <v>0.946293419992776</v>
      </c>
      <c r="AA150" s="7"/>
      <c r="AB150" s="6">
        <v>40759</v>
      </c>
      <c r="AC150" s="3" t="str">
        <f t="shared" si="83"/>
        <v>Aug</v>
      </c>
      <c r="AD150" s="3">
        <f t="shared" si="84"/>
        <v>4</v>
      </c>
      <c r="AE150" s="3" t="str">
        <f t="shared" si="85"/>
        <v>Aug4</v>
      </c>
      <c r="AF150" s="3" t="str">
        <f t="shared" si="95"/>
        <v>32Thu</v>
      </c>
      <c r="AG150">
        <v>1200.069946</v>
      </c>
      <c r="AH150" s="8">
        <f t="shared" si="96"/>
        <v>-0.0478204465667162</v>
      </c>
      <c r="AI150" s="7">
        <f t="shared" si="86"/>
        <v>0.94354765087449</v>
      </c>
      <c r="AJ150" s="7"/>
      <c r="AK150" s="9">
        <v>149</v>
      </c>
      <c r="AL150" s="6">
        <f t="shared" si="97"/>
        <v>44413</v>
      </c>
      <c r="AM150" s="3" t="str">
        <f t="shared" si="87"/>
        <v>Aug</v>
      </c>
      <c r="AN150" s="3">
        <f t="shared" si="88"/>
        <v>5</v>
      </c>
      <c r="AO150" s="3" t="str">
        <f t="shared" si="89"/>
        <v>Aug5</v>
      </c>
      <c r="AP150" s="3" t="str">
        <f t="shared" si="98"/>
        <v>32Thu</v>
      </c>
      <c r="AQ150" s="7">
        <f t="shared" si="99"/>
        <v>0.854889589905363</v>
      </c>
      <c r="AR150" s="7">
        <f t="shared" si="100"/>
        <v>1.18030218863992</v>
      </c>
      <c r="AS150" s="7">
        <f t="shared" si="101"/>
        <v>0.922198785568137</v>
      </c>
      <c r="AT150" s="7">
        <f t="shared" si="102"/>
        <v>0.94354765087449</v>
      </c>
      <c r="AU150" s="10">
        <f t="shared" si="103"/>
        <v>0.975234553746977</v>
      </c>
      <c r="AV150" s="11">
        <f t="shared" si="104"/>
        <v>-2.47654462530232</v>
      </c>
    </row>
    <row r="151" spans="1:48">
      <c r="A151" s="6">
        <v>11539</v>
      </c>
      <c r="B151" s="3" t="str">
        <f t="shared" si="70"/>
        <v>Aug</v>
      </c>
      <c r="C151" s="3">
        <f t="shared" si="71"/>
        <v>4</v>
      </c>
      <c r="D151" s="3" t="str">
        <f t="shared" si="72"/>
        <v>Aug4</v>
      </c>
      <c r="E151" s="3" t="str">
        <f t="shared" si="90"/>
        <v>32Tue</v>
      </c>
      <c r="F151">
        <v>13.84</v>
      </c>
      <c r="G151" s="8">
        <f t="shared" si="91"/>
        <v>-0.00646087580760947</v>
      </c>
      <c r="H151" s="7">
        <f t="shared" si="73"/>
        <v>0.873186119873817</v>
      </c>
      <c r="I151" s="7"/>
      <c r="J151" s="6">
        <v>22500</v>
      </c>
      <c r="K151" s="3" t="str">
        <f t="shared" si="74"/>
        <v>Aug</v>
      </c>
      <c r="L151" s="3">
        <f t="shared" si="75"/>
        <v>7</v>
      </c>
      <c r="M151" s="3" t="str">
        <f t="shared" si="76"/>
        <v>Aug7</v>
      </c>
      <c r="N151" s="3" t="str">
        <f t="shared" si="92"/>
        <v>32Mon</v>
      </c>
      <c r="O151">
        <v>67.669998</v>
      </c>
      <c r="P151" s="8">
        <f t="shared" si="77"/>
        <v>-0.000147783687943263</v>
      </c>
      <c r="Q151" s="7">
        <f t="shared" si="78"/>
        <v>1.17543856175091</v>
      </c>
      <c r="R151" s="7"/>
      <c r="S151" s="6">
        <v>37109</v>
      </c>
      <c r="T151" s="3" t="str">
        <f t="shared" si="79"/>
        <v>Aug</v>
      </c>
      <c r="U151" s="3">
        <f t="shared" si="80"/>
        <v>6</v>
      </c>
      <c r="V151" s="3" t="str">
        <f t="shared" si="81"/>
        <v>Aug6</v>
      </c>
      <c r="W151" s="3" t="str">
        <f t="shared" si="93"/>
        <v>32Mon</v>
      </c>
      <c r="X151">
        <v>1200.47998</v>
      </c>
      <c r="Y151" s="8">
        <f t="shared" si="94"/>
        <v>-0.0114217451921784</v>
      </c>
      <c r="Z151" s="7">
        <f t="shared" si="82"/>
        <v>0.935485097672584</v>
      </c>
      <c r="AA151" s="7"/>
      <c r="AB151" s="6">
        <v>40760</v>
      </c>
      <c r="AC151" s="3" t="str">
        <f t="shared" si="83"/>
        <v>Aug</v>
      </c>
      <c r="AD151" s="3">
        <f t="shared" si="84"/>
        <v>5</v>
      </c>
      <c r="AE151" s="3" t="str">
        <f t="shared" si="85"/>
        <v>Aug5</v>
      </c>
      <c r="AF151" s="3" t="str">
        <f t="shared" si="95"/>
        <v>32Fri</v>
      </c>
      <c r="AG151">
        <v>1199.380005</v>
      </c>
      <c r="AH151" s="8">
        <f t="shared" si="96"/>
        <v>-0.000574917322360883</v>
      </c>
      <c r="AI151" s="7">
        <f t="shared" si="86"/>
        <v>0.94300518898553</v>
      </c>
      <c r="AJ151" s="7"/>
      <c r="AK151" s="9">
        <v>150</v>
      </c>
      <c r="AL151" s="6">
        <f t="shared" si="97"/>
        <v>44414</v>
      </c>
      <c r="AM151" s="3" t="str">
        <f t="shared" si="87"/>
        <v>Aug</v>
      </c>
      <c r="AN151" s="3">
        <f t="shared" si="88"/>
        <v>6</v>
      </c>
      <c r="AO151" s="3" t="str">
        <f t="shared" si="89"/>
        <v>Aug6</v>
      </c>
      <c r="AP151" s="3" t="str">
        <f t="shared" si="98"/>
        <v>32Fri</v>
      </c>
      <c r="AQ151" s="7">
        <f t="shared" si="99"/>
        <v>0.858675078864353</v>
      </c>
      <c r="AR151" s="7">
        <f t="shared" si="100"/>
        <v>1.1822129233976</v>
      </c>
      <c r="AS151" s="7">
        <f t="shared" si="101"/>
        <v>0.927443184560642</v>
      </c>
      <c r="AT151" s="7">
        <f t="shared" si="102"/>
        <v>0.94300518898553</v>
      </c>
      <c r="AU151" s="10">
        <f t="shared" si="103"/>
        <v>0.977834093952032</v>
      </c>
      <c r="AV151" s="11">
        <f t="shared" si="104"/>
        <v>-2.21659060479679</v>
      </c>
    </row>
    <row r="152" spans="1:48">
      <c r="A152" s="6">
        <v>11540</v>
      </c>
      <c r="B152" s="3" t="str">
        <f t="shared" si="70"/>
        <v>Aug</v>
      </c>
      <c r="C152" s="3">
        <f t="shared" si="71"/>
        <v>5</v>
      </c>
      <c r="D152" s="3" t="str">
        <f t="shared" si="72"/>
        <v>Aug5</v>
      </c>
      <c r="E152" s="3" t="str">
        <f t="shared" si="90"/>
        <v>32Wed</v>
      </c>
      <c r="F152">
        <v>13.64</v>
      </c>
      <c r="G152" s="8">
        <f t="shared" si="91"/>
        <v>-0.0144508670520231</v>
      </c>
      <c r="H152" s="7">
        <f t="shared" si="73"/>
        <v>0.860567823343849</v>
      </c>
      <c r="I152" s="7"/>
      <c r="J152" s="6">
        <v>22501</v>
      </c>
      <c r="K152" s="3" t="str">
        <f t="shared" si="74"/>
        <v>Aug</v>
      </c>
      <c r="L152" s="3">
        <f t="shared" si="75"/>
        <v>8</v>
      </c>
      <c r="M152" s="3" t="str">
        <f t="shared" si="76"/>
        <v>Aug8</v>
      </c>
      <c r="N152" s="3" t="str">
        <f t="shared" si="92"/>
        <v>32Tue</v>
      </c>
      <c r="O152">
        <v>67.82</v>
      </c>
      <c r="P152" s="8">
        <f t="shared" si="77"/>
        <v>0.00221666919511342</v>
      </c>
      <c r="Q152" s="7">
        <f t="shared" si="78"/>
        <v>1.17804412020149</v>
      </c>
      <c r="R152" s="7"/>
      <c r="S152" s="6">
        <v>37110</v>
      </c>
      <c r="T152" s="3" t="str">
        <f t="shared" si="79"/>
        <v>Aug</v>
      </c>
      <c r="U152" s="3">
        <f t="shared" si="80"/>
        <v>7</v>
      </c>
      <c r="V152" s="3" t="str">
        <f t="shared" si="81"/>
        <v>Aug7</v>
      </c>
      <c r="W152" s="3" t="str">
        <f t="shared" si="93"/>
        <v>32Tue</v>
      </c>
      <c r="X152">
        <v>1204.400024</v>
      </c>
      <c r="Y152" s="8">
        <f t="shared" si="94"/>
        <v>0.00326539722886504</v>
      </c>
      <c r="Z152" s="7">
        <f t="shared" si="82"/>
        <v>0.938539828118168</v>
      </c>
      <c r="AA152" s="7"/>
      <c r="AB152" s="6">
        <v>40763</v>
      </c>
      <c r="AC152" s="3" t="str">
        <f t="shared" si="83"/>
        <v>Aug</v>
      </c>
      <c r="AD152" s="3">
        <f t="shared" si="84"/>
        <v>8</v>
      </c>
      <c r="AE152" s="3" t="str">
        <f t="shared" si="85"/>
        <v>Aug8</v>
      </c>
      <c r="AF152" s="3" t="str">
        <f t="shared" si="95"/>
        <v>33Mon</v>
      </c>
      <c r="AG152">
        <v>1119.459961</v>
      </c>
      <c r="AH152" s="8">
        <f t="shared" si="96"/>
        <v>-0.0666344641955241</v>
      </c>
      <c r="AI152" s="7">
        <f t="shared" si="86"/>
        <v>0.88016854348388</v>
      </c>
      <c r="AJ152" s="7"/>
      <c r="AK152" s="9">
        <v>151</v>
      </c>
      <c r="AL152" s="6">
        <f t="shared" si="97"/>
        <v>44417</v>
      </c>
      <c r="AM152" s="3" t="str">
        <f t="shared" si="87"/>
        <v>Aug</v>
      </c>
      <c r="AN152" s="3">
        <f t="shared" si="88"/>
        <v>9</v>
      </c>
      <c r="AO152" s="3" t="str">
        <f t="shared" si="89"/>
        <v>Aug9</v>
      </c>
      <c r="AP152" s="3" t="str">
        <f t="shared" si="98"/>
        <v>33Mon</v>
      </c>
      <c r="AQ152" s="7">
        <f t="shared" si="99"/>
        <v>0.854889589905363</v>
      </c>
      <c r="AR152" s="7">
        <f t="shared" si="100"/>
        <v>1.17630712176481</v>
      </c>
      <c r="AS152" s="7">
        <f t="shared" si="101"/>
        <v>0.928323751380087</v>
      </c>
      <c r="AT152" s="7">
        <f t="shared" si="102"/>
        <v>0.88016854348388</v>
      </c>
      <c r="AU152" s="10">
        <f t="shared" si="103"/>
        <v>0.959922251633535</v>
      </c>
      <c r="AV152" s="11">
        <f t="shared" si="104"/>
        <v>-4.00777483664655</v>
      </c>
    </row>
    <row r="153" spans="1:48">
      <c r="A153" s="6">
        <v>11541</v>
      </c>
      <c r="B153" s="3" t="str">
        <f t="shared" si="70"/>
        <v>Aug</v>
      </c>
      <c r="C153" s="3">
        <f t="shared" si="71"/>
        <v>6</v>
      </c>
      <c r="D153" s="3" t="str">
        <f t="shared" si="72"/>
        <v>Aug6</v>
      </c>
      <c r="E153" s="3" t="str">
        <f t="shared" si="90"/>
        <v>32Thu</v>
      </c>
      <c r="F153">
        <v>13.55</v>
      </c>
      <c r="G153" s="8">
        <f t="shared" si="91"/>
        <v>-0.0065982404692082</v>
      </c>
      <c r="H153" s="7">
        <f t="shared" si="73"/>
        <v>0.854889589905363</v>
      </c>
      <c r="I153" s="7"/>
      <c r="J153" s="6">
        <v>22502</v>
      </c>
      <c r="K153" s="3" t="str">
        <f t="shared" si="74"/>
        <v>Aug</v>
      </c>
      <c r="L153" s="3">
        <f t="shared" si="75"/>
        <v>9</v>
      </c>
      <c r="M153" s="3" t="str">
        <f t="shared" si="76"/>
        <v>Aug9</v>
      </c>
      <c r="N153" s="3" t="str">
        <f t="shared" si="92"/>
        <v>32Wed</v>
      </c>
      <c r="O153">
        <v>67.739998</v>
      </c>
      <c r="P153" s="8">
        <f t="shared" si="77"/>
        <v>-0.00117962253022697</v>
      </c>
      <c r="Q153" s="7">
        <f t="shared" si="78"/>
        <v>1.1766544728157</v>
      </c>
      <c r="R153" s="7"/>
      <c r="S153" s="6">
        <v>37111</v>
      </c>
      <c r="T153" s="3" t="str">
        <f t="shared" si="79"/>
        <v>Aug</v>
      </c>
      <c r="U153" s="3">
        <f t="shared" si="80"/>
        <v>8</v>
      </c>
      <c r="V153" s="3" t="str">
        <f t="shared" si="81"/>
        <v>Aug8</v>
      </c>
      <c r="W153" s="3" t="str">
        <f t="shared" si="93"/>
        <v>32Wed</v>
      </c>
      <c r="X153">
        <v>1183.530029</v>
      </c>
      <c r="Y153" s="8">
        <f t="shared" si="94"/>
        <v>-0.0173281256925648</v>
      </c>
      <c r="Z153" s="7">
        <f t="shared" si="82"/>
        <v>0.922276692009059</v>
      </c>
      <c r="AA153" s="7"/>
      <c r="AB153" s="6">
        <v>40764</v>
      </c>
      <c r="AC153" s="3" t="str">
        <f t="shared" si="83"/>
        <v>Aug</v>
      </c>
      <c r="AD153" s="3">
        <f t="shared" si="84"/>
        <v>9</v>
      </c>
      <c r="AE153" s="3" t="str">
        <f t="shared" si="85"/>
        <v>Aug9</v>
      </c>
      <c r="AF153" s="3" t="str">
        <f t="shared" si="95"/>
        <v>33Tue</v>
      </c>
      <c r="AG153">
        <v>1172.530029</v>
      </c>
      <c r="AH153" s="8">
        <f t="shared" si="96"/>
        <v>0.0474068478095395</v>
      </c>
      <c r="AI153" s="7">
        <f t="shared" si="86"/>
        <v>0.921894559671564</v>
      </c>
      <c r="AJ153" s="7"/>
      <c r="AK153" s="9">
        <v>152</v>
      </c>
      <c r="AL153" s="6">
        <f t="shared" si="97"/>
        <v>44418</v>
      </c>
      <c r="AM153" s="3" t="str">
        <f t="shared" si="87"/>
        <v>Aug</v>
      </c>
      <c r="AN153" s="3">
        <f t="shared" si="88"/>
        <v>10</v>
      </c>
      <c r="AO153" s="3" t="str">
        <f t="shared" si="89"/>
        <v>Aug10</v>
      </c>
      <c r="AP153" s="3" t="str">
        <f t="shared" si="98"/>
        <v>33Tue</v>
      </c>
      <c r="AQ153" s="7">
        <f t="shared" si="99"/>
        <v>0.882649842271294</v>
      </c>
      <c r="AR153" s="7">
        <f t="shared" si="100"/>
        <v>1.17335422963349</v>
      </c>
      <c r="AS153" s="7">
        <f t="shared" si="101"/>
        <v>0.924770283342238</v>
      </c>
      <c r="AT153" s="7">
        <f t="shared" si="102"/>
        <v>0.921894559671564</v>
      </c>
      <c r="AU153" s="10">
        <f t="shared" si="103"/>
        <v>0.975667228729646</v>
      </c>
      <c r="AV153" s="11">
        <f t="shared" si="104"/>
        <v>-2.43327712703536</v>
      </c>
    </row>
    <row r="154" spans="1:48">
      <c r="A154" s="6">
        <v>11542</v>
      </c>
      <c r="B154" s="3" t="str">
        <f t="shared" si="70"/>
        <v>Aug</v>
      </c>
      <c r="C154" s="3">
        <f t="shared" si="71"/>
        <v>7</v>
      </c>
      <c r="D154" s="3" t="str">
        <f t="shared" si="72"/>
        <v>Aug7</v>
      </c>
      <c r="E154" s="3" t="str">
        <f t="shared" si="90"/>
        <v>32Fri</v>
      </c>
      <c r="F154">
        <v>13.61</v>
      </c>
      <c r="G154" s="8">
        <f t="shared" si="91"/>
        <v>0.00442804428044271</v>
      </c>
      <c r="H154" s="7">
        <f t="shared" si="73"/>
        <v>0.858675078864353</v>
      </c>
      <c r="I154" s="7"/>
      <c r="J154" s="6">
        <v>22503</v>
      </c>
      <c r="K154" s="3" t="str">
        <f t="shared" si="74"/>
        <v>Aug</v>
      </c>
      <c r="L154" s="3">
        <f t="shared" si="75"/>
        <v>10</v>
      </c>
      <c r="M154" s="3" t="str">
        <f t="shared" si="76"/>
        <v>Aug10</v>
      </c>
      <c r="N154" s="3" t="str">
        <f t="shared" si="92"/>
        <v>32Thu</v>
      </c>
      <c r="O154">
        <v>67.949997</v>
      </c>
      <c r="P154" s="8">
        <f t="shared" si="77"/>
        <v>0.00310007390316127</v>
      </c>
      <c r="Q154" s="7">
        <f t="shared" si="78"/>
        <v>1.18030218863992</v>
      </c>
      <c r="R154" s="7"/>
      <c r="S154" s="6">
        <v>37112</v>
      </c>
      <c r="T154" s="3" t="str">
        <f t="shared" si="79"/>
        <v>Aug</v>
      </c>
      <c r="U154" s="3">
        <f t="shared" si="80"/>
        <v>9</v>
      </c>
      <c r="V154" s="3" t="str">
        <f t="shared" si="81"/>
        <v>Aug9</v>
      </c>
      <c r="W154" s="3" t="str">
        <f t="shared" si="93"/>
        <v>32Thu</v>
      </c>
      <c r="X154">
        <v>1183.430054</v>
      </c>
      <c r="Y154" s="8">
        <f t="shared" si="94"/>
        <v>-8.44718744352923e-5</v>
      </c>
      <c r="Z154" s="7">
        <f t="shared" si="82"/>
        <v>0.922198785568137</v>
      </c>
      <c r="AA154" s="7"/>
      <c r="AB154" s="6">
        <v>40765</v>
      </c>
      <c r="AC154" s="3" t="str">
        <f t="shared" si="83"/>
        <v>Aug</v>
      </c>
      <c r="AD154" s="3">
        <f t="shared" si="84"/>
        <v>10</v>
      </c>
      <c r="AE154" s="3" t="str">
        <f t="shared" si="85"/>
        <v>Aug10</v>
      </c>
      <c r="AF154" s="3" t="str">
        <f t="shared" si="95"/>
        <v>33Wed</v>
      </c>
      <c r="AG154">
        <v>1120.76001</v>
      </c>
      <c r="AH154" s="8">
        <f t="shared" si="96"/>
        <v>-0.0441524035372914</v>
      </c>
      <c r="AI154" s="7">
        <f t="shared" si="86"/>
        <v>0.881190699054112</v>
      </c>
      <c r="AJ154" s="7"/>
      <c r="AK154" s="9">
        <v>153</v>
      </c>
      <c r="AL154" s="6">
        <f t="shared" si="97"/>
        <v>44419</v>
      </c>
      <c r="AM154" s="3" t="str">
        <f t="shared" si="87"/>
        <v>Aug</v>
      </c>
      <c r="AN154" s="3">
        <f t="shared" si="88"/>
        <v>11</v>
      </c>
      <c r="AO154" s="3" t="str">
        <f t="shared" si="89"/>
        <v>Aug11</v>
      </c>
      <c r="AP154" s="3" t="str">
        <f t="shared" si="98"/>
        <v>33Wed</v>
      </c>
      <c r="AQ154" s="7">
        <f t="shared" si="99"/>
        <v>0.870662460567823</v>
      </c>
      <c r="AR154" s="7">
        <f t="shared" si="100"/>
        <v>1.17648085808581</v>
      </c>
      <c r="AS154" s="7">
        <f t="shared" si="101"/>
        <v>0.917982966671347</v>
      </c>
      <c r="AT154" s="7">
        <f t="shared" si="102"/>
        <v>0.881190699054112</v>
      </c>
      <c r="AU154" s="10">
        <f t="shared" si="103"/>
        <v>0.961579246094773</v>
      </c>
      <c r="AV154" s="11">
        <f t="shared" si="104"/>
        <v>-3.84207539052273</v>
      </c>
    </row>
    <row r="155" spans="1:48">
      <c r="A155" s="6">
        <v>11545</v>
      </c>
      <c r="B155" s="3" t="str">
        <f t="shared" si="70"/>
        <v>Aug</v>
      </c>
      <c r="C155" s="3">
        <f t="shared" si="71"/>
        <v>10</v>
      </c>
      <c r="D155" s="3" t="str">
        <f t="shared" si="72"/>
        <v>Aug10</v>
      </c>
      <c r="E155" s="3" t="str">
        <f t="shared" si="90"/>
        <v>33Mon</v>
      </c>
      <c r="F155">
        <v>13.55</v>
      </c>
      <c r="G155" s="8">
        <f t="shared" si="91"/>
        <v>-0.00440852314474642</v>
      </c>
      <c r="H155" s="7">
        <f t="shared" si="73"/>
        <v>0.854889589905363</v>
      </c>
      <c r="I155" s="7"/>
      <c r="J155" s="6">
        <v>22504</v>
      </c>
      <c r="K155" s="3" t="str">
        <f t="shared" si="74"/>
        <v>Aug</v>
      </c>
      <c r="L155" s="3">
        <f t="shared" si="75"/>
        <v>11</v>
      </c>
      <c r="M155" s="3" t="str">
        <f t="shared" si="76"/>
        <v>Aug11</v>
      </c>
      <c r="N155" s="3" t="str">
        <f t="shared" si="92"/>
        <v>32Fri</v>
      </c>
      <c r="O155">
        <v>68.059998</v>
      </c>
      <c r="P155" s="8">
        <f t="shared" si="77"/>
        <v>0.0016188521686027</v>
      </c>
      <c r="Q155" s="7">
        <f t="shared" si="78"/>
        <v>1.1822129233976</v>
      </c>
      <c r="R155" s="7"/>
      <c r="S155" s="6">
        <v>37113</v>
      </c>
      <c r="T155" s="3" t="str">
        <f t="shared" si="79"/>
        <v>Aug</v>
      </c>
      <c r="U155" s="3">
        <f t="shared" si="80"/>
        <v>10</v>
      </c>
      <c r="V155" s="3" t="str">
        <f t="shared" si="81"/>
        <v>Aug10</v>
      </c>
      <c r="W155" s="3" t="str">
        <f t="shared" si="93"/>
        <v>32Fri</v>
      </c>
      <c r="X155">
        <v>1190.160034</v>
      </c>
      <c r="Y155" s="8">
        <f t="shared" si="94"/>
        <v>0.00568684222379912</v>
      </c>
      <c r="Z155" s="7">
        <f t="shared" si="82"/>
        <v>0.927443184560642</v>
      </c>
      <c r="AA155" s="7"/>
      <c r="AB155" s="6">
        <v>40766</v>
      </c>
      <c r="AC155" s="3" t="str">
        <f t="shared" si="83"/>
        <v>Aug</v>
      </c>
      <c r="AD155" s="3">
        <f t="shared" si="84"/>
        <v>11</v>
      </c>
      <c r="AE155" s="3" t="str">
        <f t="shared" si="85"/>
        <v>Aug11</v>
      </c>
      <c r="AF155" s="3" t="str">
        <f t="shared" si="95"/>
        <v>33Thu</v>
      </c>
      <c r="AG155">
        <v>1172.640015</v>
      </c>
      <c r="AH155" s="8">
        <f t="shared" si="96"/>
        <v>0.046290021536368</v>
      </c>
      <c r="AI155" s="7">
        <f t="shared" si="86"/>
        <v>0.921981035490974</v>
      </c>
      <c r="AJ155" s="7"/>
      <c r="AK155" s="9">
        <v>154</v>
      </c>
      <c r="AL155" s="6">
        <f t="shared" si="97"/>
        <v>44420</v>
      </c>
      <c r="AM155" s="3" t="str">
        <f t="shared" si="87"/>
        <v>Aug</v>
      </c>
      <c r="AN155" s="3">
        <f t="shared" si="88"/>
        <v>12</v>
      </c>
      <c r="AO155" s="3" t="str">
        <f t="shared" si="89"/>
        <v>Aug12</v>
      </c>
      <c r="AP155" s="3" t="str">
        <f t="shared" si="98"/>
        <v>33Thu</v>
      </c>
      <c r="AQ155" s="7">
        <f t="shared" si="99"/>
        <v>0.884542586750789</v>
      </c>
      <c r="AR155" s="7">
        <f t="shared" si="100"/>
        <v>1.1830814834115</v>
      </c>
      <c r="AS155" s="7">
        <f t="shared" si="101"/>
        <v>0.920819481156428</v>
      </c>
      <c r="AT155" s="7">
        <f t="shared" si="102"/>
        <v>0.921981035490974</v>
      </c>
      <c r="AU155" s="10">
        <f t="shared" si="103"/>
        <v>0.977606146702423</v>
      </c>
      <c r="AV155" s="11">
        <f t="shared" si="104"/>
        <v>-2.23938532975775</v>
      </c>
    </row>
    <row r="156" spans="1:48">
      <c r="A156" s="6">
        <v>11546</v>
      </c>
      <c r="B156" s="3" t="str">
        <f t="shared" si="70"/>
        <v>Aug</v>
      </c>
      <c r="C156" s="3">
        <f t="shared" si="71"/>
        <v>11</v>
      </c>
      <c r="D156" s="3" t="str">
        <f t="shared" si="72"/>
        <v>Aug11</v>
      </c>
      <c r="E156" s="3" t="str">
        <f t="shared" si="90"/>
        <v>33Tue</v>
      </c>
      <c r="F156">
        <v>13.99</v>
      </c>
      <c r="G156" s="8">
        <f t="shared" si="91"/>
        <v>0.0324723247232472</v>
      </c>
      <c r="H156" s="7">
        <f t="shared" si="73"/>
        <v>0.882649842271294</v>
      </c>
      <c r="I156" s="7"/>
      <c r="J156" s="6">
        <v>22507</v>
      </c>
      <c r="K156" s="3" t="str">
        <f t="shared" si="74"/>
        <v>Aug</v>
      </c>
      <c r="L156" s="3">
        <f t="shared" si="75"/>
        <v>14</v>
      </c>
      <c r="M156" s="3" t="str">
        <f t="shared" si="76"/>
        <v>Aug14</v>
      </c>
      <c r="N156" s="3" t="str">
        <f t="shared" si="92"/>
        <v>33Mon</v>
      </c>
      <c r="O156">
        <v>67.720001</v>
      </c>
      <c r="P156" s="8">
        <f t="shared" si="77"/>
        <v>-0.00499554819264022</v>
      </c>
      <c r="Q156" s="7">
        <f t="shared" si="78"/>
        <v>1.17630712176481</v>
      </c>
      <c r="R156" s="7"/>
      <c r="S156" s="6">
        <v>37116</v>
      </c>
      <c r="T156" s="3" t="str">
        <f t="shared" si="79"/>
        <v>Aug</v>
      </c>
      <c r="U156" s="3">
        <f t="shared" si="80"/>
        <v>13</v>
      </c>
      <c r="V156" s="3" t="str">
        <f t="shared" si="81"/>
        <v>Aug13</v>
      </c>
      <c r="W156" s="3" t="str">
        <f t="shared" si="93"/>
        <v>33Mon</v>
      </c>
      <c r="X156">
        <v>1191.290039</v>
      </c>
      <c r="Y156" s="8">
        <f t="shared" si="94"/>
        <v>0.000949456348489671</v>
      </c>
      <c r="Z156" s="7">
        <f t="shared" si="82"/>
        <v>0.928323751380087</v>
      </c>
      <c r="AA156" s="7"/>
      <c r="AB156" s="6">
        <v>40767</v>
      </c>
      <c r="AC156" s="3" t="str">
        <f t="shared" si="83"/>
        <v>Aug</v>
      </c>
      <c r="AD156" s="3">
        <f t="shared" si="84"/>
        <v>12</v>
      </c>
      <c r="AE156" s="3" t="str">
        <f t="shared" si="85"/>
        <v>Aug12</v>
      </c>
      <c r="AF156" s="3" t="str">
        <f t="shared" si="95"/>
        <v>33Fri</v>
      </c>
      <c r="AG156">
        <v>1178.810059</v>
      </c>
      <c r="AH156" s="8">
        <f t="shared" si="96"/>
        <v>0.00526166932824645</v>
      </c>
      <c r="AI156" s="7">
        <f t="shared" si="86"/>
        <v>0.926832194826642</v>
      </c>
      <c r="AJ156" s="7"/>
      <c r="AK156" s="9">
        <v>155</v>
      </c>
      <c r="AL156" s="6">
        <f t="shared" si="97"/>
        <v>44421</v>
      </c>
      <c r="AM156" s="3" t="str">
        <f t="shared" si="87"/>
        <v>Aug</v>
      </c>
      <c r="AN156" s="3">
        <f t="shared" si="88"/>
        <v>13</v>
      </c>
      <c r="AO156" s="3" t="str">
        <f t="shared" si="89"/>
        <v>Aug13</v>
      </c>
      <c r="AP156" s="3" t="str">
        <f t="shared" si="98"/>
        <v>33Fri</v>
      </c>
      <c r="AQ156" s="7">
        <f t="shared" si="99"/>
        <v>0.901577287066246</v>
      </c>
      <c r="AR156" s="7">
        <f t="shared" si="100"/>
        <v>1.18620811186382</v>
      </c>
      <c r="AS156" s="7">
        <f t="shared" si="101"/>
        <v>0.905475817942041</v>
      </c>
      <c r="AT156" s="7">
        <f t="shared" si="102"/>
        <v>0.926832194826642</v>
      </c>
      <c r="AU156" s="10">
        <f t="shared" si="103"/>
        <v>0.980023352924687</v>
      </c>
      <c r="AV156" s="11">
        <f t="shared" si="104"/>
        <v>-1.99766470753133</v>
      </c>
    </row>
    <row r="157" spans="1:48">
      <c r="A157" s="6">
        <v>11547</v>
      </c>
      <c r="B157" s="3" t="str">
        <f t="shared" si="70"/>
        <v>Aug</v>
      </c>
      <c r="C157" s="3">
        <f t="shared" si="71"/>
        <v>12</v>
      </c>
      <c r="D157" s="3" t="str">
        <f t="shared" si="72"/>
        <v>Aug12</v>
      </c>
      <c r="E157" s="3" t="str">
        <f t="shared" si="90"/>
        <v>33Wed</v>
      </c>
      <c r="F157">
        <v>13.8</v>
      </c>
      <c r="G157" s="8">
        <f t="shared" si="91"/>
        <v>-0.0135811293781272</v>
      </c>
      <c r="H157" s="7">
        <f t="shared" si="73"/>
        <v>0.870662460567823</v>
      </c>
      <c r="I157" s="7"/>
      <c r="J157" s="6">
        <v>22508</v>
      </c>
      <c r="K157" s="3" t="str">
        <f t="shared" si="74"/>
        <v>Aug</v>
      </c>
      <c r="L157" s="3">
        <f t="shared" si="75"/>
        <v>15</v>
      </c>
      <c r="M157" s="3" t="str">
        <f t="shared" si="76"/>
        <v>Aug15</v>
      </c>
      <c r="N157" s="3" t="str">
        <f t="shared" si="92"/>
        <v>33Tue</v>
      </c>
      <c r="O157">
        <v>67.550003</v>
      </c>
      <c r="P157" s="8">
        <f t="shared" si="77"/>
        <v>-0.00251030711000717</v>
      </c>
      <c r="Q157" s="7">
        <f t="shared" si="78"/>
        <v>1.17335422963349</v>
      </c>
      <c r="R157" s="7"/>
      <c r="S157" s="6">
        <v>37117</v>
      </c>
      <c r="T157" s="3" t="str">
        <f t="shared" si="79"/>
        <v>Aug</v>
      </c>
      <c r="U157" s="3">
        <f t="shared" si="80"/>
        <v>14</v>
      </c>
      <c r="V157" s="3" t="str">
        <f t="shared" si="81"/>
        <v>Aug14</v>
      </c>
      <c r="W157" s="3" t="str">
        <f t="shared" si="93"/>
        <v>33Tue</v>
      </c>
      <c r="X157">
        <v>1186.72998</v>
      </c>
      <c r="Y157" s="8">
        <f t="shared" si="94"/>
        <v>-0.00382783272814716</v>
      </c>
      <c r="Z157" s="7">
        <f t="shared" si="82"/>
        <v>0.924770283342238</v>
      </c>
      <c r="AA157" s="7"/>
      <c r="AB157" s="6">
        <v>40770</v>
      </c>
      <c r="AC157" s="3" t="str">
        <f t="shared" si="83"/>
        <v>Aug</v>
      </c>
      <c r="AD157" s="3">
        <f t="shared" si="84"/>
        <v>15</v>
      </c>
      <c r="AE157" s="3" t="str">
        <f t="shared" si="85"/>
        <v>Aug15</v>
      </c>
      <c r="AF157" s="3" t="str">
        <f t="shared" si="95"/>
        <v>34Mon</v>
      </c>
      <c r="AG157">
        <v>1204.48999</v>
      </c>
      <c r="AH157" s="8">
        <f t="shared" si="96"/>
        <v>0.0217846215375739</v>
      </c>
      <c r="AI157" s="7">
        <f t="shared" si="86"/>
        <v>0.947022883419779</v>
      </c>
      <c r="AJ157" s="7"/>
      <c r="AK157" s="9">
        <v>156</v>
      </c>
      <c r="AL157" s="6">
        <f t="shared" si="97"/>
        <v>44424</v>
      </c>
      <c r="AM157" s="3" t="str">
        <f t="shared" si="87"/>
        <v>Aug</v>
      </c>
      <c r="AN157" s="3">
        <f t="shared" si="88"/>
        <v>16</v>
      </c>
      <c r="AO157" s="3" t="str">
        <f t="shared" si="89"/>
        <v>Aug16</v>
      </c>
      <c r="AP157" s="3" t="str">
        <f t="shared" si="98"/>
        <v>34Mon</v>
      </c>
      <c r="AQ157" s="7">
        <f t="shared" si="99"/>
        <v>0.886435331230284</v>
      </c>
      <c r="AR157" s="7">
        <f t="shared" si="100"/>
        <v>1.18863991662324</v>
      </c>
      <c r="AS157" s="7">
        <f t="shared" si="101"/>
        <v>0.91283207411017</v>
      </c>
      <c r="AT157" s="7">
        <f t="shared" si="102"/>
        <v>0.947022883419779</v>
      </c>
      <c r="AU157" s="10">
        <f t="shared" si="103"/>
        <v>0.983732551345869</v>
      </c>
      <c r="AV157" s="11">
        <f t="shared" si="104"/>
        <v>-1.62674486541313</v>
      </c>
    </row>
    <row r="158" spans="1:48">
      <c r="A158" s="6">
        <v>11548</v>
      </c>
      <c r="B158" s="3" t="str">
        <f t="shared" si="70"/>
        <v>Aug</v>
      </c>
      <c r="C158" s="3">
        <f t="shared" si="71"/>
        <v>13</v>
      </c>
      <c r="D158" s="3" t="str">
        <f t="shared" si="72"/>
        <v>Aug13</v>
      </c>
      <c r="E158" s="3" t="str">
        <f t="shared" si="90"/>
        <v>33Thu</v>
      </c>
      <c r="F158">
        <v>14.02</v>
      </c>
      <c r="G158" s="8">
        <f t="shared" si="91"/>
        <v>0.0159420289855072</v>
      </c>
      <c r="H158" s="7">
        <f t="shared" si="73"/>
        <v>0.884542586750789</v>
      </c>
      <c r="I158" s="7"/>
      <c r="J158" s="6">
        <v>22509</v>
      </c>
      <c r="K158" s="3" t="str">
        <f t="shared" si="74"/>
        <v>Aug</v>
      </c>
      <c r="L158" s="3">
        <f t="shared" si="75"/>
        <v>16</v>
      </c>
      <c r="M158" s="3" t="str">
        <f t="shared" si="76"/>
        <v>Aug16</v>
      </c>
      <c r="N158" s="3" t="str">
        <f t="shared" si="92"/>
        <v>33Wed</v>
      </c>
      <c r="O158">
        <v>67.730003</v>
      </c>
      <c r="P158" s="8">
        <f t="shared" si="77"/>
        <v>0.00266469270179</v>
      </c>
      <c r="Q158" s="7">
        <f t="shared" si="78"/>
        <v>1.17648085808581</v>
      </c>
      <c r="R158" s="7"/>
      <c r="S158" s="6">
        <v>37118</v>
      </c>
      <c r="T158" s="3" t="str">
        <f t="shared" si="79"/>
        <v>Aug</v>
      </c>
      <c r="U158" s="3">
        <f t="shared" si="80"/>
        <v>15</v>
      </c>
      <c r="V158" s="3" t="str">
        <f t="shared" si="81"/>
        <v>Aug15</v>
      </c>
      <c r="W158" s="3" t="str">
        <f t="shared" si="93"/>
        <v>33Wed</v>
      </c>
      <c r="X158">
        <v>1178.02002</v>
      </c>
      <c r="Y158" s="8">
        <f t="shared" si="94"/>
        <v>-0.00733946234340531</v>
      </c>
      <c r="Z158" s="7">
        <f t="shared" si="82"/>
        <v>0.917982966671347</v>
      </c>
      <c r="AA158" s="7"/>
      <c r="AB158" s="6">
        <v>40771</v>
      </c>
      <c r="AC158" s="3" t="str">
        <f t="shared" si="83"/>
        <v>Aug</v>
      </c>
      <c r="AD158" s="3">
        <f t="shared" si="84"/>
        <v>16</v>
      </c>
      <c r="AE158" s="3" t="str">
        <f t="shared" si="85"/>
        <v>Aug16</v>
      </c>
      <c r="AF158" s="3" t="str">
        <f t="shared" si="95"/>
        <v>34Tue</v>
      </c>
      <c r="AG158">
        <v>1192.76001</v>
      </c>
      <c r="AH158" s="8">
        <f t="shared" si="96"/>
        <v>-0.00973854502518536</v>
      </c>
      <c r="AI158" s="7">
        <f t="shared" si="86"/>
        <v>0.937800258429715</v>
      </c>
      <c r="AJ158" s="7"/>
      <c r="AK158" s="9">
        <v>157</v>
      </c>
      <c r="AL158" s="6">
        <f t="shared" si="97"/>
        <v>44425</v>
      </c>
      <c r="AM158" s="3" t="str">
        <f t="shared" si="87"/>
        <v>Aug</v>
      </c>
      <c r="AN158" s="3">
        <f t="shared" si="88"/>
        <v>17</v>
      </c>
      <c r="AO158" s="3" t="str">
        <f t="shared" si="89"/>
        <v>Aug17</v>
      </c>
      <c r="AP158" s="3" t="str">
        <f t="shared" si="98"/>
        <v>34Tue</v>
      </c>
      <c r="AQ158" s="7">
        <f t="shared" si="99"/>
        <v>0.889589905362776</v>
      </c>
      <c r="AR158" s="7">
        <f t="shared" si="100"/>
        <v>1.18881365294424</v>
      </c>
      <c r="AS158" s="7">
        <f t="shared" si="101"/>
        <v>0.901805537387992</v>
      </c>
      <c r="AT158" s="7">
        <f t="shared" si="102"/>
        <v>0.937800258429715</v>
      </c>
      <c r="AU158" s="10">
        <f t="shared" si="103"/>
        <v>0.979502338531181</v>
      </c>
      <c r="AV158" s="11">
        <f t="shared" si="104"/>
        <v>-2.04976614688188</v>
      </c>
    </row>
    <row r="159" spans="1:48">
      <c r="A159" s="6">
        <v>11549</v>
      </c>
      <c r="B159" s="3" t="str">
        <f t="shared" si="70"/>
        <v>Aug</v>
      </c>
      <c r="C159" s="3">
        <f t="shared" si="71"/>
        <v>14</v>
      </c>
      <c r="D159" s="3" t="str">
        <f t="shared" si="72"/>
        <v>Aug14</v>
      </c>
      <c r="E159" s="3" t="str">
        <f t="shared" si="90"/>
        <v>33Fri</v>
      </c>
      <c r="F159">
        <v>14.29</v>
      </c>
      <c r="G159" s="8">
        <f t="shared" si="91"/>
        <v>0.0192582025677603</v>
      </c>
      <c r="H159" s="7">
        <f t="shared" si="73"/>
        <v>0.901577287066246</v>
      </c>
      <c r="I159" s="7"/>
      <c r="J159" s="6">
        <v>22510</v>
      </c>
      <c r="K159" s="3" t="str">
        <f t="shared" si="74"/>
        <v>Aug</v>
      </c>
      <c r="L159" s="3">
        <f t="shared" si="75"/>
        <v>17</v>
      </c>
      <c r="M159" s="3" t="str">
        <f t="shared" si="76"/>
        <v>Aug17</v>
      </c>
      <c r="N159" s="3" t="str">
        <f t="shared" si="92"/>
        <v>33Thu</v>
      </c>
      <c r="O159">
        <v>68.110001</v>
      </c>
      <c r="P159" s="8">
        <f t="shared" si="77"/>
        <v>0.00561048255084236</v>
      </c>
      <c r="Q159" s="7">
        <f t="shared" si="78"/>
        <v>1.1830814834115</v>
      </c>
      <c r="R159" s="7"/>
      <c r="S159" s="6">
        <v>37119</v>
      </c>
      <c r="T159" s="3" t="str">
        <f t="shared" si="79"/>
        <v>Aug</v>
      </c>
      <c r="U159" s="3">
        <f t="shared" si="80"/>
        <v>16</v>
      </c>
      <c r="V159" s="3" t="str">
        <f t="shared" si="81"/>
        <v>Aug16</v>
      </c>
      <c r="W159" s="3" t="str">
        <f t="shared" si="93"/>
        <v>33Thu</v>
      </c>
      <c r="X159">
        <v>1181.660034</v>
      </c>
      <c r="Y159" s="8">
        <f t="shared" si="94"/>
        <v>0.00308994239333901</v>
      </c>
      <c r="Z159" s="7">
        <f t="shared" si="82"/>
        <v>0.920819481156428</v>
      </c>
      <c r="AA159" s="7"/>
      <c r="AB159" s="6">
        <v>40772</v>
      </c>
      <c r="AC159" s="3" t="str">
        <f t="shared" si="83"/>
        <v>Aug</v>
      </c>
      <c r="AD159" s="3">
        <f t="shared" si="84"/>
        <v>17</v>
      </c>
      <c r="AE159" s="3" t="str">
        <f t="shared" si="85"/>
        <v>Aug17</v>
      </c>
      <c r="AF159" s="3" t="str">
        <f t="shared" si="95"/>
        <v>34Wed</v>
      </c>
      <c r="AG159">
        <v>1193.890015</v>
      </c>
      <c r="AH159" s="8">
        <f t="shared" si="96"/>
        <v>0.000947386725348029</v>
      </c>
      <c r="AI159" s="7">
        <f t="shared" si="86"/>
        <v>0.938688717945579</v>
      </c>
      <c r="AJ159" s="7"/>
      <c r="AK159" s="9">
        <v>158</v>
      </c>
      <c r="AL159" s="6">
        <f t="shared" si="97"/>
        <v>44426</v>
      </c>
      <c r="AM159" s="3" t="str">
        <f t="shared" si="87"/>
        <v>Aug</v>
      </c>
      <c r="AN159" s="3">
        <f t="shared" si="88"/>
        <v>18</v>
      </c>
      <c r="AO159" s="3" t="str">
        <f t="shared" si="89"/>
        <v>Aug18</v>
      </c>
      <c r="AP159" s="3" t="str">
        <f t="shared" si="98"/>
        <v>34Wed</v>
      </c>
      <c r="AQ159" s="7">
        <f t="shared" si="99"/>
        <v>0.89211356466877</v>
      </c>
      <c r="AR159" s="7">
        <f t="shared" si="100"/>
        <v>1.18082339760292</v>
      </c>
      <c r="AS159" s="7">
        <f t="shared" si="101"/>
        <v>0.908078612325097</v>
      </c>
      <c r="AT159" s="7">
        <f t="shared" si="102"/>
        <v>0.938688717945579</v>
      </c>
      <c r="AU159" s="10">
        <f t="shared" si="103"/>
        <v>0.979926073135591</v>
      </c>
      <c r="AV159" s="11">
        <f t="shared" si="104"/>
        <v>-2.0073926864409</v>
      </c>
    </row>
    <row r="160" spans="1:48">
      <c r="A160" s="6">
        <v>11552</v>
      </c>
      <c r="B160" s="3" t="str">
        <f t="shared" si="70"/>
        <v>Aug</v>
      </c>
      <c r="C160" s="3">
        <f t="shared" si="71"/>
        <v>17</v>
      </c>
      <c r="D160" s="3" t="str">
        <f t="shared" si="72"/>
        <v>Aug17</v>
      </c>
      <c r="E160" s="3" t="str">
        <f t="shared" si="90"/>
        <v>34Mon</v>
      </c>
      <c r="F160">
        <v>14.05</v>
      </c>
      <c r="G160" s="8">
        <f t="shared" si="91"/>
        <v>-0.0167949615115464</v>
      </c>
      <c r="H160" s="7">
        <f t="shared" si="73"/>
        <v>0.886435331230284</v>
      </c>
      <c r="I160" s="7"/>
      <c r="J160" s="6">
        <v>22511</v>
      </c>
      <c r="K160" s="3" t="str">
        <f t="shared" si="74"/>
        <v>Aug</v>
      </c>
      <c r="L160" s="3">
        <f t="shared" si="75"/>
        <v>18</v>
      </c>
      <c r="M160" s="3" t="str">
        <f t="shared" si="76"/>
        <v>Aug18</v>
      </c>
      <c r="N160" s="3" t="str">
        <f t="shared" si="92"/>
        <v>33Fri</v>
      </c>
      <c r="O160">
        <v>68.290001</v>
      </c>
      <c r="P160" s="8">
        <f t="shared" si="77"/>
        <v>0.00264278369339632</v>
      </c>
      <c r="Q160" s="7">
        <f t="shared" si="78"/>
        <v>1.18620811186382</v>
      </c>
      <c r="R160" s="7"/>
      <c r="S160" s="6">
        <v>37120</v>
      </c>
      <c r="T160" s="3" t="str">
        <f t="shared" si="79"/>
        <v>Aug</v>
      </c>
      <c r="U160" s="3">
        <f t="shared" si="80"/>
        <v>17</v>
      </c>
      <c r="V160" s="3" t="str">
        <f t="shared" si="81"/>
        <v>Aug17</v>
      </c>
      <c r="W160" s="3" t="str">
        <f t="shared" si="93"/>
        <v>33Fri</v>
      </c>
      <c r="X160">
        <v>1161.969971</v>
      </c>
      <c r="Y160" s="8">
        <f t="shared" si="94"/>
        <v>-0.016663052344546</v>
      </c>
      <c r="Z160" s="7">
        <f t="shared" si="82"/>
        <v>0.905475817942041</v>
      </c>
      <c r="AA160" s="7"/>
      <c r="AB160" s="6">
        <v>40773</v>
      </c>
      <c r="AC160" s="3" t="str">
        <f t="shared" si="83"/>
        <v>Aug</v>
      </c>
      <c r="AD160" s="3">
        <f t="shared" si="84"/>
        <v>18</v>
      </c>
      <c r="AE160" s="3" t="str">
        <f t="shared" si="85"/>
        <v>Aug18</v>
      </c>
      <c r="AF160" s="3" t="str">
        <f t="shared" si="95"/>
        <v>34Thu</v>
      </c>
      <c r="AG160">
        <v>1140.650024</v>
      </c>
      <c r="AH160" s="8">
        <f t="shared" si="96"/>
        <v>-0.0445937149411539</v>
      </c>
      <c r="AI160" s="7">
        <f t="shared" si="86"/>
        <v>0.896829100839037</v>
      </c>
      <c r="AJ160" s="7"/>
      <c r="AK160" s="9">
        <v>159</v>
      </c>
      <c r="AL160" s="6">
        <f t="shared" si="97"/>
        <v>44427</v>
      </c>
      <c r="AM160" s="3" t="str">
        <f t="shared" si="87"/>
        <v>Aug</v>
      </c>
      <c r="AN160" s="3">
        <f t="shared" si="88"/>
        <v>19</v>
      </c>
      <c r="AO160" s="3" t="str">
        <f t="shared" si="89"/>
        <v>Aug19</v>
      </c>
      <c r="AP160" s="3" t="str">
        <f t="shared" si="98"/>
        <v>34Thu</v>
      </c>
      <c r="AQ160" s="7">
        <f t="shared" si="99"/>
        <v>0.894006309148265</v>
      </c>
      <c r="AR160" s="7">
        <f t="shared" si="100"/>
        <v>1.17404891436512</v>
      </c>
      <c r="AS160" s="7">
        <f t="shared" si="101"/>
        <v>0.905569325152628</v>
      </c>
      <c r="AT160" s="7">
        <f t="shared" si="102"/>
        <v>0.896829100839037</v>
      </c>
      <c r="AU160" s="10">
        <f t="shared" si="103"/>
        <v>0.967613412376263</v>
      </c>
      <c r="AV160" s="11">
        <f t="shared" si="104"/>
        <v>-3.23865876237374</v>
      </c>
    </row>
    <row r="161" spans="1:48">
      <c r="A161" s="6">
        <v>11553</v>
      </c>
      <c r="B161" s="3" t="str">
        <f t="shared" si="70"/>
        <v>Aug</v>
      </c>
      <c r="C161" s="3">
        <f t="shared" si="71"/>
        <v>18</v>
      </c>
      <c r="D161" s="3" t="str">
        <f t="shared" si="72"/>
        <v>Aug18</v>
      </c>
      <c r="E161" s="3" t="str">
        <f t="shared" si="90"/>
        <v>34Tue</v>
      </c>
      <c r="F161">
        <v>14.1</v>
      </c>
      <c r="G161" s="8">
        <f t="shared" si="91"/>
        <v>0.00355871886120989</v>
      </c>
      <c r="H161" s="7">
        <f t="shared" si="73"/>
        <v>0.889589905362776</v>
      </c>
      <c r="I161" s="7"/>
      <c r="J161" s="6">
        <v>22514</v>
      </c>
      <c r="K161" s="3" t="str">
        <f t="shared" si="74"/>
        <v>Aug</v>
      </c>
      <c r="L161" s="3">
        <f t="shared" si="75"/>
        <v>21</v>
      </c>
      <c r="M161" s="3" t="str">
        <f t="shared" si="76"/>
        <v>Aug21</v>
      </c>
      <c r="N161" s="3" t="str">
        <f t="shared" si="92"/>
        <v>34Mon</v>
      </c>
      <c r="O161">
        <v>68.43</v>
      </c>
      <c r="P161" s="8">
        <f t="shared" si="77"/>
        <v>0.00205006586542594</v>
      </c>
      <c r="Q161" s="7">
        <f t="shared" si="78"/>
        <v>1.18863991662324</v>
      </c>
      <c r="R161" s="7"/>
      <c r="S161" s="6">
        <v>37123</v>
      </c>
      <c r="T161" s="3" t="str">
        <f t="shared" si="79"/>
        <v>Aug</v>
      </c>
      <c r="U161" s="3">
        <f t="shared" si="80"/>
        <v>20</v>
      </c>
      <c r="V161" s="3" t="str">
        <f t="shared" si="81"/>
        <v>Aug20</v>
      </c>
      <c r="W161" s="3" t="str">
        <f t="shared" si="93"/>
        <v>34Mon</v>
      </c>
      <c r="X161">
        <v>1171.410034</v>
      </c>
      <c r="Y161" s="8">
        <f t="shared" si="94"/>
        <v>0.00812418843481456</v>
      </c>
      <c r="Z161" s="7">
        <f t="shared" si="82"/>
        <v>0.91283207411017</v>
      </c>
      <c r="AA161" s="7"/>
      <c r="AB161" s="6">
        <v>40774</v>
      </c>
      <c r="AC161" s="3" t="str">
        <f t="shared" si="83"/>
        <v>Aug</v>
      </c>
      <c r="AD161" s="3">
        <f t="shared" si="84"/>
        <v>19</v>
      </c>
      <c r="AE161" s="3" t="str">
        <f t="shared" si="85"/>
        <v>Aug19</v>
      </c>
      <c r="AF161" s="3" t="str">
        <f t="shared" si="95"/>
        <v>34Fri</v>
      </c>
      <c r="AG161">
        <v>1123.530029</v>
      </c>
      <c r="AH161" s="8">
        <f t="shared" si="96"/>
        <v>-0.0150089814051501</v>
      </c>
      <c r="AI161" s="7">
        <f t="shared" si="86"/>
        <v>0.883368609540946</v>
      </c>
      <c r="AJ161" s="7"/>
      <c r="AK161" s="9">
        <v>160</v>
      </c>
      <c r="AL161" s="6">
        <f t="shared" si="97"/>
        <v>44428</v>
      </c>
      <c r="AM161" s="3" t="str">
        <f t="shared" si="87"/>
        <v>Aug</v>
      </c>
      <c r="AN161" s="3">
        <f t="shared" si="88"/>
        <v>20</v>
      </c>
      <c r="AO161" s="3" t="str">
        <f t="shared" si="89"/>
        <v>Aug20</v>
      </c>
      <c r="AP161" s="3" t="str">
        <f t="shared" si="98"/>
        <v>34Fri</v>
      </c>
      <c r="AQ161" s="7">
        <f t="shared" si="99"/>
        <v>0.874447949526814</v>
      </c>
      <c r="AR161" s="7">
        <f t="shared" si="100"/>
        <v>1.17543856175091</v>
      </c>
      <c r="AS161" s="7">
        <f t="shared" si="101"/>
        <v>0.923367674404175</v>
      </c>
      <c r="AT161" s="7">
        <f t="shared" si="102"/>
        <v>0.883368609540946</v>
      </c>
      <c r="AU161" s="10">
        <f t="shared" si="103"/>
        <v>0.964155698805712</v>
      </c>
      <c r="AV161" s="11">
        <f t="shared" si="104"/>
        <v>-3.58443011942882</v>
      </c>
    </row>
    <row r="162" spans="1:48">
      <c r="A162" s="6">
        <v>11554</v>
      </c>
      <c r="B162" s="3" t="str">
        <f t="shared" si="70"/>
        <v>Aug</v>
      </c>
      <c r="C162" s="3">
        <f t="shared" si="71"/>
        <v>19</v>
      </c>
      <c r="D162" s="3" t="str">
        <f t="shared" si="72"/>
        <v>Aug19</v>
      </c>
      <c r="E162" s="3" t="str">
        <f t="shared" si="90"/>
        <v>34Wed</v>
      </c>
      <c r="F162">
        <v>14.14</v>
      </c>
      <c r="G162" s="8">
        <f t="shared" si="91"/>
        <v>0.00283687943262418</v>
      </c>
      <c r="H162" s="7">
        <f t="shared" si="73"/>
        <v>0.89211356466877</v>
      </c>
      <c r="I162" s="7"/>
      <c r="J162" s="6">
        <v>22515</v>
      </c>
      <c r="K162" s="3" t="str">
        <f t="shared" si="74"/>
        <v>Aug</v>
      </c>
      <c r="L162" s="3">
        <f t="shared" si="75"/>
        <v>22</v>
      </c>
      <c r="M162" s="3" t="str">
        <f t="shared" si="76"/>
        <v>Aug22</v>
      </c>
      <c r="N162" s="3" t="str">
        <f t="shared" si="92"/>
        <v>34Tue</v>
      </c>
      <c r="O162">
        <v>68.440002</v>
      </c>
      <c r="P162" s="8">
        <f t="shared" si="77"/>
        <v>0.000146163963174047</v>
      </c>
      <c r="Q162" s="7">
        <f t="shared" si="78"/>
        <v>1.18881365294424</v>
      </c>
      <c r="R162" s="7"/>
      <c r="S162" s="6">
        <v>37124</v>
      </c>
      <c r="T162" s="3" t="str">
        <f t="shared" si="79"/>
        <v>Aug</v>
      </c>
      <c r="U162" s="3">
        <f t="shared" si="80"/>
        <v>21</v>
      </c>
      <c r="V162" s="3" t="str">
        <f t="shared" si="81"/>
        <v>Aug21</v>
      </c>
      <c r="W162" s="3" t="str">
        <f t="shared" si="93"/>
        <v>34Tue</v>
      </c>
      <c r="X162">
        <v>1157.26001</v>
      </c>
      <c r="Y162" s="8">
        <f t="shared" si="94"/>
        <v>-0.0120794799338385</v>
      </c>
      <c r="Z162" s="7">
        <f t="shared" si="82"/>
        <v>0.901805537387992</v>
      </c>
      <c r="AA162" s="7"/>
      <c r="AB162" s="6">
        <v>40777</v>
      </c>
      <c r="AC162" s="3" t="str">
        <f t="shared" si="83"/>
        <v>Aug</v>
      </c>
      <c r="AD162" s="3">
        <f t="shared" si="84"/>
        <v>22</v>
      </c>
      <c r="AE162" s="3" t="str">
        <f t="shared" si="85"/>
        <v>Aug22</v>
      </c>
      <c r="AF162" s="3" t="str">
        <f t="shared" si="95"/>
        <v>35Mon</v>
      </c>
      <c r="AG162">
        <v>1123.819946</v>
      </c>
      <c r="AH162" s="8">
        <f t="shared" si="96"/>
        <v>0.000258041167140055</v>
      </c>
      <c r="AI162" s="7">
        <f t="shared" si="86"/>
        <v>0.883596555007967</v>
      </c>
      <c r="AJ162" s="7"/>
      <c r="AK162" s="9">
        <v>161</v>
      </c>
      <c r="AL162" s="6">
        <f t="shared" si="97"/>
        <v>44431</v>
      </c>
      <c r="AM162" s="3" t="str">
        <f t="shared" si="87"/>
        <v>Aug</v>
      </c>
      <c r="AN162" s="3">
        <f t="shared" si="88"/>
        <v>23</v>
      </c>
      <c r="AO162" s="3" t="str">
        <f t="shared" si="89"/>
        <v>Aug23</v>
      </c>
      <c r="AP162" s="3" t="str">
        <f t="shared" si="98"/>
        <v>35Mon</v>
      </c>
      <c r="AQ162" s="7">
        <f t="shared" si="99"/>
        <v>0.867507886435331</v>
      </c>
      <c r="AR162" s="7">
        <f t="shared" si="100"/>
        <v>1.17595964912281</v>
      </c>
      <c r="AS162" s="7">
        <f t="shared" si="101"/>
        <v>0.918910239171643</v>
      </c>
      <c r="AT162" s="7">
        <f t="shared" si="102"/>
        <v>0.883596555007967</v>
      </c>
      <c r="AU162" s="10">
        <f t="shared" si="103"/>
        <v>0.961493582434437</v>
      </c>
      <c r="AV162" s="11">
        <f t="shared" si="104"/>
        <v>-3.85064175655628</v>
      </c>
    </row>
    <row r="163" spans="1:48">
      <c r="A163" s="6">
        <v>11555</v>
      </c>
      <c r="B163" s="3" t="str">
        <f t="shared" si="70"/>
        <v>Aug</v>
      </c>
      <c r="C163" s="3">
        <f t="shared" si="71"/>
        <v>20</v>
      </c>
      <c r="D163" s="3" t="str">
        <f t="shared" si="72"/>
        <v>Aug20</v>
      </c>
      <c r="E163" s="3" t="str">
        <f t="shared" si="90"/>
        <v>34Thu</v>
      </c>
      <c r="F163">
        <v>14.17</v>
      </c>
      <c r="G163" s="8">
        <f t="shared" si="91"/>
        <v>0.00212164073550208</v>
      </c>
      <c r="H163" s="7">
        <f t="shared" si="73"/>
        <v>0.894006309148265</v>
      </c>
      <c r="I163" s="7"/>
      <c r="J163" s="6">
        <v>22516</v>
      </c>
      <c r="K163" s="3" t="str">
        <f t="shared" si="74"/>
        <v>Aug</v>
      </c>
      <c r="L163" s="3">
        <f t="shared" si="75"/>
        <v>23</v>
      </c>
      <c r="M163" s="3" t="str">
        <f t="shared" si="76"/>
        <v>Aug23</v>
      </c>
      <c r="N163" s="3" t="str">
        <f t="shared" si="92"/>
        <v>34Wed</v>
      </c>
      <c r="O163">
        <v>67.980003</v>
      </c>
      <c r="P163" s="8">
        <f t="shared" si="77"/>
        <v>-0.00672120085560504</v>
      </c>
      <c r="Q163" s="7">
        <f t="shared" si="78"/>
        <v>1.18082339760292</v>
      </c>
      <c r="R163" s="7"/>
      <c r="S163" s="6">
        <v>37125</v>
      </c>
      <c r="T163" s="3" t="str">
        <f t="shared" si="79"/>
        <v>Aug</v>
      </c>
      <c r="U163" s="3">
        <f t="shared" si="80"/>
        <v>22</v>
      </c>
      <c r="V163" s="3" t="str">
        <f t="shared" si="81"/>
        <v>Aug22</v>
      </c>
      <c r="W163" s="3" t="str">
        <f t="shared" si="93"/>
        <v>34Wed</v>
      </c>
      <c r="X163">
        <v>1165.310059</v>
      </c>
      <c r="Y163" s="8">
        <f t="shared" si="94"/>
        <v>0.00695612820838762</v>
      </c>
      <c r="Z163" s="7">
        <f t="shared" si="82"/>
        <v>0.908078612325097</v>
      </c>
      <c r="AA163" s="7"/>
      <c r="AB163" s="6">
        <v>40778</v>
      </c>
      <c r="AC163" s="3" t="str">
        <f t="shared" si="83"/>
        <v>Aug</v>
      </c>
      <c r="AD163" s="3">
        <f t="shared" si="84"/>
        <v>23</v>
      </c>
      <c r="AE163" s="3" t="str">
        <f t="shared" si="85"/>
        <v>Aug23</v>
      </c>
      <c r="AF163" s="3" t="str">
        <f t="shared" si="95"/>
        <v>35Tue</v>
      </c>
      <c r="AG163">
        <v>1162.349976</v>
      </c>
      <c r="AH163" s="8">
        <f t="shared" si="96"/>
        <v>0.034284878229061</v>
      </c>
      <c r="AI163" s="7">
        <f t="shared" si="86"/>
        <v>0.913890555300033</v>
      </c>
      <c r="AJ163" s="7"/>
      <c r="AK163" s="9">
        <v>162</v>
      </c>
      <c r="AL163" s="6">
        <f t="shared" si="97"/>
        <v>44432</v>
      </c>
      <c r="AM163" s="3" t="str">
        <f t="shared" si="87"/>
        <v>Aug</v>
      </c>
      <c r="AN163" s="3">
        <f t="shared" si="88"/>
        <v>24</v>
      </c>
      <c r="AO163" s="3" t="str">
        <f t="shared" si="89"/>
        <v>Aug24</v>
      </c>
      <c r="AP163" s="3" t="str">
        <f t="shared" si="98"/>
        <v>35Tue</v>
      </c>
      <c r="AQ163" s="7">
        <f t="shared" si="99"/>
        <v>0.864353312302839</v>
      </c>
      <c r="AR163" s="7">
        <f t="shared" si="100"/>
        <v>1.17335422963349</v>
      </c>
      <c r="AS163" s="7">
        <f t="shared" si="101"/>
        <v>0.905117389090099</v>
      </c>
      <c r="AT163" s="7">
        <f t="shared" si="102"/>
        <v>0.913890555300033</v>
      </c>
      <c r="AU163" s="10">
        <f t="shared" si="103"/>
        <v>0.964178871581615</v>
      </c>
      <c r="AV163" s="11">
        <f t="shared" si="104"/>
        <v>-3.58211284183847</v>
      </c>
    </row>
    <row r="164" spans="1:48">
      <c r="A164" s="6">
        <v>11556</v>
      </c>
      <c r="B164" s="3" t="str">
        <f t="shared" si="70"/>
        <v>Aug</v>
      </c>
      <c r="C164" s="3">
        <f t="shared" si="71"/>
        <v>21</v>
      </c>
      <c r="D164" s="3" t="str">
        <f t="shared" si="72"/>
        <v>Aug21</v>
      </c>
      <c r="E164" s="3" t="str">
        <f t="shared" si="90"/>
        <v>34Fri</v>
      </c>
      <c r="F164">
        <v>13.86</v>
      </c>
      <c r="G164" s="8">
        <f t="shared" si="91"/>
        <v>-0.0218772053634439</v>
      </c>
      <c r="H164" s="7">
        <f t="shared" si="73"/>
        <v>0.874447949526814</v>
      </c>
      <c r="I164" s="7"/>
      <c r="J164" s="6">
        <v>22517</v>
      </c>
      <c r="K164" s="3" t="str">
        <f t="shared" si="74"/>
        <v>Aug</v>
      </c>
      <c r="L164" s="3">
        <f t="shared" si="75"/>
        <v>24</v>
      </c>
      <c r="M164" s="3" t="str">
        <f t="shared" si="76"/>
        <v>Aug24</v>
      </c>
      <c r="N164" s="3" t="str">
        <f t="shared" si="92"/>
        <v>34Thu</v>
      </c>
      <c r="O164">
        <v>67.589996</v>
      </c>
      <c r="P164" s="8">
        <f t="shared" si="77"/>
        <v>-0.00573708418341784</v>
      </c>
      <c r="Q164" s="7">
        <f t="shared" si="78"/>
        <v>1.17404891436512</v>
      </c>
      <c r="R164" s="7"/>
      <c r="S164" s="6">
        <v>37126</v>
      </c>
      <c r="T164" s="3" t="str">
        <f t="shared" si="79"/>
        <v>Aug</v>
      </c>
      <c r="U164" s="3">
        <f t="shared" si="80"/>
        <v>23</v>
      </c>
      <c r="V164" s="3" t="str">
        <f t="shared" si="81"/>
        <v>Aug23</v>
      </c>
      <c r="W164" s="3" t="str">
        <f t="shared" si="93"/>
        <v>34Thu</v>
      </c>
      <c r="X164">
        <v>1162.089966</v>
      </c>
      <c r="Y164" s="8">
        <f t="shared" si="94"/>
        <v>-0.00276329288941623</v>
      </c>
      <c r="Z164" s="7">
        <f t="shared" si="82"/>
        <v>0.905569325152628</v>
      </c>
      <c r="AA164" s="7"/>
      <c r="AB164" s="6">
        <v>40779</v>
      </c>
      <c r="AC164" s="3" t="str">
        <f t="shared" si="83"/>
        <v>Aug</v>
      </c>
      <c r="AD164" s="3">
        <f t="shared" si="84"/>
        <v>24</v>
      </c>
      <c r="AE164" s="3" t="str">
        <f t="shared" si="85"/>
        <v>Aug24</v>
      </c>
      <c r="AF164" s="3" t="str">
        <f t="shared" si="95"/>
        <v>35Wed</v>
      </c>
      <c r="AG164">
        <v>1177.599976</v>
      </c>
      <c r="AH164" s="8">
        <f t="shared" si="96"/>
        <v>0.0131199727404649</v>
      </c>
      <c r="AI164" s="7">
        <f t="shared" si="86"/>
        <v>0.925880774473338</v>
      </c>
      <c r="AJ164" s="7"/>
      <c r="AK164" s="9">
        <v>163</v>
      </c>
      <c r="AL164" s="6">
        <f t="shared" si="97"/>
        <v>44433</v>
      </c>
      <c r="AM164" s="3" t="str">
        <f t="shared" si="87"/>
        <v>Aug</v>
      </c>
      <c r="AN164" s="3">
        <f t="shared" si="88"/>
        <v>25</v>
      </c>
      <c r="AO164" s="3" t="str">
        <f t="shared" si="89"/>
        <v>Aug25</v>
      </c>
      <c r="AP164" s="3" t="str">
        <f t="shared" si="98"/>
        <v>35Wed</v>
      </c>
      <c r="AQ164" s="7">
        <f t="shared" si="99"/>
        <v>0.878864353312303</v>
      </c>
      <c r="AR164" s="7">
        <f t="shared" si="100"/>
        <v>1.17787038388049</v>
      </c>
      <c r="AS164" s="7">
        <f t="shared" si="101"/>
        <v>0.895026020322675</v>
      </c>
      <c r="AT164" s="7">
        <f t="shared" si="102"/>
        <v>0.925880774473338</v>
      </c>
      <c r="AU164" s="10">
        <f t="shared" si="103"/>
        <v>0.969410382997202</v>
      </c>
      <c r="AV164" s="11">
        <f t="shared" si="104"/>
        <v>-3.05896170027977</v>
      </c>
    </row>
    <row r="165" spans="1:48">
      <c r="A165" s="6">
        <v>11559</v>
      </c>
      <c r="B165" s="3" t="str">
        <f t="shared" si="70"/>
        <v>Aug</v>
      </c>
      <c r="C165" s="3">
        <f t="shared" si="71"/>
        <v>24</v>
      </c>
      <c r="D165" s="3" t="str">
        <f t="shared" si="72"/>
        <v>Aug24</v>
      </c>
      <c r="E165" s="3" t="str">
        <f t="shared" si="90"/>
        <v>35Mon</v>
      </c>
      <c r="F165">
        <v>13.75</v>
      </c>
      <c r="G165" s="8">
        <f t="shared" si="91"/>
        <v>-0.0079365079365079</v>
      </c>
      <c r="H165" s="7">
        <f t="shared" si="73"/>
        <v>0.867507886435331</v>
      </c>
      <c r="I165" s="7"/>
      <c r="J165" s="6">
        <v>22518</v>
      </c>
      <c r="K165" s="3" t="str">
        <f t="shared" si="74"/>
        <v>Aug</v>
      </c>
      <c r="L165" s="3">
        <f t="shared" si="75"/>
        <v>25</v>
      </c>
      <c r="M165" s="3" t="str">
        <f t="shared" si="76"/>
        <v>Aug25</v>
      </c>
      <c r="N165" s="3" t="str">
        <f t="shared" si="92"/>
        <v>34Fri</v>
      </c>
      <c r="O165">
        <v>67.669998</v>
      </c>
      <c r="P165" s="8">
        <f t="shared" si="77"/>
        <v>0.00118363670268611</v>
      </c>
      <c r="Q165" s="7">
        <f t="shared" si="78"/>
        <v>1.17543856175091</v>
      </c>
      <c r="R165" s="7"/>
      <c r="S165" s="6">
        <v>37127</v>
      </c>
      <c r="T165" s="3" t="str">
        <f t="shared" si="79"/>
        <v>Aug</v>
      </c>
      <c r="U165" s="3">
        <f t="shared" si="80"/>
        <v>24</v>
      </c>
      <c r="V165" s="3" t="str">
        <f t="shared" si="81"/>
        <v>Aug24</v>
      </c>
      <c r="W165" s="3" t="str">
        <f t="shared" si="93"/>
        <v>34Fri</v>
      </c>
      <c r="X165">
        <v>1184.930054</v>
      </c>
      <c r="Y165" s="8">
        <f t="shared" si="94"/>
        <v>0.0196543199478929</v>
      </c>
      <c r="Z165" s="7">
        <f t="shared" si="82"/>
        <v>0.923367674404175</v>
      </c>
      <c r="AA165" s="7"/>
      <c r="AB165" s="6">
        <v>40780</v>
      </c>
      <c r="AC165" s="3" t="str">
        <f t="shared" si="83"/>
        <v>Aug</v>
      </c>
      <c r="AD165" s="3">
        <f t="shared" si="84"/>
        <v>25</v>
      </c>
      <c r="AE165" s="3" t="str">
        <f t="shared" si="85"/>
        <v>Aug25</v>
      </c>
      <c r="AF165" s="3" t="str">
        <f t="shared" si="95"/>
        <v>35Thu</v>
      </c>
      <c r="AG165">
        <v>1159.27002</v>
      </c>
      <c r="AH165" s="8">
        <f t="shared" si="96"/>
        <v>-0.0155655200183191</v>
      </c>
      <c r="AI165" s="7">
        <f t="shared" si="86"/>
        <v>0.911468958743696</v>
      </c>
      <c r="AJ165" s="7"/>
      <c r="AK165" s="9">
        <v>164</v>
      </c>
      <c r="AL165" s="6">
        <f t="shared" si="97"/>
        <v>44434</v>
      </c>
      <c r="AM165" s="3" t="str">
        <f t="shared" si="87"/>
        <v>Aug</v>
      </c>
      <c r="AN165" s="3">
        <f t="shared" si="88"/>
        <v>26</v>
      </c>
      <c r="AO165" s="3" t="str">
        <f t="shared" si="89"/>
        <v>Aug26</v>
      </c>
      <c r="AP165" s="3" t="str">
        <f t="shared" si="98"/>
        <v>35Thu</v>
      </c>
      <c r="AQ165" s="7">
        <f t="shared" si="99"/>
        <v>0.873817034700315</v>
      </c>
      <c r="AR165" s="7">
        <f t="shared" si="100"/>
        <v>1.1823866597186</v>
      </c>
      <c r="AS165" s="7">
        <f t="shared" si="101"/>
        <v>0.879807064299686</v>
      </c>
      <c r="AT165" s="7">
        <f t="shared" si="102"/>
        <v>0.911468958743696</v>
      </c>
      <c r="AU165" s="10">
        <f t="shared" si="103"/>
        <v>0.961869929365575</v>
      </c>
      <c r="AV165" s="11">
        <f t="shared" si="104"/>
        <v>-3.81300706344246</v>
      </c>
    </row>
    <row r="166" spans="1:48">
      <c r="A166" s="6">
        <v>11560</v>
      </c>
      <c r="B166" s="3" t="str">
        <f t="shared" si="70"/>
        <v>Aug</v>
      </c>
      <c r="C166" s="3">
        <f t="shared" si="71"/>
        <v>25</v>
      </c>
      <c r="D166" s="3" t="str">
        <f t="shared" si="72"/>
        <v>Aug25</v>
      </c>
      <c r="E166" s="3" t="str">
        <f t="shared" si="90"/>
        <v>35Tue</v>
      </c>
      <c r="F166">
        <v>13.7</v>
      </c>
      <c r="G166" s="8">
        <f t="shared" si="91"/>
        <v>-0.00363636363636369</v>
      </c>
      <c r="H166" s="7">
        <f t="shared" si="73"/>
        <v>0.864353312302839</v>
      </c>
      <c r="I166" s="7"/>
      <c r="J166" s="6">
        <v>22521</v>
      </c>
      <c r="K166" s="3" t="str">
        <f t="shared" si="74"/>
        <v>Aug</v>
      </c>
      <c r="L166" s="3">
        <f t="shared" si="75"/>
        <v>28</v>
      </c>
      <c r="M166" s="3" t="str">
        <f t="shared" si="76"/>
        <v>Aug28</v>
      </c>
      <c r="N166" s="3" t="str">
        <f t="shared" si="92"/>
        <v>35Mon</v>
      </c>
      <c r="O166">
        <v>67.699997</v>
      </c>
      <c r="P166" s="8">
        <f t="shared" si="77"/>
        <v>0.000443313150385928</v>
      </c>
      <c r="Q166" s="7">
        <f t="shared" si="78"/>
        <v>1.17595964912281</v>
      </c>
      <c r="R166" s="7"/>
      <c r="S166" s="6">
        <v>37130</v>
      </c>
      <c r="T166" s="3" t="str">
        <f t="shared" si="79"/>
        <v>Aug</v>
      </c>
      <c r="U166" s="3">
        <f t="shared" si="80"/>
        <v>27</v>
      </c>
      <c r="V166" s="3" t="str">
        <f t="shared" si="81"/>
        <v>Aug27</v>
      </c>
      <c r="W166" s="3" t="str">
        <f t="shared" si="93"/>
        <v>35Mon</v>
      </c>
      <c r="X166">
        <v>1179.209961</v>
      </c>
      <c r="Y166" s="8">
        <f t="shared" si="94"/>
        <v>-0.00482736764139827</v>
      </c>
      <c r="Z166" s="7">
        <f t="shared" si="82"/>
        <v>0.918910239171643</v>
      </c>
      <c r="AA166" s="7"/>
      <c r="AB166" s="6">
        <v>40781</v>
      </c>
      <c r="AC166" s="3" t="str">
        <f t="shared" si="83"/>
        <v>Aug</v>
      </c>
      <c r="AD166" s="3">
        <f t="shared" si="84"/>
        <v>26</v>
      </c>
      <c r="AE166" s="3" t="str">
        <f t="shared" si="85"/>
        <v>Aug26</v>
      </c>
      <c r="AF166" s="3" t="str">
        <f t="shared" si="95"/>
        <v>35Fri</v>
      </c>
      <c r="AG166">
        <v>1176.800049</v>
      </c>
      <c r="AH166" s="8">
        <f t="shared" si="96"/>
        <v>0.0151216098903343</v>
      </c>
      <c r="AI166" s="7">
        <f t="shared" si="86"/>
        <v>0.925251836764967</v>
      </c>
      <c r="AJ166" s="7"/>
      <c r="AK166" s="9">
        <v>165</v>
      </c>
      <c r="AL166" s="6">
        <f t="shared" si="97"/>
        <v>44435</v>
      </c>
      <c r="AM166" s="3" t="str">
        <f t="shared" si="87"/>
        <v>Aug</v>
      </c>
      <c r="AN166" s="3">
        <f t="shared" si="88"/>
        <v>27</v>
      </c>
      <c r="AO166" s="3" t="str">
        <f t="shared" si="89"/>
        <v>Aug27</v>
      </c>
      <c r="AP166" s="3" t="str">
        <f t="shared" si="98"/>
        <v>35Fri</v>
      </c>
      <c r="AQ166" s="7">
        <f t="shared" si="99"/>
        <v>0.882649842271293</v>
      </c>
      <c r="AR166" s="7">
        <f t="shared" si="100"/>
        <v>1.18447111342713</v>
      </c>
      <c r="AS166" s="7">
        <f t="shared" si="101"/>
        <v>0.883352636883077</v>
      </c>
      <c r="AT166" s="7">
        <f t="shared" si="102"/>
        <v>0.925251836764967</v>
      </c>
      <c r="AU166" s="10">
        <f t="shared" si="103"/>
        <v>0.968931357336618</v>
      </c>
      <c r="AV166" s="11">
        <f t="shared" si="104"/>
        <v>-3.10686426633823</v>
      </c>
    </row>
    <row r="167" spans="1:48">
      <c r="A167" s="6">
        <v>11561</v>
      </c>
      <c r="B167" s="3" t="str">
        <f t="shared" si="70"/>
        <v>Aug</v>
      </c>
      <c r="C167" s="3">
        <f t="shared" si="71"/>
        <v>26</v>
      </c>
      <c r="D167" s="3" t="str">
        <f t="shared" si="72"/>
        <v>Aug26</v>
      </c>
      <c r="E167" s="3" t="str">
        <f t="shared" si="90"/>
        <v>35Wed</v>
      </c>
      <c r="F167">
        <v>13.93</v>
      </c>
      <c r="G167" s="8">
        <f t="shared" si="91"/>
        <v>0.0167883211678832</v>
      </c>
      <c r="H167" s="7">
        <f t="shared" si="73"/>
        <v>0.878864353312303</v>
      </c>
      <c r="I167" s="7"/>
      <c r="J167" s="6">
        <v>22522</v>
      </c>
      <c r="K167" s="3" t="str">
        <f t="shared" si="74"/>
        <v>Aug</v>
      </c>
      <c r="L167" s="3">
        <f t="shared" si="75"/>
        <v>29</v>
      </c>
      <c r="M167" s="3" t="str">
        <f t="shared" si="76"/>
        <v>Aug29</v>
      </c>
      <c r="N167" s="3" t="str">
        <f t="shared" si="92"/>
        <v>35Tue</v>
      </c>
      <c r="O167">
        <v>67.550003</v>
      </c>
      <c r="P167" s="8">
        <f t="shared" si="77"/>
        <v>-0.00221556878355537</v>
      </c>
      <c r="Q167" s="7">
        <f t="shared" si="78"/>
        <v>1.17335422963349</v>
      </c>
      <c r="R167" s="7"/>
      <c r="S167" s="6">
        <v>37131</v>
      </c>
      <c r="T167" s="3" t="str">
        <f t="shared" si="79"/>
        <v>Aug</v>
      </c>
      <c r="U167" s="3">
        <f t="shared" si="80"/>
        <v>28</v>
      </c>
      <c r="V167" s="3" t="str">
        <f t="shared" si="81"/>
        <v>Aug28</v>
      </c>
      <c r="W167" s="3" t="str">
        <f t="shared" si="93"/>
        <v>35Tue</v>
      </c>
      <c r="X167">
        <v>1161.51001</v>
      </c>
      <c r="Y167" s="8">
        <f t="shared" si="94"/>
        <v>-0.0150100080438517</v>
      </c>
      <c r="Z167" s="7">
        <f t="shared" si="82"/>
        <v>0.905117389090099</v>
      </c>
      <c r="AA167" s="7"/>
      <c r="AB167" s="6">
        <v>40784</v>
      </c>
      <c r="AC167" s="3" t="str">
        <f t="shared" si="83"/>
        <v>Aug</v>
      </c>
      <c r="AD167" s="3">
        <f t="shared" si="84"/>
        <v>29</v>
      </c>
      <c r="AE167" s="3" t="str">
        <f t="shared" si="85"/>
        <v>Aug29</v>
      </c>
      <c r="AF167" s="3" t="str">
        <f t="shared" si="95"/>
        <v>36Mon</v>
      </c>
      <c r="AG167">
        <v>1210.079956</v>
      </c>
      <c r="AH167" s="8">
        <f t="shared" si="96"/>
        <v>0.0282800013717539</v>
      </c>
      <c r="AI167" s="7">
        <f t="shared" si="86"/>
        <v>0.951417959977899</v>
      </c>
      <c r="AJ167" s="7"/>
      <c r="AK167" s="9">
        <v>166</v>
      </c>
      <c r="AL167" s="6">
        <f t="shared" si="97"/>
        <v>44438</v>
      </c>
      <c r="AM167" s="3" t="str">
        <f t="shared" si="87"/>
        <v>Aug</v>
      </c>
      <c r="AN167" s="3">
        <f t="shared" si="88"/>
        <v>30</v>
      </c>
      <c r="AO167" s="3" t="str">
        <f t="shared" si="89"/>
        <v>Aug30</v>
      </c>
      <c r="AP167" s="3" t="str">
        <f t="shared" si="98"/>
        <v>36Mon</v>
      </c>
      <c r="AQ167" s="7">
        <f t="shared" si="99"/>
        <v>0.874447949526814</v>
      </c>
      <c r="AR167" s="7" t="e">
        <f t="shared" si="100"/>
        <v>#N/A</v>
      </c>
      <c r="AS167" s="7" t="e">
        <f t="shared" si="101"/>
        <v>#N/A</v>
      </c>
      <c r="AT167" s="7">
        <f t="shared" si="102"/>
        <v>0.951417959977899</v>
      </c>
      <c r="AU167" s="10" t="e">
        <f t="shared" si="103"/>
        <v>#N/A</v>
      </c>
      <c r="AV167" s="11" t="e">
        <f t="shared" si="104"/>
        <v>#N/A</v>
      </c>
    </row>
    <row r="168" spans="1:48">
      <c r="A168" s="6">
        <v>11562</v>
      </c>
      <c r="B168" s="3" t="str">
        <f t="shared" si="70"/>
        <v>Aug</v>
      </c>
      <c r="C168" s="3">
        <f t="shared" si="71"/>
        <v>27</v>
      </c>
      <c r="D168" s="3" t="str">
        <f t="shared" si="72"/>
        <v>Aug27</v>
      </c>
      <c r="E168" s="3" t="str">
        <f t="shared" si="90"/>
        <v>35Thu</v>
      </c>
      <c r="F168">
        <v>13.85</v>
      </c>
      <c r="G168" s="8">
        <f t="shared" si="91"/>
        <v>-0.0057430007178751</v>
      </c>
      <c r="H168" s="7">
        <f t="shared" si="73"/>
        <v>0.873817034700315</v>
      </c>
      <c r="I168" s="7"/>
      <c r="J168" s="6">
        <v>22523</v>
      </c>
      <c r="K168" s="3" t="str">
        <f t="shared" si="74"/>
        <v>Aug</v>
      </c>
      <c r="L168" s="3">
        <f t="shared" si="75"/>
        <v>30</v>
      </c>
      <c r="M168" s="3" t="str">
        <f t="shared" si="76"/>
        <v>Aug30</v>
      </c>
      <c r="N168" s="3" t="str">
        <f t="shared" si="92"/>
        <v>35Wed</v>
      </c>
      <c r="O168">
        <v>67.809998</v>
      </c>
      <c r="P168" s="8">
        <f t="shared" si="77"/>
        <v>0.00384892655001051</v>
      </c>
      <c r="Q168" s="7">
        <f t="shared" si="78"/>
        <v>1.17787038388049</v>
      </c>
      <c r="R168" s="7"/>
      <c r="S168" s="6">
        <v>37132</v>
      </c>
      <c r="T168" s="3" t="str">
        <f t="shared" si="79"/>
        <v>Aug</v>
      </c>
      <c r="U168" s="3">
        <f t="shared" si="80"/>
        <v>29</v>
      </c>
      <c r="V168" s="3" t="str">
        <f t="shared" si="81"/>
        <v>Aug29</v>
      </c>
      <c r="W168" s="3" t="str">
        <f t="shared" si="93"/>
        <v>35Wed</v>
      </c>
      <c r="X168">
        <v>1148.560059</v>
      </c>
      <c r="Y168" s="8">
        <f t="shared" si="94"/>
        <v>-0.0111492375343369</v>
      </c>
      <c r="Z168" s="7">
        <f t="shared" si="82"/>
        <v>0.895026020322675</v>
      </c>
      <c r="AA168" s="7"/>
      <c r="AB168" s="6">
        <v>40785</v>
      </c>
      <c r="AC168" s="3" t="str">
        <f t="shared" si="83"/>
        <v>Aug</v>
      </c>
      <c r="AD168" s="3">
        <f t="shared" si="84"/>
        <v>30</v>
      </c>
      <c r="AE168" s="3" t="str">
        <f t="shared" si="85"/>
        <v>Aug30</v>
      </c>
      <c r="AF168" s="3" t="str">
        <f t="shared" si="95"/>
        <v>36Tue</v>
      </c>
      <c r="AG168">
        <v>1212.920044</v>
      </c>
      <c r="AH168" s="8">
        <f t="shared" si="96"/>
        <v>0.00234702507542396</v>
      </c>
      <c r="AI168" s="7">
        <f t="shared" si="86"/>
        <v>0.953650961787175</v>
      </c>
      <c r="AJ168" s="7"/>
      <c r="AK168" s="9">
        <v>167</v>
      </c>
      <c r="AL168" s="6">
        <f t="shared" si="97"/>
        <v>44439</v>
      </c>
      <c r="AM168" s="3" t="str">
        <f t="shared" si="87"/>
        <v>Aug</v>
      </c>
      <c r="AN168" s="3">
        <f t="shared" si="88"/>
        <v>31</v>
      </c>
      <c r="AO168" s="3" t="str">
        <f t="shared" si="89"/>
        <v>Aug31</v>
      </c>
      <c r="AP168" s="3" t="str">
        <f t="shared" si="98"/>
        <v>36Tue</v>
      </c>
      <c r="AQ168" s="7">
        <f t="shared" si="99"/>
        <v>0.878233438485804</v>
      </c>
      <c r="AR168" s="7">
        <f t="shared" si="100"/>
        <v>1.18047592496092</v>
      </c>
      <c r="AS168" s="7">
        <f t="shared" si="101"/>
        <v>0.882853899290813</v>
      </c>
      <c r="AT168" s="7">
        <f t="shared" si="102"/>
        <v>0.953650961787175</v>
      </c>
      <c r="AU168" s="10">
        <f t="shared" si="103"/>
        <v>0.973803556131178</v>
      </c>
      <c r="AV168" s="11">
        <f t="shared" si="104"/>
        <v>-2.61964438688225</v>
      </c>
    </row>
    <row r="169" spans="1:48">
      <c r="A169" s="6">
        <v>11563</v>
      </c>
      <c r="B169" s="3" t="str">
        <f t="shared" si="70"/>
        <v>Aug</v>
      </c>
      <c r="C169" s="3">
        <f t="shared" si="71"/>
        <v>28</v>
      </c>
      <c r="D169" s="3" t="str">
        <f t="shared" si="72"/>
        <v>Aug28</v>
      </c>
      <c r="E169" s="3" t="str">
        <f t="shared" si="90"/>
        <v>35Fri</v>
      </c>
      <c r="F169">
        <v>13.99</v>
      </c>
      <c r="G169" s="8">
        <f t="shared" si="91"/>
        <v>0.0101083032490975</v>
      </c>
      <c r="H169" s="7">
        <f t="shared" si="73"/>
        <v>0.882649842271293</v>
      </c>
      <c r="I169" s="7"/>
      <c r="J169" s="6">
        <v>22524</v>
      </c>
      <c r="K169" s="3" t="str">
        <f t="shared" si="74"/>
        <v>Aug</v>
      </c>
      <c r="L169" s="3">
        <f t="shared" si="75"/>
        <v>31</v>
      </c>
      <c r="M169" s="3" t="str">
        <f t="shared" si="76"/>
        <v>Aug31</v>
      </c>
      <c r="N169" s="3" t="str">
        <f t="shared" si="92"/>
        <v>35Thu</v>
      </c>
      <c r="O169">
        <v>68.07</v>
      </c>
      <c r="P169" s="8">
        <f t="shared" si="77"/>
        <v>0.00383427234432303</v>
      </c>
      <c r="Q169" s="7">
        <f t="shared" si="78"/>
        <v>1.1823866597186</v>
      </c>
      <c r="R169" s="7"/>
      <c r="S169" s="6">
        <v>37133</v>
      </c>
      <c r="T169" s="3" t="str">
        <f t="shared" si="79"/>
        <v>Aug</v>
      </c>
      <c r="U169" s="3">
        <f t="shared" si="80"/>
        <v>30</v>
      </c>
      <c r="V169" s="3" t="str">
        <f t="shared" si="81"/>
        <v>Aug30</v>
      </c>
      <c r="W169" s="3" t="str">
        <f t="shared" si="93"/>
        <v>35Thu</v>
      </c>
      <c r="X169">
        <v>1129.030029</v>
      </c>
      <c r="Y169" s="8">
        <f t="shared" si="94"/>
        <v>-0.0170039257825175</v>
      </c>
      <c r="Z169" s="7">
        <f t="shared" si="82"/>
        <v>0.879807064299686</v>
      </c>
      <c r="AA169" s="7"/>
      <c r="AB169" s="6">
        <v>40786</v>
      </c>
      <c r="AC169" s="3" t="str">
        <f t="shared" si="83"/>
        <v>Aug</v>
      </c>
      <c r="AD169" s="3">
        <f t="shared" si="84"/>
        <v>31</v>
      </c>
      <c r="AE169" s="3" t="str">
        <f t="shared" si="85"/>
        <v>Aug31</v>
      </c>
      <c r="AF169" s="3" t="str">
        <f t="shared" si="95"/>
        <v>36Wed</v>
      </c>
      <c r="AG169">
        <v>1218.890015</v>
      </c>
      <c r="AH169" s="8">
        <f t="shared" si="96"/>
        <v>0.00492198230998975</v>
      </c>
      <c r="AI169" s="7">
        <f t="shared" si="86"/>
        <v>0.958344814950997</v>
      </c>
      <c r="AJ169" s="7"/>
      <c r="AK169" s="9">
        <v>168</v>
      </c>
      <c r="AL169" s="6">
        <f t="shared" si="97"/>
        <v>44440</v>
      </c>
      <c r="AM169" s="3" t="str">
        <f t="shared" si="87"/>
        <v>Sep</v>
      </c>
      <c r="AN169" s="3">
        <f t="shared" si="88"/>
        <v>1</v>
      </c>
      <c r="AO169" s="3" t="str">
        <f t="shared" si="89"/>
        <v>Sep1</v>
      </c>
      <c r="AP169" s="3" t="str">
        <f t="shared" si="98"/>
        <v>36Wed</v>
      </c>
      <c r="AQ169" s="7">
        <f t="shared" si="99"/>
        <v>0.861829652996846</v>
      </c>
      <c r="AR169" s="7">
        <f t="shared" si="100"/>
        <v>1.18916100399514</v>
      </c>
      <c r="AS169" s="7">
        <f t="shared" si="101"/>
        <v>0.881918826405685</v>
      </c>
      <c r="AT169" s="7">
        <f t="shared" si="102"/>
        <v>0.958344814950997</v>
      </c>
      <c r="AU169" s="10">
        <f t="shared" si="103"/>
        <v>0.972813574587166</v>
      </c>
      <c r="AV169" s="11">
        <f t="shared" si="104"/>
        <v>-2.71864254128341</v>
      </c>
    </row>
    <row r="170" spans="1:48">
      <c r="A170" s="6">
        <v>11566</v>
      </c>
      <c r="B170" s="3" t="str">
        <f t="shared" si="70"/>
        <v>Aug</v>
      </c>
      <c r="C170" s="3">
        <f t="shared" si="71"/>
        <v>31</v>
      </c>
      <c r="D170" s="3" t="str">
        <f t="shared" si="72"/>
        <v>Aug31</v>
      </c>
      <c r="E170" s="3" t="str">
        <f t="shared" si="90"/>
        <v>36Mon</v>
      </c>
      <c r="F170">
        <v>13.86</v>
      </c>
      <c r="G170" s="8">
        <f t="shared" si="91"/>
        <v>-0.00929235167977132</v>
      </c>
      <c r="H170" s="7">
        <f t="shared" si="73"/>
        <v>0.874447949526814</v>
      </c>
      <c r="I170" s="7"/>
      <c r="J170" s="6">
        <v>22525</v>
      </c>
      <c r="K170" s="3" t="str">
        <f t="shared" si="74"/>
        <v>Sep</v>
      </c>
      <c r="L170" s="3">
        <f t="shared" si="75"/>
        <v>1</v>
      </c>
      <c r="M170" s="3" t="str">
        <f t="shared" si="76"/>
        <v>Sep1</v>
      </c>
      <c r="N170" s="3" t="str">
        <f t="shared" si="92"/>
        <v>35Fri</v>
      </c>
      <c r="O170">
        <v>68.190002</v>
      </c>
      <c r="P170" s="8">
        <f t="shared" si="77"/>
        <v>0.00176292052299124</v>
      </c>
      <c r="Q170" s="7">
        <f t="shared" si="78"/>
        <v>1.18447111342713</v>
      </c>
      <c r="R170" s="7"/>
      <c r="S170" s="6">
        <v>37134</v>
      </c>
      <c r="T170" s="3" t="str">
        <f t="shared" si="79"/>
        <v>Aug</v>
      </c>
      <c r="U170" s="3">
        <f t="shared" si="80"/>
        <v>31</v>
      </c>
      <c r="V170" s="3" t="str">
        <f t="shared" si="81"/>
        <v>Aug31</v>
      </c>
      <c r="W170" s="3" t="str">
        <f t="shared" si="93"/>
        <v>35Fri</v>
      </c>
      <c r="X170">
        <v>1133.579956</v>
      </c>
      <c r="Y170" s="8">
        <f t="shared" si="94"/>
        <v>0.00402994329923179</v>
      </c>
      <c r="Z170" s="7">
        <f t="shared" si="82"/>
        <v>0.883352636883077</v>
      </c>
      <c r="AA170" s="7"/>
      <c r="AB170" s="6">
        <v>40787</v>
      </c>
      <c r="AC170" s="3" t="str">
        <f t="shared" si="83"/>
        <v>Sep</v>
      </c>
      <c r="AD170" s="3">
        <f t="shared" si="84"/>
        <v>1</v>
      </c>
      <c r="AE170" s="3" t="str">
        <f t="shared" si="85"/>
        <v>Sep1</v>
      </c>
      <c r="AF170" s="3" t="str">
        <f t="shared" si="95"/>
        <v>36Thu</v>
      </c>
      <c r="AG170">
        <v>1204.420044</v>
      </c>
      <c r="AH170" s="8">
        <f t="shared" si="96"/>
        <v>-0.0118714328790362</v>
      </c>
      <c r="AI170" s="7">
        <f t="shared" si="86"/>
        <v>0.946967888805333</v>
      </c>
      <c r="AJ170" s="7"/>
      <c r="AK170" s="9">
        <v>169</v>
      </c>
      <c r="AL170" s="6">
        <f t="shared" si="97"/>
        <v>44441</v>
      </c>
      <c r="AM170" s="3" t="str">
        <f t="shared" si="87"/>
        <v>Sep</v>
      </c>
      <c r="AN170" s="3">
        <f t="shared" si="88"/>
        <v>2</v>
      </c>
      <c r="AO170" s="3" t="str">
        <f t="shared" si="89"/>
        <v>Sep2</v>
      </c>
      <c r="AP170" s="3" t="str">
        <f t="shared" si="98"/>
        <v>36Thu</v>
      </c>
      <c r="AQ170" s="7">
        <f t="shared" si="99"/>
        <v>0.842271293375394</v>
      </c>
      <c r="AR170" s="7">
        <f t="shared" si="100"/>
        <v>1.18725026923745</v>
      </c>
      <c r="AS170" s="7">
        <f t="shared" si="101"/>
        <v>0.8621724241637</v>
      </c>
      <c r="AT170" s="7">
        <f t="shared" si="102"/>
        <v>0.946967888805333</v>
      </c>
      <c r="AU170" s="10">
        <f t="shared" si="103"/>
        <v>0.95966546889547</v>
      </c>
      <c r="AV170" s="11">
        <f t="shared" si="104"/>
        <v>-4.03345311045304</v>
      </c>
    </row>
    <row r="171" spans="1:48">
      <c r="A171" s="6">
        <v>11567</v>
      </c>
      <c r="B171" s="3" t="str">
        <f t="shared" si="70"/>
        <v>Sep</v>
      </c>
      <c r="C171" s="3">
        <f t="shared" si="71"/>
        <v>1</v>
      </c>
      <c r="D171" s="3" t="str">
        <f t="shared" si="72"/>
        <v>Sep1</v>
      </c>
      <c r="E171" s="3" t="str">
        <f t="shared" si="90"/>
        <v>36Tue</v>
      </c>
      <c r="F171">
        <v>13.92</v>
      </c>
      <c r="G171" s="8">
        <f t="shared" si="91"/>
        <v>0.00432900432900437</v>
      </c>
      <c r="H171" s="7">
        <f t="shared" si="73"/>
        <v>0.878233438485804</v>
      </c>
      <c r="I171" s="7"/>
      <c r="J171" s="6">
        <v>22529</v>
      </c>
      <c r="K171" s="3" t="str">
        <f t="shared" si="74"/>
        <v>Sep</v>
      </c>
      <c r="L171" s="3">
        <f t="shared" si="75"/>
        <v>5</v>
      </c>
      <c r="M171" s="3" t="str">
        <f t="shared" si="76"/>
        <v>Sep5</v>
      </c>
      <c r="N171" s="3" t="str">
        <f t="shared" si="92"/>
        <v>36Tue</v>
      </c>
      <c r="O171">
        <v>67.959999</v>
      </c>
      <c r="P171" s="8">
        <f t="shared" si="77"/>
        <v>-0.00337297247769564</v>
      </c>
      <c r="Q171" s="7">
        <f t="shared" si="78"/>
        <v>1.18047592496092</v>
      </c>
      <c r="R171" s="7"/>
      <c r="S171" s="6">
        <v>37138</v>
      </c>
      <c r="T171" s="3" t="str">
        <f t="shared" si="79"/>
        <v>Sep</v>
      </c>
      <c r="U171" s="3">
        <f t="shared" si="80"/>
        <v>4</v>
      </c>
      <c r="V171" s="3" t="str">
        <f t="shared" si="81"/>
        <v>Sep4</v>
      </c>
      <c r="W171" s="3" t="str">
        <f t="shared" si="93"/>
        <v>36Tue</v>
      </c>
      <c r="X171">
        <v>1132.939941</v>
      </c>
      <c r="Y171" s="8">
        <f t="shared" si="94"/>
        <v>-0.000564596256851906</v>
      </c>
      <c r="Z171" s="7">
        <f t="shared" si="82"/>
        <v>0.882853899290813</v>
      </c>
      <c r="AA171" s="7"/>
      <c r="AB171" s="6">
        <v>40788</v>
      </c>
      <c r="AC171" s="3" t="str">
        <f t="shared" si="83"/>
        <v>Sep</v>
      </c>
      <c r="AD171" s="3">
        <f t="shared" si="84"/>
        <v>2</v>
      </c>
      <c r="AE171" s="3" t="str">
        <f t="shared" si="85"/>
        <v>Sep2</v>
      </c>
      <c r="AF171" s="3" t="str">
        <f t="shared" si="95"/>
        <v>36Fri</v>
      </c>
      <c r="AG171">
        <v>1173.969971</v>
      </c>
      <c r="AH171" s="8">
        <f t="shared" si="96"/>
        <v>-0.0252819381009903</v>
      </c>
      <c r="AI171" s="7">
        <f t="shared" si="86"/>
        <v>0.923026705256932</v>
      </c>
      <c r="AJ171" s="7"/>
      <c r="AK171" s="9">
        <v>170</v>
      </c>
      <c r="AL171" s="6">
        <f t="shared" si="97"/>
        <v>44442</v>
      </c>
      <c r="AM171" s="3" t="str">
        <f t="shared" si="87"/>
        <v>Sep</v>
      </c>
      <c r="AN171" s="3">
        <f t="shared" si="88"/>
        <v>3</v>
      </c>
      <c r="AO171" s="3" t="str">
        <f t="shared" si="89"/>
        <v>Sep3</v>
      </c>
      <c r="AP171" s="3" t="str">
        <f t="shared" si="98"/>
        <v>36Fri</v>
      </c>
      <c r="AQ171" s="7">
        <f t="shared" si="99"/>
        <v>0.838485804416404</v>
      </c>
      <c r="AR171" s="7">
        <f t="shared" si="100"/>
        <v>1.17908627757513</v>
      </c>
      <c r="AS171" s="7">
        <f t="shared" si="101"/>
        <v>0.846104102860596</v>
      </c>
      <c r="AT171" s="7">
        <f t="shared" si="102"/>
        <v>0.923026705256932</v>
      </c>
      <c r="AU171" s="10">
        <f t="shared" si="103"/>
        <v>0.946675722527265</v>
      </c>
      <c r="AV171" s="11">
        <f t="shared" si="104"/>
        <v>-5.33242774727355</v>
      </c>
    </row>
    <row r="172" spans="1:48">
      <c r="A172" s="6">
        <v>11568</v>
      </c>
      <c r="B172" s="3" t="str">
        <f t="shared" si="70"/>
        <v>Sep</v>
      </c>
      <c r="C172" s="3">
        <f t="shared" si="71"/>
        <v>2</v>
      </c>
      <c r="D172" s="3" t="str">
        <f t="shared" si="72"/>
        <v>Sep2</v>
      </c>
      <c r="E172" s="3" t="str">
        <f t="shared" si="90"/>
        <v>36Wed</v>
      </c>
      <c r="F172">
        <v>13.66</v>
      </c>
      <c r="G172" s="8">
        <f t="shared" si="91"/>
        <v>-0.0186781609195402</v>
      </c>
      <c r="H172" s="7">
        <f t="shared" si="73"/>
        <v>0.861829652996846</v>
      </c>
      <c r="I172" s="7"/>
      <c r="J172" s="6">
        <v>22530</v>
      </c>
      <c r="K172" s="3" t="str">
        <f t="shared" si="74"/>
        <v>Sep</v>
      </c>
      <c r="L172" s="3">
        <f t="shared" si="75"/>
        <v>6</v>
      </c>
      <c r="M172" s="3" t="str">
        <f t="shared" si="76"/>
        <v>Sep6</v>
      </c>
      <c r="N172" s="3" t="str">
        <f t="shared" si="92"/>
        <v>36Wed</v>
      </c>
      <c r="O172">
        <v>68.459999</v>
      </c>
      <c r="P172" s="8">
        <f t="shared" si="77"/>
        <v>0.00735726909001279</v>
      </c>
      <c r="Q172" s="7">
        <f t="shared" si="78"/>
        <v>1.18916100399514</v>
      </c>
      <c r="R172" s="7"/>
      <c r="S172" s="6">
        <v>37139</v>
      </c>
      <c r="T172" s="3" t="str">
        <f t="shared" si="79"/>
        <v>Sep</v>
      </c>
      <c r="U172" s="3">
        <f t="shared" si="80"/>
        <v>5</v>
      </c>
      <c r="V172" s="3" t="str">
        <f t="shared" si="81"/>
        <v>Sep5</v>
      </c>
      <c r="W172" s="3" t="str">
        <f t="shared" si="93"/>
        <v>36Wed</v>
      </c>
      <c r="X172">
        <v>1131.73999</v>
      </c>
      <c r="Y172" s="8">
        <f t="shared" si="94"/>
        <v>-0.00105914793589227</v>
      </c>
      <c r="Z172" s="7">
        <f t="shared" si="82"/>
        <v>0.881918826405685</v>
      </c>
      <c r="AA172" s="7"/>
      <c r="AB172" s="6">
        <v>40792</v>
      </c>
      <c r="AC172" s="3" t="str">
        <f t="shared" si="83"/>
        <v>Sep</v>
      </c>
      <c r="AD172" s="3">
        <f t="shared" si="84"/>
        <v>6</v>
      </c>
      <c r="AE172" s="3" t="str">
        <f t="shared" si="85"/>
        <v>Sep6</v>
      </c>
      <c r="AF172" s="3" t="str">
        <f t="shared" si="95"/>
        <v>37Tue</v>
      </c>
      <c r="AG172">
        <v>1165.23999</v>
      </c>
      <c r="AH172" s="8">
        <f t="shared" si="96"/>
        <v>-0.0074362898674177</v>
      </c>
      <c r="AI172" s="7">
        <f t="shared" si="86"/>
        <v>0.916162811121274</v>
      </c>
      <c r="AJ172" s="7"/>
      <c r="AK172" s="9">
        <v>171</v>
      </c>
      <c r="AL172" s="6">
        <f t="shared" si="97"/>
        <v>44446</v>
      </c>
      <c r="AM172" s="3" t="str">
        <f t="shared" si="87"/>
        <v>Sep</v>
      </c>
      <c r="AN172" s="3">
        <f t="shared" si="88"/>
        <v>7</v>
      </c>
      <c r="AO172" s="3" t="str">
        <f t="shared" si="89"/>
        <v>Sep7</v>
      </c>
      <c r="AP172" s="3" t="str">
        <f t="shared" si="98"/>
        <v>37Tue</v>
      </c>
      <c r="AQ172" s="7">
        <f t="shared" si="99"/>
        <v>0.81198738170347</v>
      </c>
      <c r="AR172" s="7">
        <f t="shared" si="100"/>
        <v>1.18047592496092</v>
      </c>
      <c r="AS172" s="7" t="e">
        <f t="shared" si="101"/>
        <v>#N/A</v>
      </c>
      <c r="AT172" s="7">
        <f t="shared" si="102"/>
        <v>0.916162811121274</v>
      </c>
      <c r="AU172" s="10" t="e">
        <f t="shared" si="103"/>
        <v>#N/A</v>
      </c>
      <c r="AV172" s="11" t="e">
        <f t="shared" si="104"/>
        <v>#N/A</v>
      </c>
    </row>
    <row r="173" spans="1:48">
      <c r="A173" s="6">
        <v>11569</v>
      </c>
      <c r="B173" s="3" t="str">
        <f t="shared" si="70"/>
        <v>Sep</v>
      </c>
      <c r="C173" s="3">
        <f t="shared" si="71"/>
        <v>3</v>
      </c>
      <c r="D173" s="3" t="str">
        <f t="shared" si="72"/>
        <v>Sep3</v>
      </c>
      <c r="E173" s="3" t="str">
        <f t="shared" si="90"/>
        <v>36Thu</v>
      </c>
      <c r="F173">
        <v>13.35</v>
      </c>
      <c r="G173" s="8">
        <f t="shared" si="91"/>
        <v>-0.0226939970717423</v>
      </c>
      <c r="H173" s="7">
        <f t="shared" si="73"/>
        <v>0.842271293375394</v>
      </c>
      <c r="I173" s="7"/>
      <c r="J173" s="6">
        <v>22531</v>
      </c>
      <c r="K173" s="3" t="str">
        <f t="shared" si="74"/>
        <v>Sep</v>
      </c>
      <c r="L173" s="3">
        <f t="shared" si="75"/>
        <v>7</v>
      </c>
      <c r="M173" s="3" t="str">
        <f t="shared" si="76"/>
        <v>Sep7</v>
      </c>
      <c r="N173" s="3" t="str">
        <f t="shared" si="92"/>
        <v>36Thu</v>
      </c>
      <c r="O173">
        <v>68.349998</v>
      </c>
      <c r="P173" s="8">
        <f t="shared" si="77"/>
        <v>-0.00160679231093762</v>
      </c>
      <c r="Q173" s="7">
        <f t="shared" si="78"/>
        <v>1.18725026923745</v>
      </c>
      <c r="R173" s="7"/>
      <c r="S173" s="6">
        <v>37140</v>
      </c>
      <c r="T173" s="3" t="str">
        <f t="shared" si="79"/>
        <v>Sep</v>
      </c>
      <c r="U173" s="3">
        <f t="shared" si="80"/>
        <v>6</v>
      </c>
      <c r="V173" s="3" t="str">
        <f t="shared" si="81"/>
        <v>Sep6</v>
      </c>
      <c r="W173" s="3" t="str">
        <f t="shared" si="93"/>
        <v>36Thu</v>
      </c>
      <c r="X173">
        <v>1106.400024</v>
      </c>
      <c r="Y173" s="8">
        <f t="shared" si="94"/>
        <v>-0.0223902718149952</v>
      </c>
      <c r="Z173" s="7">
        <f t="shared" si="82"/>
        <v>0.8621724241637</v>
      </c>
      <c r="AA173" s="7"/>
      <c r="AB173" s="6">
        <v>40793</v>
      </c>
      <c r="AC173" s="3" t="str">
        <f t="shared" si="83"/>
        <v>Sep</v>
      </c>
      <c r="AD173" s="3">
        <f t="shared" si="84"/>
        <v>7</v>
      </c>
      <c r="AE173" s="3" t="str">
        <f t="shared" si="85"/>
        <v>Sep7</v>
      </c>
      <c r="AF173" s="3" t="str">
        <f t="shared" si="95"/>
        <v>37Wed</v>
      </c>
      <c r="AG173">
        <v>1198.619995</v>
      </c>
      <c r="AH173" s="8">
        <f t="shared" si="96"/>
        <v>0.0286464636353581</v>
      </c>
      <c r="AI173" s="7">
        <f t="shared" si="86"/>
        <v>0.942407635774126</v>
      </c>
      <c r="AJ173" s="7"/>
      <c r="AK173" s="9">
        <v>172</v>
      </c>
      <c r="AL173" s="6">
        <f t="shared" si="97"/>
        <v>44447</v>
      </c>
      <c r="AM173" s="3" t="str">
        <f t="shared" si="87"/>
        <v>Sep</v>
      </c>
      <c r="AN173" s="3">
        <f t="shared" si="88"/>
        <v>8</v>
      </c>
      <c r="AO173" s="3" t="str">
        <f t="shared" si="89"/>
        <v>Sep8</v>
      </c>
      <c r="AP173" s="3" t="str">
        <f t="shared" si="98"/>
        <v>37Wed</v>
      </c>
      <c r="AQ173" s="7">
        <f t="shared" si="99"/>
        <v>0.805047318611987</v>
      </c>
      <c r="AR173" s="7">
        <f t="shared" si="100"/>
        <v>1.18134448497481</v>
      </c>
      <c r="AS173" s="7" t="e">
        <f t="shared" si="101"/>
        <v>#N/A</v>
      </c>
      <c r="AT173" s="7">
        <f t="shared" si="102"/>
        <v>0.942407635774126</v>
      </c>
      <c r="AU173" s="10" t="e">
        <f t="shared" si="103"/>
        <v>#N/A</v>
      </c>
      <c r="AV173" s="11" t="e">
        <f t="shared" si="104"/>
        <v>#N/A</v>
      </c>
    </row>
    <row r="174" spans="1:48">
      <c r="A174" s="6">
        <v>11570</v>
      </c>
      <c r="B174" s="3" t="str">
        <f t="shared" si="70"/>
        <v>Sep</v>
      </c>
      <c r="C174" s="3">
        <f t="shared" si="71"/>
        <v>4</v>
      </c>
      <c r="D174" s="3" t="str">
        <f t="shared" si="72"/>
        <v>Sep4</v>
      </c>
      <c r="E174" s="3" t="str">
        <f t="shared" si="90"/>
        <v>36Fri</v>
      </c>
      <c r="F174">
        <v>13.29</v>
      </c>
      <c r="G174" s="8">
        <f t="shared" si="91"/>
        <v>-0.00449438202247195</v>
      </c>
      <c r="H174" s="7">
        <f t="shared" si="73"/>
        <v>0.838485804416404</v>
      </c>
      <c r="I174" s="7"/>
      <c r="J174" s="6">
        <v>22532</v>
      </c>
      <c r="K174" s="3" t="str">
        <f t="shared" si="74"/>
        <v>Sep</v>
      </c>
      <c r="L174" s="3">
        <f t="shared" si="75"/>
        <v>8</v>
      </c>
      <c r="M174" s="3" t="str">
        <f t="shared" si="76"/>
        <v>Sep8</v>
      </c>
      <c r="N174" s="3" t="str">
        <f t="shared" si="92"/>
        <v>36Fri</v>
      </c>
      <c r="O174">
        <v>67.879997</v>
      </c>
      <c r="P174" s="8">
        <f t="shared" si="77"/>
        <v>-0.00687638644846773</v>
      </c>
      <c r="Q174" s="7">
        <f t="shared" si="78"/>
        <v>1.17908627757513</v>
      </c>
      <c r="R174" s="7"/>
      <c r="S174" s="6">
        <v>37141</v>
      </c>
      <c r="T174" s="3" t="str">
        <f t="shared" si="79"/>
        <v>Sep</v>
      </c>
      <c r="U174" s="3">
        <f t="shared" si="80"/>
        <v>7</v>
      </c>
      <c r="V174" s="3" t="str">
        <f t="shared" si="81"/>
        <v>Sep7</v>
      </c>
      <c r="W174" s="3" t="str">
        <f t="shared" si="93"/>
        <v>36Fri</v>
      </c>
      <c r="X174">
        <v>1085.780029</v>
      </c>
      <c r="Y174" s="8">
        <f t="shared" si="94"/>
        <v>-0.0186370160454733</v>
      </c>
      <c r="Z174" s="7">
        <f t="shared" si="82"/>
        <v>0.846104102860596</v>
      </c>
      <c r="AA174" s="7"/>
      <c r="AB174" s="6">
        <v>40794</v>
      </c>
      <c r="AC174" s="3" t="str">
        <f t="shared" si="83"/>
        <v>Sep</v>
      </c>
      <c r="AD174" s="3">
        <f t="shared" si="84"/>
        <v>8</v>
      </c>
      <c r="AE174" s="3" t="str">
        <f t="shared" si="85"/>
        <v>Sep8</v>
      </c>
      <c r="AF174" s="3" t="str">
        <f t="shared" si="95"/>
        <v>37Thu</v>
      </c>
      <c r="AG174">
        <v>1185.900024</v>
      </c>
      <c r="AH174" s="8">
        <f t="shared" si="96"/>
        <v>-0.0106121798844178</v>
      </c>
      <c r="AI174" s="7">
        <f t="shared" si="86"/>
        <v>0.932406636418842</v>
      </c>
      <c r="AJ174" s="7"/>
      <c r="AK174" s="9">
        <v>173</v>
      </c>
      <c r="AL174" s="6">
        <f t="shared" si="97"/>
        <v>44448</v>
      </c>
      <c r="AM174" s="3" t="str">
        <f t="shared" si="87"/>
        <v>Sep</v>
      </c>
      <c r="AN174" s="3">
        <f t="shared" si="88"/>
        <v>9</v>
      </c>
      <c r="AO174" s="3" t="str">
        <f t="shared" si="89"/>
        <v>Sep9</v>
      </c>
      <c r="AP174" s="3" t="str">
        <f t="shared" si="98"/>
        <v>37Thu</v>
      </c>
      <c r="AQ174" s="7">
        <f t="shared" si="99"/>
        <v>0.796214511041009</v>
      </c>
      <c r="AR174" s="7">
        <f t="shared" si="100"/>
        <v>1.17300675699149</v>
      </c>
      <c r="AS174" s="7" t="e">
        <f t="shared" si="101"/>
        <v>#N/A</v>
      </c>
      <c r="AT174" s="7">
        <f t="shared" si="102"/>
        <v>0.932406636418842</v>
      </c>
      <c r="AU174" s="10" t="e">
        <f t="shared" si="103"/>
        <v>#N/A</v>
      </c>
      <c r="AV174" s="11" t="e">
        <f t="shared" si="104"/>
        <v>#N/A</v>
      </c>
    </row>
    <row r="175" spans="1:48">
      <c r="A175" s="6">
        <v>11574</v>
      </c>
      <c r="B175" s="3" t="str">
        <f t="shared" si="70"/>
        <v>Sep</v>
      </c>
      <c r="C175" s="3">
        <f t="shared" si="71"/>
        <v>8</v>
      </c>
      <c r="D175" s="3" t="str">
        <f t="shared" si="72"/>
        <v>Sep8</v>
      </c>
      <c r="E175" s="3" t="str">
        <f t="shared" si="90"/>
        <v>37Tue</v>
      </c>
      <c r="F175">
        <v>12.87</v>
      </c>
      <c r="G175" s="8">
        <f t="shared" si="91"/>
        <v>-0.0316027088036117</v>
      </c>
      <c r="H175" s="7">
        <f t="shared" si="73"/>
        <v>0.81198738170347</v>
      </c>
      <c r="I175" s="7"/>
      <c r="J175" s="6">
        <v>22535</v>
      </c>
      <c r="K175" s="3" t="str">
        <f t="shared" si="74"/>
        <v>Sep</v>
      </c>
      <c r="L175" s="3">
        <f t="shared" si="75"/>
        <v>11</v>
      </c>
      <c r="M175" s="3" t="str">
        <f t="shared" si="76"/>
        <v>Sep11</v>
      </c>
      <c r="N175" s="3" t="str">
        <f t="shared" si="92"/>
        <v>37Mon</v>
      </c>
      <c r="O175">
        <v>67.279999</v>
      </c>
      <c r="P175" s="8">
        <f t="shared" si="77"/>
        <v>-0.0088390987996066</v>
      </c>
      <c r="Q175" s="7">
        <f t="shared" si="78"/>
        <v>1.16866421747438</v>
      </c>
      <c r="R175" s="7"/>
      <c r="S175" s="6">
        <v>37144</v>
      </c>
      <c r="T175" s="3" t="str">
        <f t="shared" si="79"/>
        <v>Sep</v>
      </c>
      <c r="U175" s="3">
        <f t="shared" si="80"/>
        <v>10</v>
      </c>
      <c r="V175" s="3" t="str">
        <f t="shared" si="81"/>
        <v>Sep10</v>
      </c>
      <c r="W175" s="3" t="str">
        <f t="shared" si="93"/>
        <v>37Mon</v>
      </c>
      <c r="X175">
        <v>1092.540039</v>
      </c>
      <c r="Y175" s="8">
        <f t="shared" si="94"/>
        <v>0.00622594800000688</v>
      </c>
      <c r="Z175" s="7">
        <f t="shared" si="82"/>
        <v>0.851371903007599</v>
      </c>
      <c r="AA175" s="7"/>
      <c r="AB175" s="6">
        <v>40795</v>
      </c>
      <c r="AC175" s="3" t="str">
        <f t="shared" si="83"/>
        <v>Sep</v>
      </c>
      <c r="AD175" s="3">
        <f t="shared" si="84"/>
        <v>9</v>
      </c>
      <c r="AE175" s="3" t="str">
        <f t="shared" si="85"/>
        <v>Sep9</v>
      </c>
      <c r="AF175" s="3" t="str">
        <f t="shared" si="95"/>
        <v>37Fri</v>
      </c>
      <c r="AG175">
        <v>1154.22998</v>
      </c>
      <c r="AH175" s="8">
        <f t="shared" si="96"/>
        <v>-0.0267054923341497</v>
      </c>
      <c r="AI175" s="7">
        <f t="shared" si="86"/>
        <v>0.907506258137649</v>
      </c>
      <c r="AJ175" s="7"/>
      <c r="AK175" s="9">
        <v>174</v>
      </c>
      <c r="AL175" s="6">
        <f t="shared" si="97"/>
        <v>44449</v>
      </c>
      <c r="AM175" s="3" t="str">
        <f t="shared" si="87"/>
        <v>Sep</v>
      </c>
      <c r="AN175" s="3">
        <f t="shared" si="88"/>
        <v>10</v>
      </c>
      <c r="AO175" s="3" t="str">
        <f t="shared" si="89"/>
        <v>Sep10</v>
      </c>
      <c r="AP175" s="3" t="str">
        <f t="shared" si="98"/>
        <v>37Fri</v>
      </c>
      <c r="AQ175" s="7">
        <f t="shared" si="99"/>
        <v>0.800630914826499</v>
      </c>
      <c r="AR175" s="7">
        <f t="shared" si="100"/>
        <v>1.17509122807018</v>
      </c>
      <c r="AS175" s="7" t="e">
        <f t="shared" si="101"/>
        <v>#N/A</v>
      </c>
      <c r="AT175" s="7">
        <f t="shared" si="102"/>
        <v>0.907506258137649</v>
      </c>
      <c r="AU175" s="10" t="e">
        <f t="shared" si="103"/>
        <v>#N/A</v>
      </c>
      <c r="AV175" s="11" t="e">
        <f t="shared" si="104"/>
        <v>#N/A</v>
      </c>
    </row>
    <row r="176" spans="1:48">
      <c r="A176" s="6">
        <v>11575</v>
      </c>
      <c r="B176" s="3" t="str">
        <f t="shared" si="70"/>
        <v>Sep</v>
      </c>
      <c r="C176" s="3">
        <f t="shared" si="71"/>
        <v>9</v>
      </c>
      <c r="D176" s="3" t="str">
        <f t="shared" si="72"/>
        <v>Sep9</v>
      </c>
      <c r="E176" s="3" t="str">
        <f t="shared" si="90"/>
        <v>37Wed</v>
      </c>
      <c r="F176">
        <v>12.76</v>
      </c>
      <c r="G176" s="8">
        <f t="shared" si="91"/>
        <v>-0.0085470085470085</v>
      </c>
      <c r="H176" s="7">
        <f t="shared" si="73"/>
        <v>0.805047318611987</v>
      </c>
      <c r="I176" s="7"/>
      <c r="J176" s="6">
        <v>22536</v>
      </c>
      <c r="K176" s="3" t="str">
        <f t="shared" si="74"/>
        <v>Sep</v>
      </c>
      <c r="L176" s="3">
        <f t="shared" si="75"/>
        <v>12</v>
      </c>
      <c r="M176" s="3" t="str">
        <f t="shared" si="76"/>
        <v>Sep12</v>
      </c>
      <c r="N176" s="3" t="str">
        <f t="shared" si="92"/>
        <v>37Tue</v>
      </c>
      <c r="O176">
        <v>67.959999</v>
      </c>
      <c r="P176" s="8">
        <f t="shared" si="77"/>
        <v>0.0101070156080114</v>
      </c>
      <c r="Q176" s="7">
        <f t="shared" si="78"/>
        <v>1.18047592496092</v>
      </c>
      <c r="R176" s="7"/>
      <c r="S176" s="6">
        <v>37151</v>
      </c>
      <c r="T176" s="3" t="str">
        <f t="shared" si="79"/>
        <v>Sep</v>
      </c>
      <c r="U176" s="3">
        <f t="shared" si="80"/>
        <v>17</v>
      </c>
      <c r="V176" s="3" t="str">
        <f t="shared" si="81"/>
        <v>Sep17</v>
      </c>
      <c r="W176" s="3" t="str">
        <f t="shared" si="93"/>
        <v>38Mon</v>
      </c>
      <c r="X176">
        <v>1038.77002</v>
      </c>
      <c r="Y176" s="8">
        <f t="shared" si="94"/>
        <v>-0.0492156049944089</v>
      </c>
      <c r="Z176" s="7">
        <f t="shared" si="82"/>
        <v>0.809471119725839</v>
      </c>
      <c r="AA176" s="7"/>
      <c r="AB176" s="6">
        <v>40798</v>
      </c>
      <c r="AC176" s="3" t="str">
        <f t="shared" si="83"/>
        <v>Sep</v>
      </c>
      <c r="AD176" s="3">
        <f t="shared" si="84"/>
        <v>12</v>
      </c>
      <c r="AE176" s="3" t="str">
        <f t="shared" si="85"/>
        <v>Sep12</v>
      </c>
      <c r="AF176" s="3" t="str">
        <f t="shared" si="95"/>
        <v>38Mon</v>
      </c>
      <c r="AG176">
        <v>1162.27002</v>
      </c>
      <c r="AH176" s="8">
        <f t="shared" si="96"/>
        <v>0.00696571752537554</v>
      </c>
      <c r="AI176" s="7">
        <f t="shared" si="86"/>
        <v>0.913827690384346</v>
      </c>
      <c r="AJ176" s="7"/>
      <c r="AK176" s="9">
        <v>175</v>
      </c>
      <c r="AL176" s="6">
        <f t="shared" si="97"/>
        <v>44452</v>
      </c>
      <c r="AM176" s="3" t="str">
        <f t="shared" si="87"/>
        <v>Sep</v>
      </c>
      <c r="AN176" s="3">
        <f t="shared" si="88"/>
        <v>13</v>
      </c>
      <c r="AO176" s="3" t="str">
        <f t="shared" si="89"/>
        <v>Sep13</v>
      </c>
      <c r="AP176" s="3" t="str">
        <f t="shared" si="98"/>
        <v>38Mon</v>
      </c>
      <c r="AQ176" s="7">
        <f t="shared" si="99"/>
        <v>0.763406940063092</v>
      </c>
      <c r="AR176" s="7">
        <f t="shared" si="100"/>
        <v>1.16744830640959</v>
      </c>
      <c r="AS176" s="7">
        <f t="shared" si="101"/>
        <v>0.809471119725839</v>
      </c>
      <c r="AT176" s="7">
        <f t="shared" si="102"/>
        <v>0.913827690384346</v>
      </c>
      <c r="AU176" s="10">
        <f t="shared" si="103"/>
        <v>0.913538514145716</v>
      </c>
      <c r="AV176" s="11">
        <f t="shared" si="104"/>
        <v>-8.64614858542838</v>
      </c>
    </row>
    <row r="177" spans="1:48">
      <c r="A177" s="6">
        <v>11576</v>
      </c>
      <c r="B177" s="3" t="str">
        <f t="shared" si="70"/>
        <v>Sep</v>
      </c>
      <c r="C177" s="3">
        <f t="shared" si="71"/>
        <v>10</v>
      </c>
      <c r="D177" s="3" t="str">
        <f t="shared" si="72"/>
        <v>Sep10</v>
      </c>
      <c r="E177" s="3" t="str">
        <f t="shared" si="90"/>
        <v>37Thu</v>
      </c>
      <c r="F177">
        <v>12.62</v>
      </c>
      <c r="G177" s="8">
        <f t="shared" si="91"/>
        <v>-0.0109717868338558</v>
      </c>
      <c r="H177" s="7">
        <f t="shared" si="73"/>
        <v>0.796214511041009</v>
      </c>
      <c r="I177" s="7"/>
      <c r="J177" s="6">
        <v>22537</v>
      </c>
      <c r="K177" s="3" t="str">
        <f t="shared" si="74"/>
        <v>Sep</v>
      </c>
      <c r="L177" s="3">
        <f t="shared" si="75"/>
        <v>13</v>
      </c>
      <c r="M177" s="3" t="str">
        <f t="shared" si="76"/>
        <v>Sep13</v>
      </c>
      <c r="N177" s="3" t="str">
        <f t="shared" si="92"/>
        <v>37Wed</v>
      </c>
      <c r="O177">
        <v>68.010002</v>
      </c>
      <c r="P177" s="8">
        <f t="shared" si="77"/>
        <v>0.000735771052615875</v>
      </c>
      <c r="Q177" s="7">
        <f t="shared" si="78"/>
        <v>1.18134448497481</v>
      </c>
      <c r="R177" s="7"/>
      <c r="S177" s="6">
        <v>37152</v>
      </c>
      <c r="T177" s="3" t="str">
        <f t="shared" si="79"/>
        <v>Sep</v>
      </c>
      <c r="U177" s="3">
        <f t="shared" si="80"/>
        <v>18</v>
      </c>
      <c r="V177" s="3" t="str">
        <f t="shared" si="81"/>
        <v>Sep18</v>
      </c>
      <c r="W177" s="3" t="str">
        <f t="shared" si="93"/>
        <v>38Tue</v>
      </c>
      <c r="X177">
        <v>1032.73999</v>
      </c>
      <c r="Y177" s="8">
        <f t="shared" si="94"/>
        <v>-0.00580497115232484</v>
      </c>
      <c r="Z177" s="7">
        <f t="shared" si="82"/>
        <v>0.80477216322719</v>
      </c>
      <c r="AA177" s="7"/>
      <c r="AB177" s="6">
        <v>40799</v>
      </c>
      <c r="AC177" s="3" t="str">
        <f t="shared" si="83"/>
        <v>Sep</v>
      </c>
      <c r="AD177" s="3">
        <f t="shared" si="84"/>
        <v>13</v>
      </c>
      <c r="AE177" s="3" t="str">
        <f t="shared" si="85"/>
        <v>Sep13</v>
      </c>
      <c r="AF177" s="3" t="str">
        <f t="shared" si="95"/>
        <v>38Tue</v>
      </c>
      <c r="AG177">
        <v>1172.869995</v>
      </c>
      <c r="AH177" s="8">
        <f t="shared" si="96"/>
        <v>0.00912006230703609</v>
      </c>
      <c r="AI177" s="7">
        <f t="shared" si="86"/>
        <v>0.922161855858546</v>
      </c>
      <c r="AJ177" s="7"/>
      <c r="AK177" s="9">
        <v>176</v>
      </c>
      <c r="AL177" s="6">
        <f t="shared" si="97"/>
        <v>44453</v>
      </c>
      <c r="AM177" s="3" t="str">
        <f t="shared" si="87"/>
        <v>Sep</v>
      </c>
      <c r="AN177" s="3">
        <f t="shared" si="88"/>
        <v>14</v>
      </c>
      <c r="AO177" s="3" t="str">
        <f t="shared" si="89"/>
        <v>Sep14</v>
      </c>
      <c r="AP177" s="3" t="str">
        <f t="shared" si="98"/>
        <v>38Tue</v>
      </c>
      <c r="AQ177" s="7">
        <f t="shared" si="99"/>
        <v>0.756466876971609</v>
      </c>
      <c r="AR177" s="7">
        <f t="shared" si="100"/>
        <v>1.14782007990273</v>
      </c>
      <c r="AS177" s="7">
        <f t="shared" si="101"/>
        <v>0.80477216322719</v>
      </c>
      <c r="AT177" s="7">
        <f t="shared" si="102"/>
        <v>0.922161855858546</v>
      </c>
      <c r="AU177" s="10">
        <f t="shared" si="103"/>
        <v>0.907805243990018</v>
      </c>
      <c r="AV177" s="11">
        <f t="shared" si="104"/>
        <v>-9.21947560099818</v>
      </c>
    </row>
    <row r="178" spans="1:48">
      <c r="A178" s="6">
        <v>11577</v>
      </c>
      <c r="B178" s="3" t="str">
        <f t="shared" si="70"/>
        <v>Sep</v>
      </c>
      <c r="C178" s="3">
        <f t="shared" si="71"/>
        <v>11</v>
      </c>
      <c r="D178" s="3" t="str">
        <f t="shared" si="72"/>
        <v>Sep11</v>
      </c>
      <c r="E178" s="3" t="str">
        <f t="shared" si="90"/>
        <v>37Fri</v>
      </c>
      <c r="F178">
        <v>12.69</v>
      </c>
      <c r="G178" s="8">
        <f t="shared" si="91"/>
        <v>0.00554675118858956</v>
      </c>
      <c r="H178" s="7">
        <f t="shared" si="73"/>
        <v>0.800630914826499</v>
      </c>
      <c r="I178" s="7"/>
      <c r="J178" s="6">
        <v>22538</v>
      </c>
      <c r="K178" s="3" t="str">
        <f t="shared" si="74"/>
        <v>Sep</v>
      </c>
      <c r="L178" s="3">
        <f t="shared" si="75"/>
        <v>14</v>
      </c>
      <c r="M178" s="3" t="str">
        <f t="shared" si="76"/>
        <v>Sep14</v>
      </c>
      <c r="N178" s="3" t="str">
        <f t="shared" si="92"/>
        <v>37Thu</v>
      </c>
      <c r="O178">
        <v>67.529999</v>
      </c>
      <c r="P178" s="8">
        <f t="shared" si="77"/>
        <v>-0.00705782952336917</v>
      </c>
      <c r="Q178" s="7">
        <f t="shared" si="78"/>
        <v>1.17300675699149</v>
      </c>
      <c r="R178" s="7"/>
      <c r="S178" s="6">
        <v>37153</v>
      </c>
      <c r="T178" s="3" t="str">
        <f t="shared" si="79"/>
        <v>Sep</v>
      </c>
      <c r="U178" s="3">
        <f t="shared" si="80"/>
        <v>19</v>
      </c>
      <c r="V178" s="3" t="str">
        <f t="shared" si="81"/>
        <v>Sep19</v>
      </c>
      <c r="W178" s="3" t="str">
        <f t="shared" si="93"/>
        <v>38Wed</v>
      </c>
      <c r="X178">
        <v>1016.099976</v>
      </c>
      <c r="Y178" s="8">
        <f t="shared" si="94"/>
        <v>-0.0161124911992612</v>
      </c>
      <c r="Z178" s="7">
        <f t="shared" si="82"/>
        <v>0.791805278829782</v>
      </c>
      <c r="AA178" s="7"/>
      <c r="AB178" s="6">
        <v>40800</v>
      </c>
      <c r="AC178" s="3" t="str">
        <f t="shared" si="83"/>
        <v>Sep</v>
      </c>
      <c r="AD178" s="3">
        <f t="shared" si="84"/>
        <v>14</v>
      </c>
      <c r="AE178" s="3" t="str">
        <f t="shared" si="85"/>
        <v>Sep14</v>
      </c>
      <c r="AF178" s="3" t="str">
        <f t="shared" si="95"/>
        <v>38Wed</v>
      </c>
      <c r="AG178">
        <v>1188.680054</v>
      </c>
      <c r="AH178" s="8">
        <f t="shared" si="96"/>
        <v>0.0134798051509536</v>
      </c>
      <c r="AI178" s="7">
        <f t="shared" si="86"/>
        <v>0.934592417993161</v>
      </c>
      <c r="AJ178" s="7"/>
      <c r="AK178" s="9">
        <v>177</v>
      </c>
      <c r="AL178" s="6">
        <f t="shared" si="97"/>
        <v>44454</v>
      </c>
      <c r="AM178" s="3" t="str">
        <f t="shared" si="87"/>
        <v>Sep</v>
      </c>
      <c r="AN178" s="3">
        <f t="shared" si="88"/>
        <v>15</v>
      </c>
      <c r="AO178" s="3" t="str">
        <f t="shared" si="89"/>
        <v>Sep15</v>
      </c>
      <c r="AP178" s="3" t="str">
        <f t="shared" si="98"/>
        <v>38Wed</v>
      </c>
      <c r="AQ178" s="7">
        <f t="shared" si="99"/>
        <v>0.745741324921136</v>
      </c>
      <c r="AR178" s="7">
        <f t="shared" si="100"/>
        <v>1.16310576689248</v>
      </c>
      <c r="AS178" s="7">
        <f t="shared" si="101"/>
        <v>0.791805278829782</v>
      </c>
      <c r="AT178" s="7">
        <f t="shared" si="102"/>
        <v>0.934592417993161</v>
      </c>
      <c r="AU178" s="10">
        <f t="shared" si="103"/>
        <v>0.908811197159139</v>
      </c>
      <c r="AV178" s="11">
        <f t="shared" si="104"/>
        <v>-9.11888028408607</v>
      </c>
    </row>
    <row r="179" spans="1:48">
      <c r="A179" s="6">
        <v>11580</v>
      </c>
      <c r="B179" s="3" t="str">
        <f t="shared" si="70"/>
        <v>Sep</v>
      </c>
      <c r="C179" s="3">
        <f t="shared" si="71"/>
        <v>14</v>
      </c>
      <c r="D179" s="3" t="str">
        <f t="shared" si="72"/>
        <v>Sep14</v>
      </c>
      <c r="E179" s="3" t="str">
        <f t="shared" si="90"/>
        <v>38Mon</v>
      </c>
      <c r="F179">
        <v>12.1</v>
      </c>
      <c r="G179" s="8">
        <f t="shared" si="91"/>
        <v>-0.0464933018124507</v>
      </c>
      <c r="H179" s="7">
        <f t="shared" si="73"/>
        <v>0.763406940063092</v>
      </c>
      <c r="I179" s="7"/>
      <c r="J179" s="6">
        <v>22539</v>
      </c>
      <c r="K179" s="3" t="str">
        <f t="shared" si="74"/>
        <v>Sep</v>
      </c>
      <c r="L179" s="3">
        <f t="shared" si="75"/>
        <v>15</v>
      </c>
      <c r="M179" s="3" t="str">
        <f t="shared" si="76"/>
        <v>Sep15</v>
      </c>
      <c r="N179" s="3" t="str">
        <f t="shared" si="92"/>
        <v>37Fri</v>
      </c>
      <c r="O179">
        <v>67.650002</v>
      </c>
      <c r="P179" s="8">
        <f t="shared" si="77"/>
        <v>0.00177703245634576</v>
      </c>
      <c r="Q179" s="7">
        <f t="shared" si="78"/>
        <v>1.17509122807018</v>
      </c>
      <c r="R179" s="7"/>
      <c r="S179" s="6">
        <v>37154</v>
      </c>
      <c r="T179" s="3" t="str">
        <f t="shared" si="79"/>
        <v>Sep</v>
      </c>
      <c r="U179" s="3">
        <f t="shared" si="80"/>
        <v>20</v>
      </c>
      <c r="V179" s="3" t="str">
        <f t="shared" si="81"/>
        <v>Sep20</v>
      </c>
      <c r="W179" s="3" t="str">
        <f t="shared" si="93"/>
        <v>38Thu</v>
      </c>
      <c r="X179">
        <v>984.539978</v>
      </c>
      <c r="Y179" s="8">
        <f t="shared" si="94"/>
        <v>-0.03105993381108</v>
      </c>
      <c r="Z179" s="7">
        <f t="shared" si="82"/>
        <v>0.767211859278065</v>
      </c>
      <c r="AA179" s="7"/>
      <c r="AB179" s="6">
        <v>40801</v>
      </c>
      <c r="AC179" s="3" t="str">
        <f t="shared" si="83"/>
        <v>Sep</v>
      </c>
      <c r="AD179" s="3">
        <f t="shared" si="84"/>
        <v>15</v>
      </c>
      <c r="AE179" s="3" t="str">
        <f t="shared" si="85"/>
        <v>Sep15</v>
      </c>
      <c r="AF179" s="3" t="str">
        <f t="shared" si="95"/>
        <v>38Thu</v>
      </c>
      <c r="AG179">
        <v>1209.109985</v>
      </c>
      <c r="AH179" s="8">
        <f t="shared" si="96"/>
        <v>0.0171870731163124</v>
      </c>
      <c r="AI179" s="7">
        <f t="shared" si="86"/>
        <v>0.950655326215161</v>
      </c>
      <c r="AJ179" s="7"/>
      <c r="AK179" s="9">
        <v>178</v>
      </c>
      <c r="AL179" s="6">
        <f t="shared" si="97"/>
        <v>44455</v>
      </c>
      <c r="AM179" s="3" t="str">
        <f t="shared" si="87"/>
        <v>Sep</v>
      </c>
      <c r="AN179" s="3">
        <f t="shared" si="88"/>
        <v>16</v>
      </c>
      <c r="AO179" s="3" t="str">
        <f t="shared" si="89"/>
        <v>Sep16</v>
      </c>
      <c r="AP179" s="3" t="str">
        <f t="shared" si="98"/>
        <v>38Thu</v>
      </c>
      <c r="AQ179" s="7">
        <f t="shared" si="99"/>
        <v>0.759621451104101</v>
      </c>
      <c r="AR179" s="7">
        <f t="shared" si="100"/>
        <v>1.16362685426437</v>
      </c>
      <c r="AS179" s="7">
        <f t="shared" si="101"/>
        <v>0.767211859278065</v>
      </c>
      <c r="AT179" s="7">
        <f t="shared" si="102"/>
        <v>0.950655326215161</v>
      </c>
      <c r="AU179" s="10">
        <f t="shared" si="103"/>
        <v>0.910278872715425</v>
      </c>
      <c r="AV179" s="11">
        <f t="shared" si="104"/>
        <v>-8.9721127284575</v>
      </c>
    </row>
    <row r="180" spans="1:48">
      <c r="A180" s="6">
        <v>11581</v>
      </c>
      <c r="B180" s="3" t="str">
        <f t="shared" si="70"/>
        <v>Sep</v>
      </c>
      <c r="C180" s="3">
        <f t="shared" si="71"/>
        <v>15</v>
      </c>
      <c r="D180" s="3" t="str">
        <f t="shared" si="72"/>
        <v>Sep15</v>
      </c>
      <c r="E180" s="3" t="str">
        <f t="shared" si="90"/>
        <v>38Tue</v>
      </c>
      <c r="F180">
        <v>11.99</v>
      </c>
      <c r="G180" s="8">
        <f t="shared" si="91"/>
        <v>-0.00909090909090904</v>
      </c>
      <c r="H180" s="7">
        <f t="shared" si="73"/>
        <v>0.756466876971609</v>
      </c>
      <c r="I180" s="7"/>
      <c r="J180" s="6">
        <v>22542</v>
      </c>
      <c r="K180" s="3" t="str">
        <f t="shared" si="74"/>
        <v>Sep</v>
      </c>
      <c r="L180" s="3">
        <f t="shared" si="75"/>
        <v>18</v>
      </c>
      <c r="M180" s="3" t="str">
        <f t="shared" si="76"/>
        <v>Sep18</v>
      </c>
      <c r="N180" s="3" t="str">
        <f t="shared" si="92"/>
        <v>38Mon</v>
      </c>
      <c r="O180">
        <v>67.209999</v>
      </c>
      <c r="P180" s="8">
        <f t="shared" si="77"/>
        <v>-0.00650410919426143</v>
      </c>
      <c r="Q180" s="7">
        <f t="shared" si="78"/>
        <v>1.16744830640959</v>
      </c>
      <c r="R180" s="7"/>
      <c r="S180" s="6">
        <v>37155</v>
      </c>
      <c r="T180" s="3" t="str">
        <f t="shared" si="79"/>
        <v>Sep</v>
      </c>
      <c r="U180" s="3">
        <f t="shared" si="80"/>
        <v>21</v>
      </c>
      <c r="V180" s="3" t="str">
        <f t="shared" si="81"/>
        <v>Sep21</v>
      </c>
      <c r="W180" s="3" t="str">
        <f t="shared" si="93"/>
        <v>38Fri</v>
      </c>
      <c r="X180">
        <v>965.799988</v>
      </c>
      <c r="Y180" s="8">
        <f t="shared" si="94"/>
        <v>-0.0190342600795841</v>
      </c>
      <c r="Z180" s="7">
        <f t="shared" si="82"/>
        <v>0.752608549212425</v>
      </c>
      <c r="AA180" s="7"/>
      <c r="AB180" s="6">
        <v>40802</v>
      </c>
      <c r="AC180" s="3" t="str">
        <f t="shared" si="83"/>
        <v>Sep</v>
      </c>
      <c r="AD180" s="3">
        <f t="shared" si="84"/>
        <v>16</v>
      </c>
      <c r="AE180" s="3" t="str">
        <f t="shared" si="85"/>
        <v>Sep16</v>
      </c>
      <c r="AF180" s="3" t="str">
        <f t="shared" si="95"/>
        <v>38Fri</v>
      </c>
      <c r="AG180">
        <v>1216.01001</v>
      </c>
      <c r="AH180" s="8">
        <f t="shared" si="96"/>
        <v>0.00570669755903133</v>
      </c>
      <c r="AI180" s="7">
        <f t="shared" si="86"/>
        <v>0.956080428644753</v>
      </c>
      <c r="AJ180" s="7"/>
      <c r="AK180" s="9">
        <v>179</v>
      </c>
      <c r="AL180" s="6">
        <f t="shared" si="97"/>
        <v>44456</v>
      </c>
      <c r="AM180" s="3" t="str">
        <f t="shared" si="87"/>
        <v>Sep</v>
      </c>
      <c r="AN180" s="3">
        <f t="shared" si="88"/>
        <v>17</v>
      </c>
      <c r="AO180" s="3" t="str">
        <f t="shared" si="89"/>
        <v>Sep17</v>
      </c>
      <c r="AP180" s="3" t="str">
        <f t="shared" si="98"/>
        <v>38Fri</v>
      </c>
      <c r="AQ180" s="7">
        <f t="shared" si="99"/>
        <v>0.723028391167193</v>
      </c>
      <c r="AR180" s="7">
        <f t="shared" si="100"/>
        <v>1.15893696369637</v>
      </c>
      <c r="AS180" s="7">
        <f t="shared" si="101"/>
        <v>0.752608549212425</v>
      </c>
      <c r="AT180" s="7">
        <f t="shared" si="102"/>
        <v>0.956080428644753</v>
      </c>
      <c r="AU180" s="10">
        <f t="shared" si="103"/>
        <v>0.897663583180185</v>
      </c>
      <c r="AV180" s="11">
        <f t="shared" si="104"/>
        <v>-10.2336416819815</v>
      </c>
    </row>
    <row r="181" spans="1:48">
      <c r="A181" s="6">
        <v>11582</v>
      </c>
      <c r="B181" s="3" t="str">
        <f t="shared" si="70"/>
        <v>Sep</v>
      </c>
      <c r="C181" s="3">
        <f t="shared" si="71"/>
        <v>16</v>
      </c>
      <c r="D181" s="3" t="str">
        <f t="shared" si="72"/>
        <v>Sep16</v>
      </c>
      <c r="E181" s="3" t="str">
        <f t="shared" si="90"/>
        <v>38Wed</v>
      </c>
      <c r="F181">
        <v>11.82</v>
      </c>
      <c r="G181" s="8">
        <f t="shared" si="91"/>
        <v>-0.0141784820683903</v>
      </c>
      <c r="H181" s="7">
        <f t="shared" si="73"/>
        <v>0.745741324921136</v>
      </c>
      <c r="I181" s="7"/>
      <c r="J181" s="6">
        <v>22543</v>
      </c>
      <c r="K181" s="3" t="str">
        <f t="shared" si="74"/>
        <v>Sep</v>
      </c>
      <c r="L181" s="3">
        <f t="shared" si="75"/>
        <v>19</v>
      </c>
      <c r="M181" s="3" t="str">
        <f t="shared" si="76"/>
        <v>Sep19</v>
      </c>
      <c r="N181" s="3" t="str">
        <f t="shared" si="92"/>
        <v>38Tue</v>
      </c>
      <c r="O181">
        <v>66.080002</v>
      </c>
      <c r="P181" s="8">
        <f t="shared" si="77"/>
        <v>-0.0168129298737232</v>
      </c>
      <c r="Q181" s="7">
        <f t="shared" si="78"/>
        <v>1.14782007990273</v>
      </c>
      <c r="R181" s="7"/>
      <c r="S181" s="6">
        <v>37158</v>
      </c>
      <c r="T181" s="3" t="str">
        <f t="shared" si="79"/>
        <v>Sep</v>
      </c>
      <c r="U181" s="3">
        <f t="shared" si="80"/>
        <v>24</v>
      </c>
      <c r="V181" s="3" t="str">
        <f t="shared" si="81"/>
        <v>Sep24</v>
      </c>
      <c r="W181" s="3" t="str">
        <f t="shared" si="93"/>
        <v>39Mon</v>
      </c>
      <c r="X181">
        <v>1003.450012</v>
      </c>
      <c r="Y181" s="8">
        <f t="shared" si="94"/>
        <v>0.038983251675087</v>
      </c>
      <c r="Z181" s="7">
        <f t="shared" si="82"/>
        <v>0.781947677699195</v>
      </c>
      <c r="AA181" s="7"/>
      <c r="AB181" s="6">
        <v>40805</v>
      </c>
      <c r="AC181" s="3" t="str">
        <f t="shared" si="83"/>
        <v>Sep</v>
      </c>
      <c r="AD181" s="3">
        <f t="shared" si="84"/>
        <v>19</v>
      </c>
      <c r="AE181" s="3" t="str">
        <f t="shared" si="85"/>
        <v>Sep19</v>
      </c>
      <c r="AF181" s="3" t="str">
        <f t="shared" si="95"/>
        <v>39Mon</v>
      </c>
      <c r="AG181">
        <v>1204.089966</v>
      </c>
      <c r="AH181" s="8">
        <f t="shared" si="96"/>
        <v>-0.00980258706916398</v>
      </c>
      <c r="AI181" s="7">
        <f t="shared" si="86"/>
        <v>0.946708366997839</v>
      </c>
      <c r="AJ181" s="7"/>
      <c r="AK181" s="9">
        <v>180</v>
      </c>
      <c r="AL181" s="6">
        <f t="shared" si="97"/>
        <v>44459</v>
      </c>
      <c r="AM181" s="3" t="str">
        <f t="shared" si="87"/>
        <v>Sep</v>
      </c>
      <c r="AN181" s="3">
        <f t="shared" si="88"/>
        <v>20</v>
      </c>
      <c r="AO181" s="3" t="str">
        <f t="shared" si="89"/>
        <v>Sep20</v>
      </c>
      <c r="AP181" s="3" t="str">
        <f t="shared" si="98"/>
        <v>39Mon</v>
      </c>
      <c r="AQ181" s="7">
        <f t="shared" si="99"/>
        <v>0.689589905362776</v>
      </c>
      <c r="AR181" s="7">
        <f t="shared" si="100"/>
        <v>1.14243524405072</v>
      </c>
      <c r="AS181" s="7">
        <f t="shared" si="101"/>
        <v>0.781947677699195</v>
      </c>
      <c r="AT181" s="7">
        <f t="shared" si="102"/>
        <v>0.946708366997839</v>
      </c>
      <c r="AU181" s="10">
        <f t="shared" si="103"/>
        <v>0.890170298527633</v>
      </c>
      <c r="AV181" s="11">
        <f t="shared" si="104"/>
        <v>-10.9829701472367</v>
      </c>
    </row>
    <row r="182" spans="1:48">
      <c r="A182" s="6">
        <v>11583</v>
      </c>
      <c r="B182" s="3" t="str">
        <f t="shared" si="70"/>
        <v>Sep</v>
      </c>
      <c r="C182" s="3">
        <f t="shared" si="71"/>
        <v>17</v>
      </c>
      <c r="D182" s="3" t="str">
        <f t="shared" si="72"/>
        <v>Sep17</v>
      </c>
      <c r="E182" s="3" t="str">
        <f t="shared" si="90"/>
        <v>38Thu</v>
      </c>
      <c r="F182">
        <v>12.04</v>
      </c>
      <c r="G182" s="8">
        <f t="shared" si="91"/>
        <v>0.0186125211505921</v>
      </c>
      <c r="H182" s="7">
        <f t="shared" si="73"/>
        <v>0.759621451104101</v>
      </c>
      <c r="I182" s="7"/>
      <c r="J182" s="6">
        <v>22544</v>
      </c>
      <c r="K182" s="3" t="str">
        <f t="shared" si="74"/>
        <v>Sep</v>
      </c>
      <c r="L182" s="3">
        <f t="shared" si="75"/>
        <v>20</v>
      </c>
      <c r="M182" s="3" t="str">
        <f t="shared" si="76"/>
        <v>Sep20</v>
      </c>
      <c r="N182" s="3" t="str">
        <f t="shared" si="92"/>
        <v>38Wed</v>
      </c>
      <c r="O182">
        <v>66.959999</v>
      </c>
      <c r="P182" s="8">
        <f t="shared" si="77"/>
        <v>0.013317145480716</v>
      </c>
      <c r="Q182" s="7">
        <f t="shared" si="78"/>
        <v>1.16310576689248</v>
      </c>
      <c r="R182" s="7"/>
      <c r="S182" s="6">
        <v>37159</v>
      </c>
      <c r="T182" s="3" t="str">
        <f t="shared" si="79"/>
        <v>Sep</v>
      </c>
      <c r="U182" s="3">
        <f t="shared" si="80"/>
        <v>25</v>
      </c>
      <c r="V182" s="3" t="str">
        <f t="shared" si="81"/>
        <v>Sep25</v>
      </c>
      <c r="W182" s="3" t="str">
        <f t="shared" si="93"/>
        <v>39Tue</v>
      </c>
      <c r="X182">
        <v>1012.27002</v>
      </c>
      <c r="Y182" s="8">
        <f t="shared" si="94"/>
        <v>0.00878968348649542</v>
      </c>
      <c r="Z182" s="7">
        <f t="shared" si="82"/>
        <v>0.788820750289171</v>
      </c>
      <c r="AA182" s="7"/>
      <c r="AB182" s="6">
        <v>40806</v>
      </c>
      <c r="AC182" s="3" t="str">
        <f t="shared" si="83"/>
        <v>Sep</v>
      </c>
      <c r="AD182" s="3">
        <f t="shared" si="84"/>
        <v>20</v>
      </c>
      <c r="AE182" s="3" t="str">
        <f t="shared" si="85"/>
        <v>Sep20</v>
      </c>
      <c r="AF182" s="3" t="str">
        <f t="shared" si="95"/>
        <v>39Tue</v>
      </c>
      <c r="AG182">
        <v>1202.089966</v>
      </c>
      <c r="AH182" s="8">
        <f t="shared" si="96"/>
        <v>-0.00166100545347456</v>
      </c>
      <c r="AI182" s="7">
        <f t="shared" si="86"/>
        <v>0.945135879237406</v>
      </c>
      <c r="AJ182" s="7"/>
      <c r="AK182" s="9">
        <v>181</v>
      </c>
      <c r="AL182" s="6">
        <f t="shared" si="97"/>
        <v>44460</v>
      </c>
      <c r="AM182" s="3" t="str">
        <f t="shared" si="87"/>
        <v>Sep</v>
      </c>
      <c r="AN182" s="3">
        <f t="shared" si="88"/>
        <v>21</v>
      </c>
      <c r="AO182" s="3" t="str">
        <f t="shared" si="89"/>
        <v>Sep21</v>
      </c>
      <c r="AP182" s="3" t="str">
        <f t="shared" si="98"/>
        <v>39Tue</v>
      </c>
      <c r="AQ182" s="7">
        <f t="shared" si="99"/>
        <v>0.681388012618297</v>
      </c>
      <c r="AR182" s="7">
        <f t="shared" si="100"/>
        <v>1.14260898037172</v>
      </c>
      <c r="AS182" s="7">
        <f t="shared" si="101"/>
        <v>0.788820750289171</v>
      </c>
      <c r="AT182" s="7">
        <f t="shared" si="102"/>
        <v>0.945135879237406</v>
      </c>
      <c r="AU182" s="10">
        <f t="shared" si="103"/>
        <v>0.889488405629149</v>
      </c>
      <c r="AV182" s="11">
        <f t="shared" si="104"/>
        <v>-11.0511594370851</v>
      </c>
    </row>
    <row r="183" spans="1:48">
      <c r="A183" s="6">
        <v>11584</v>
      </c>
      <c r="B183" s="3" t="str">
        <f t="shared" si="70"/>
        <v>Sep</v>
      </c>
      <c r="C183" s="3">
        <f t="shared" si="71"/>
        <v>18</v>
      </c>
      <c r="D183" s="3" t="str">
        <f t="shared" si="72"/>
        <v>Sep18</v>
      </c>
      <c r="E183" s="3" t="str">
        <f t="shared" si="90"/>
        <v>38Fri</v>
      </c>
      <c r="F183">
        <v>11.46</v>
      </c>
      <c r="G183" s="8">
        <f t="shared" si="91"/>
        <v>-0.0481727574750829</v>
      </c>
      <c r="H183" s="7">
        <f t="shared" si="73"/>
        <v>0.723028391167193</v>
      </c>
      <c r="I183" s="7"/>
      <c r="J183" s="6">
        <v>22545</v>
      </c>
      <c r="K183" s="3" t="str">
        <f t="shared" si="74"/>
        <v>Sep</v>
      </c>
      <c r="L183" s="3">
        <f t="shared" si="75"/>
        <v>21</v>
      </c>
      <c r="M183" s="3" t="str">
        <f t="shared" si="76"/>
        <v>Sep21</v>
      </c>
      <c r="N183" s="3" t="str">
        <f t="shared" si="92"/>
        <v>38Thu</v>
      </c>
      <c r="O183">
        <v>66.989998</v>
      </c>
      <c r="P183" s="8">
        <f t="shared" si="77"/>
        <v>0.000448013746236819</v>
      </c>
      <c r="Q183" s="7">
        <f t="shared" si="78"/>
        <v>1.16362685426437</v>
      </c>
      <c r="R183" s="7"/>
      <c r="S183" s="6">
        <v>37160</v>
      </c>
      <c r="T183" s="3" t="str">
        <f t="shared" si="79"/>
        <v>Sep</v>
      </c>
      <c r="U183" s="3">
        <f t="shared" si="80"/>
        <v>26</v>
      </c>
      <c r="V183" s="3" t="str">
        <f t="shared" si="81"/>
        <v>Sep26</v>
      </c>
      <c r="W183" s="3" t="str">
        <f t="shared" si="93"/>
        <v>39Wed</v>
      </c>
      <c r="X183">
        <v>1007.039978</v>
      </c>
      <c r="Y183" s="8">
        <f t="shared" si="94"/>
        <v>-0.00516664713630463</v>
      </c>
      <c r="Z183" s="7">
        <f t="shared" si="82"/>
        <v>0.784745191818632</v>
      </c>
      <c r="AA183" s="7"/>
      <c r="AB183" s="6">
        <v>40807</v>
      </c>
      <c r="AC183" s="3" t="str">
        <f t="shared" si="83"/>
        <v>Sep</v>
      </c>
      <c r="AD183" s="3">
        <f t="shared" si="84"/>
        <v>21</v>
      </c>
      <c r="AE183" s="3" t="str">
        <f t="shared" si="85"/>
        <v>Sep21</v>
      </c>
      <c r="AF183" s="3" t="str">
        <f t="shared" si="95"/>
        <v>39Wed</v>
      </c>
      <c r="AG183">
        <v>1166.76001</v>
      </c>
      <c r="AH183" s="8">
        <f t="shared" si="96"/>
        <v>-0.0293904424787454</v>
      </c>
      <c r="AI183" s="7">
        <f t="shared" si="86"/>
        <v>0.91735791754408</v>
      </c>
      <c r="AJ183" s="7"/>
      <c r="AK183" s="9">
        <v>182</v>
      </c>
      <c r="AL183" s="6">
        <f t="shared" si="97"/>
        <v>44461</v>
      </c>
      <c r="AM183" s="3" t="str">
        <f t="shared" si="87"/>
        <v>Sep</v>
      </c>
      <c r="AN183" s="3">
        <f t="shared" si="88"/>
        <v>22</v>
      </c>
      <c r="AO183" s="3" t="str">
        <f t="shared" si="89"/>
        <v>Sep22</v>
      </c>
      <c r="AP183" s="3" t="str">
        <f t="shared" si="98"/>
        <v>39Wed</v>
      </c>
      <c r="AQ183" s="7">
        <f t="shared" si="99"/>
        <v>0.726813880126183</v>
      </c>
      <c r="AR183" s="7">
        <f t="shared" si="100"/>
        <v>1.15459442417926</v>
      </c>
      <c r="AS183" s="7">
        <f t="shared" si="101"/>
        <v>0.784745191818632</v>
      </c>
      <c r="AT183" s="7">
        <f t="shared" si="102"/>
        <v>0.91735791754408</v>
      </c>
      <c r="AU183" s="10">
        <f t="shared" si="103"/>
        <v>0.895877853417039</v>
      </c>
      <c r="AV183" s="11">
        <f t="shared" si="104"/>
        <v>-10.4122146582961</v>
      </c>
    </row>
    <row r="184" spans="1:48">
      <c r="A184" s="6">
        <v>11587</v>
      </c>
      <c r="B184" s="3" t="str">
        <f t="shared" si="70"/>
        <v>Sep</v>
      </c>
      <c r="C184" s="3">
        <f t="shared" si="71"/>
        <v>21</v>
      </c>
      <c r="D184" s="3" t="str">
        <f t="shared" si="72"/>
        <v>Sep21</v>
      </c>
      <c r="E184" s="3" t="str">
        <f t="shared" si="90"/>
        <v>39Mon</v>
      </c>
      <c r="F184">
        <v>10.93</v>
      </c>
      <c r="G184" s="8">
        <f t="shared" si="91"/>
        <v>-0.0462478184991275</v>
      </c>
      <c r="H184" s="7">
        <f t="shared" si="73"/>
        <v>0.689589905362776</v>
      </c>
      <c r="I184" s="7"/>
      <c r="J184" s="6">
        <v>22546</v>
      </c>
      <c r="K184" s="3" t="str">
        <f t="shared" si="74"/>
        <v>Sep</v>
      </c>
      <c r="L184" s="3">
        <f t="shared" si="75"/>
        <v>22</v>
      </c>
      <c r="M184" s="3" t="str">
        <f t="shared" si="76"/>
        <v>Sep22</v>
      </c>
      <c r="N184" s="3" t="str">
        <f t="shared" si="92"/>
        <v>38Fri</v>
      </c>
      <c r="O184">
        <v>66.720001</v>
      </c>
      <c r="P184" s="8">
        <f t="shared" si="77"/>
        <v>-0.00403040764383966</v>
      </c>
      <c r="Q184" s="7">
        <f t="shared" si="78"/>
        <v>1.15893696369637</v>
      </c>
      <c r="R184" s="7"/>
      <c r="S184" s="6">
        <v>37161</v>
      </c>
      <c r="T184" s="3" t="str">
        <f t="shared" si="79"/>
        <v>Sep</v>
      </c>
      <c r="U184" s="3">
        <f t="shared" si="80"/>
        <v>27</v>
      </c>
      <c r="V184" s="3" t="str">
        <f t="shared" si="81"/>
        <v>Sep27</v>
      </c>
      <c r="W184" s="3" t="str">
        <f t="shared" si="93"/>
        <v>39Thu</v>
      </c>
      <c r="X184">
        <v>1018.609985</v>
      </c>
      <c r="Y184" s="8">
        <f t="shared" si="94"/>
        <v>0.0114891238210605</v>
      </c>
      <c r="Z184" s="7">
        <f t="shared" si="82"/>
        <v>0.793761226495418</v>
      </c>
      <c r="AA184" s="7"/>
      <c r="AB184" s="6">
        <v>40808</v>
      </c>
      <c r="AC184" s="3" t="str">
        <f t="shared" si="83"/>
        <v>Sep</v>
      </c>
      <c r="AD184" s="3">
        <f t="shared" si="84"/>
        <v>22</v>
      </c>
      <c r="AE184" s="3" t="str">
        <f t="shared" si="85"/>
        <v>Sep22</v>
      </c>
      <c r="AF184" s="3" t="str">
        <f t="shared" si="95"/>
        <v>39Thu</v>
      </c>
      <c r="AG184">
        <v>1129.560059</v>
      </c>
      <c r="AH184" s="8">
        <f t="shared" si="96"/>
        <v>-0.0318831213627214</v>
      </c>
      <c r="AI184" s="7">
        <f t="shared" si="86"/>
        <v>0.888109683725969</v>
      </c>
      <c r="AJ184" s="7"/>
      <c r="AK184" s="9">
        <v>183</v>
      </c>
      <c r="AL184" s="6">
        <f t="shared" si="97"/>
        <v>44462</v>
      </c>
      <c r="AM184" s="3" t="str">
        <f t="shared" si="87"/>
        <v>Sep</v>
      </c>
      <c r="AN184" s="3">
        <f t="shared" si="88"/>
        <v>23</v>
      </c>
      <c r="AO184" s="3" t="str">
        <f t="shared" si="89"/>
        <v>Sep23</v>
      </c>
      <c r="AP184" s="3" t="str">
        <f t="shared" si="98"/>
        <v>39Thu</v>
      </c>
      <c r="AQ184" s="7">
        <f t="shared" si="99"/>
        <v>0.673817034700316</v>
      </c>
      <c r="AR184" s="7">
        <f t="shared" si="100"/>
        <v>1.15650515893695</v>
      </c>
      <c r="AS184" s="7">
        <f t="shared" si="101"/>
        <v>0.793761226495418</v>
      </c>
      <c r="AT184" s="7">
        <f t="shared" si="102"/>
        <v>0.888109683725969</v>
      </c>
      <c r="AU184" s="10">
        <f t="shared" si="103"/>
        <v>0.878048275964662</v>
      </c>
      <c r="AV184" s="11">
        <f t="shared" si="104"/>
        <v>-12.1951724035338</v>
      </c>
    </row>
    <row r="185" spans="1:48">
      <c r="A185" s="6">
        <v>11588</v>
      </c>
      <c r="B185" s="3" t="str">
        <f t="shared" si="70"/>
        <v>Sep</v>
      </c>
      <c r="C185" s="3">
        <f t="shared" si="71"/>
        <v>22</v>
      </c>
      <c r="D185" s="3" t="str">
        <f t="shared" si="72"/>
        <v>Sep22</v>
      </c>
      <c r="E185" s="3" t="str">
        <f t="shared" si="90"/>
        <v>39Tue</v>
      </c>
      <c r="F185">
        <v>10.8</v>
      </c>
      <c r="G185" s="8">
        <f t="shared" si="91"/>
        <v>-0.0118938700823421</v>
      </c>
      <c r="H185" s="7">
        <f t="shared" si="73"/>
        <v>0.681388012618297</v>
      </c>
      <c r="I185" s="7"/>
      <c r="J185" s="6">
        <v>22549</v>
      </c>
      <c r="K185" s="3" t="str">
        <f t="shared" si="74"/>
        <v>Sep</v>
      </c>
      <c r="L185" s="3">
        <f t="shared" si="75"/>
        <v>25</v>
      </c>
      <c r="M185" s="3" t="str">
        <f t="shared" si="76"/>
        <v>Sep25</v>
      </c>
      <c r="N185" s="3" t="str">
        <f t="shared" si="92"/>
        <v>39Mon</v>
      </c>
      <c r="O185">
        <v>65.769997</v>
      </c>
      <c r="P185" s="8">
        <f t="shared" si="77"/>
        <v>-0.0142386688513388</v>
      </c>
      <c r="Q185" s="7">
        <f t="shared" si="78"/>
        <v>1.14243524405072</v>
      </c>
      <c r="R185" s="7"/>
      <c r="S185" s="6">
        <v>37162</v>
      </c>
      <c r="T185" s="3" t="str">
        <f t="shared" si="79"/>
        <v>Sep</v>
      </c>
      <c r="U185" s="3">
        <f t="shared" si="80"/>
        <v>28</v>
      </c>
      <c r="V185" s="3" t="str">
        <f t="shared" si="81"/>
        <v>Sep28</v>
      </c>
      <c r="W185" s="3" t="str">
        <f t="shared" si="93"/>
        <v>39Fri</v>
      </c>
      <c r="X185">
        <v>1040.939941</v>
      </c>
      <c r="Y185" s="8">
        <f t="shared" si="94"/>
        <v>0.0219219881297355</v>
      </c>
      <c r="Z185" s="7">
        <f t="shared" si="82"/>
        <v>0.811162050680495</v>
      </c>
      <c r="AA185" s="7"/>
      <c r="AB185" s="6">
        <v>40809</v>
      </c>
      <c r="AC185" s="3" t="str">
        <f t="shared" si="83"/>
        <v>Sep</v>
      </c>
      <c r="AD185" s="3">
        <f t="shared" si="84"/>
        <v>23</v>
      </c>
      <c r="AE185" s="3" t="str">
        <f t="shared" si="85"/>
        <v>Sep23</v>
      </c>
      <c r="AF185" s="3" t="str">
        <f t="shared" si="95"/>
        <v>39Fri</v>
      </c>
      <c r="AG185">
        <v>1136.430054</v>
      </c>
      <c r="AH185" s="8">
        <f t="shared" si="96"/>
        <v>0.00608200949144929</v>
      </c>
      <c r="AI185" s="7">
        <f t="shared" si="86"/>
        <v>0.893511175251839</v>
      </c>
      <c r="AJ185" s="7"/>
      <c r="AK185" s="9">
        <v>184</v>
      </c>
      <c r="AL185" s="6">
        <f t="shared" si="97"/>
        <v>44463</v>
      </c>
      <c r="AM185" s="3" t="str">
        <f t="shared" si="87"/>
        <v>Sep</v>
      </c>
      <c r="AN185" s="3">
        <f t="shared" si="88"/>
        <v>24</v>
      </c>
      <c r="AO185" s="3" t="str">
        <f t="shared" si="89"/>
        <v>Sep24</v>
      </c>
      <c r="AP185" s="3" t="str">
        <f t="shared" si="98"/>
        <v>39Fri</v>
      </c>
      <c r="AQ185" s="7">
        <f t="shared" si="99"/>
        <v>0.688958990536278</v>
      </c>
      <c r="AR185" s="7">
        <f t="shared" si="100"/>
        <v>1.15911070001737</v>
      </c>
      <c r="AS185" s="7">
        <f t="shared" si="101"/>
        <v>0.811162050680495</v>
      </c>
      <c r="AT185" s="7">
        <f t="shared" si="102"/>
        <v>0.893511175251839</v>
      </c>
      <c r="AU185" s="10">
        <f t="shared" si="103"/>
        <v>0.888185729121495</v>
      </c>
      <c r="AV185" s="11">
        <f t="shared" si="104"/>
        <v>-11.1814270878505</v>
      </c>
    </row>
    <row r="186" spans="1:48">
      <c r="A186" s="6">
        <v>11589</v>
      </c>
      <c r="B186" s="3" t="str">
        <f t="shared" si="70"/>
        <v>Sep</v>
      </c>
      <c r="C186" s="3">
        <f t="shared" si="71"/>
        <v>23</v>
      </c>
      <c r="D186" s="3" t="str">
        <f t="shared" si="72"/>
        <v>Sep23</v>
      </c>
      <c r="E186" s="3" t="str">
        <f t="shared" si="90"/>
        <v>39Wed</v>
      </c>
      <c r="F186">
        <v>11.52</v>
      </c>
      <c r="G186" s="8">
        <f t="shared" si="91"/>
        <v>0.0666666666666666</v>
      </c>
      <c r="H186" s="7">
        <f t="shared" si="73"/>
        <v>0.726813880126183</v>
      </c>
      <c r="I186" s="7"/>
      <c r="J186" s="6">
        <v>22550</v>
      </c>
      <c r="K186" s="3" t="str">
        <f t="shared" si="74"/>
        <v>Sep</v>
      </c>
      <c r="L186" s="3">
        <f t="shared" si="75"/>
        <v>26</v>
      </c>
      <c r="M186" s="3" t="str">
        <f t="shared" si="76"/>
        <v>Sep26</v>
      </c>
      <c r="N186" s="3" t="str">
        <f t="shared" si="92"/>
        <v>39Tue</v>
      </c>
      <c r="O186">
        <v>65.779999</v>
      </c>
      <c r="P186" s="8">
        <f t="shared" si="77"/>
        <v>0.000152075421259333</v>
      </c>
      <c r="Q186" s="7">
        <f t="shared" si="78"/>
        <v>1.14260898037172</v>
      </c>
      <c r="R186" s="7"/>
      <c r="S186" s="6">
        <v>37165</v>
      </c>
      <c r="T186" s="3" t="str">
        <f t="shared" si="79"/>
        <v>Oct</v>
      </c>
      <c r="U186" s="3">
        <f t="shared" si="80"/>
        <v>1</v>
      </c>
      <c r="V186" s="3" t="str">
        <f t="shared" si="81"/>
        <v>Oct1</v>
      </c>
      <c r="W186" s="3" t="str">
        <f t="shared" si="93"/>
        <v>40Mon</v>
      </c>
      <c r="X186">
        <v>1038.550049</v>
      </c>
      <c r="Y186" s="8">
        <f t="shared" si="94"/>
        <v>-0.00229589806853241</v>
      </c>
      <c r="Z186" s="7">
        <f t="shared" si="82"/>
        <v>0.809299705295071</v>
      </c>
      <c r="AA186" s="7"/>
      <c r="AB186" s="6">
        <v>40812</v>
      </c>
      <c r="AC186" s="3" t="str">
        <f t="shared" si="83"/>
        <v>Sep</v>
      </c>
      <c r="AD186" s="3">
        <f t="shared" si="84"/>
        <v>26</v>
      </c>
      <c r="AE186" s="3" t="str">
        <f t="shared" si="85"/>
        <v>Sep26</v>
      </c>
      <c r="AF186" s="3" t="str">
        <f t="shared" si="95"/>
        <v>40Mon</v>
      </c>
      <c r="AG186">
        <v>1162.949951</v>
      </c>
      <c r="AH186" s="8">
        <f t="shared" si="96"/>
        <v>0.0233361454201739</v>
      </c>
      <c r="AI186" s="7">
        <f t="shared" si="86"/>
        <v>0.914362281972066</v>
      </c>
      <c r="AJ186" s="7"/>
      <c r="AK186" s="9">
        <v>185</v>
      </c>
      <c r="AL186" s="6">
        <f t="shared" si="97"/>
        <v>44466</v>
      </c>
      <c r="AM186" s="3" t="str">
        <f t="shared" si="87"/>
        <v>Sep</v>
      </c>
      <c r="AN186" s="3">
        <f t="shared" si="88"/>
        <v>27</v>
      </c>
      <c r="AO186" s="3" t="str">
        <f t="shared" si="89"/>
        <v>Sep27</v>
      </c>
      <c r="AP186" s="3" t="str">
        <f t="shared" si="98"/>
        <v>40Mon</v>
      </c>
      <c r="AQ186" s="7">
        <f t="shared" si="99"/>
        <v>0.662460567823344</v>
      </c>
      <c r="AR186" s="7">
        <f t="shared" si="100"/>
        <v>1.15980540211916</v>
      </c>
      <c r="AS186" s="7">
        <f t="shared" si="101"/>
        <v>0.809299705295071</v>
      </c>
      <c r="AT186" s="7">
        <f t="shared" si="102"/>
        <v>0.914362281972066</v>
      </c>
      <c r="AU186" s="10">
        <f t="shared" si="103"/>
        <v>0.88648198930241</v>
      </c>
      <c r="AV186" s="11">
        <f t="shared" si="104"/>
        <v>-11.351801069759</v>
      </c>
    </row>
    <row r="187" spans="1:48">
      <c r="A187" s="6">
        <v>11590</v>
      </c>
      <c r="B187" s="3" t="str">
        <f t="shared" si="70"/>
        <v>Sep</v>
      </c>
      <c r="C187" s="3">
        <f t="shared" si="71"/>
        <v>24</v>
      </c>
      <c r="D187" s="3" t="str">
        <f t="shared" si="72"/>
        <v>Sep24</v>
      </c>
      <c r="E187" s="3" t="str">
        <f t="shared" si="90"/>
        <v>39Thu</v>
      </c>
      <c r="F187">
        <v>10.68</v>
      </c>
      <c r="G187" s="8">
        <f t="shared" si="91"/>
        <v>-0.0729166666666667</v>
      </c>
      <c r="H187" s="7">
        <f t="shared" si="73"/>
        <v>0.673817034700316</v>
      </c>
      <c r="I187" s="7"/>
      <c r="J187" s="6">
        <v>22551</v>
      </c>
      <c r="K187" s="3" t="str">
        <f t="shared" si="74"/>
        <v>Sep</v>
      </c>
      <c r="L187" s="3">
        <f t="shared" si="75"/>
        <v>27</v>
      </c>
      <c r="M187" s="3" t="str">
        <f t="shared" si="76"/>
        <v>Sep27</v>
      </c>
      <c r="N187" s="3" t="str">
        <f t="shared" si="92"/>
        <v>39Wed</v>
      </c>
      <c r="O187">
        <v>66.470001</v>
      </c>
      <c r="P187" s="8">
        <f t="shared" si="77"/>
        <v>0.0104895410533526</v>
      </c>
      <c r="Q187" s="7">
        <f t="shared" si="78"/>
        <v>1.15459442417926</v>
      </c>
      <c r="R187" s="7"/>
      <c r="S187" s="6">
        <v>37166</v>
      </c>
      <c r="T187" s="3" t="str">
        <f t="shared" si="79"/>
        <v>Oct</v>
      </c>
      <c r="U187" s="3">
        <f t="shared" si="80"/>
        <v>2</v>
      </c>
      <c r="V187" s="3" t="str">
        <f t="shared" si="81"/>
        <v>Oct2</v>
      </c>
      <c r="W187" s="3" t="str">
        <f t="shared" si="93"/>
        <v>40Tue</v>
      </c>
      <c r="X187">
        <v>1051.329956</v>
      </c>
      <c r="Y187" s="8">
        <f t="shared" si="94"/>
        <v>0.0123055282817671</v>
      </c>
      <c r="Z187" s="7">
        <f t="shared" si="82"/>
        <v>0.819258565707005</v>
      </c>
      <c r="AA187" s="7"/>
      <c r="AB187" s="6">
        <v>40813</v>
      </c>
      <c r="AC187" s="3" t="str">
        <f t="shared" si="83"/>
        <v>Sep</v>
      </c>
      <c r="AD187" s="3">
        <f t="shared" si="84"/>
        <v>27</v>
      </c>
      <c r="AE187" s="3" t="str">
        <f t="shared" si="85"/>
        <v>Sep27</v>
      </c>
      <c r="AF187" s="3" t="str">
        <f t="shared" si="95"/>
        <v>40Tue</v>
      </c>
      <c r="AG187">
        <v>1175.380005</v>
      </c>
      <c r="AH187" s="8">
        <f t="shared" si="96"/>
        <v>0.0106883825819946</v>
      </c>
      <c r="AI187" s="7">
        <f t="shared" si="86"/>
        <v>0.924135335860329</v>
      </c>
      <c r="AJ187" s="7"/>
      <c r="AK187" s="9">
        <v>186</v>
      </c>
      <c r="AL187" s="6">
        <f t="shared" si="97"/>
        <v>44467</v>
      </c>
      <c r="AM187" s="3" t="str">
        <f t="shared" si="87"/>
        <v>Sep</v>
      </c>
      <c r="AN187" s="3">
        <f t="shared" si="88"/>
        <v>28</v>
      </c>
      <c r="AO187" s="3" t="str">
        <f t="shared" si="89"/>
        <v>Sep28</v>
      </c>
      <c r="AP187" s="3" t="str">
        <f t="shared" si="98"/>
        <v>40Tue</v>
      </c>
      <c r="AQ187" s="7">
        <f t="shared" si="99"/>
        <v>0.634700315457413</v>
      </c>
      <c r="AR187" s="7">
        <f t="shared" si="100"/>
        <v>1.15911070001737</v>
      </c>
      <c r="AS187" s="7">
        <f t="shared" si="101"/>
        <v>0.819258565707005</v>
      </c>
      <c r="AT187" s="7">
        <f t="shared" si="102"/>
        <v>0.924135335860329</v>
      </c>
      <c r="AU187" s="10">
        <f t="shared" si="103"/>
        <v>0.884301229260529</v>
      </c>
      <c r="AV187" s="11">
        <f t="shared" si="104"/>
        <v>-11.5698770739471</v>
      </c>
    </row>
    <row r="188" spans="1:48">
      <c r="A188" s="6">
        <v>11591</v>
      </c>
      <c r="B188" s="3" t="str">
        <f t="shared" si="70"/>
        <v>Sep</v>
      </c>
      <c r="C188" s="3">
        <f t="shared" si="71"/>
        <v>25</v>
      </c>
      <c r="D188" s="3" t="str">
        <f t="shared" si="72"/>
        <v>Sep25</v>
      </c>
      <c r="E188" s="3" t="str">
        <f t="shared" si="90"/>
        <v>39Fri</v>
      </c>
      <c r="F188">
        <v>10.92</v>
      </c>
      <c r="G188" s="8">
        <f t="shared" si="91"/>
        <v>0.0224719101123596</v>
      </c>
      <c r="H188" s="7">
        <f t="shared" si="73"/>
        <v>0.688958990536278</v>
      </c>
      <c r="I188" s="7"/>
      <c r="J188" s="6">
        <v>22552</v>
      </c>
      <c r="K188" s="3" t="str">
        <f t="shared" si="74"/>
        <v>Sep</v>
      </c>
      <c r="L188" s="3">
        <f t="shared" si="75"/>
        <v>28</v>
      </c>
      <c r="M188" s="3" t="str">
        <f t="shared" si="76"/>
        <v>Sep28</v>
      </c>
      <c r="N188" s="3" t="str">
        <f t="shared" si="92"/>
        <v>39Thu</v>
      </c>
      <c r="O188">
        <v>66.580002</v>
      </c>
      <c r="P188" s="8">
        <f t="shared" si="77"/>
        <v>0.00165489692109373</v>
      </c>
      <c r="Q188" s="7">
        <f t="shared" si="78"/>
        <v>1.15650515893695</v>
      </c>
      <c r="R188" s="7"/>
      <c r="S188" s="6">
        <v>37167</v>
      </c>
      <c r="T188" s="3" t="str">
        <f t="shared" si="79"/>
        <v>Oct</v>
      </c>
      <c r="U188" s="3">
        <f t="shared" si="80"/>
        <v>3</v>
      </c>
      <c r="V188" s="3" t="str">
        <f t="shared" si="81"/>
        <v>Oct3</v>
      </c>
      <c r="W188" s="3" t="str">
        <f t="shared" si="93"/>
        <v>40Wed</v>
      </c>
      <c r="X188">
        <v>1072.280029</v>
      </c>
      <c r="Y188" s="8">
        <f t="shared" si="94"/>
        <v>0.0199272101783429</v>
      </c>
      <c r="Z188" s="7">
        <f t="shared" si="82"/>
        <v>0.835584103336256</v>
      </c>
      <c r="AA188" s="7"/>
      <c r="AB188" s="6">
        <v>40814</v>
      </c>
      <c r="AC188" s="3" t="str">
        <f t="shared" si="83"/>
        <v>Sep</v>
      </c>
      <c r="AD188" s="3">
        <f t="shared" si="84"/>
        <v>28</v>
      </c>
      <c r="AE188" s="3" t="str">
        <f t="shared" si="85"/>
        <v>Sep28</v>
      </c>
      <c r="AF188" s="3" t="str">
        <f t="shared" si="95"/>
        <v>40Wed</v>
      </c>
      <c r="AG188">
        <v>1151.060059</v>
      </c>
      <c r="AH188" s="8">
        <f t="shared" si="96"/>
        <v>-0.020691134693924</v>
      </c>
      <c r="AI188" s="7">
        <f t="shared" si="86"/>
        <v>0.905013927150628</v>
      </c>
      <c r="AJ188" s="7"/>
      <c r="AK188" s="9">
        <v>187</v>
      </c>
      <c r="AL188" s="6">
        <f t="shared" si="97"/>
        <v>44468</v>
      </c>
      <c r="AM188" s="3" t="str">
        <f t="shared" si="87"/>
        <v>Sep</v>
      </c>
      <c r="AN188" s="3">
        <f t="shared" si="88"/>
        <v>29</v>
      </c>
      <c r="AO188" s="3" t="str">
        <f t="shared" si="89"/>
        <v>Sep29</v>
      </c>
      <c r="AP188" s="3" t="str">
        <f t="shared" si="98"/>
        <v>40Wed</v>
      </c>
      <c r="AQ188" s="7">
        <f t="shared" si="99"/>
        <v>0.612618296529969</v>
      </c>
      <c r="AR188" s="7">
        <f t="shared" si="100"/>
        <v>1.16692721903769</v>
      </c>
      <c r="AS188" s="7">
        <f t="shared" si="101"/>
        <v>0.835584103336256</v>
      </c>
      <c r="AT188" s="7">
        <f t="shared" si="102"/>
        <v>0.905013927150628</v>
      </c>
      <c r="AU188" s="10">
        <f t="shared" si="103"/>
        <v>0.880035886513637</v>
      </c>
      <c r="AV188" s="11">
        <f t="shared" si="104"/>
        <v>-11.9964113486363</v>
      </c>
    </row>
    <row r="189" spans="1:48">
      <c r="A189" s="6">
        <v>11594</v>
      </c>
      <c r="B189" s="3" t="str">
        <f t="shared" si="70"/>
        <v>Sep</v>
      </c>
      <c r="C189" s="3">
        <f t="shared" si="71"/>
        <v>28</v>
      </c>
      <c r="D189" s="3" t="str">
        <f t="shared" si="72"/>
        <v>Sep28</v>
      </c>
      <c r="E189" s="3" t="str">
        <f t="shared" si="90"/>
        <v>40Mon</v>
      </c>
      <c r="F189">
        <v>10.5</v>
      </c>
      <c r="G189" s="8">
        <f t="shared" si="91"/>
        <v>-0.0384615384615385</v>
      </c>
      <c r="H189" s="7">
        <f t="shared" si="73"/>
        <v>0.662460567823344</v>
      </c>
      <c r="I189" s="7"/>
      <c r="J189" s="6">
        <v>22553</v>
      </c>
      <c r="K189" s="3" t="str">
        <f t="shared" si="74"/>
        <v>Sep</v>
      </c>
      <c r="L189" s="3">
        <f t="shared" si="75"/>
        <v>29</v>
      </c>
      <c r="M189" s="3" t="str">
        <f t="shared" si="76"/>
        <v>Sep29</v>
      </c>
      <c r="N189" s="3" t="str">
        <f t="shared" si="92"/>
        <v>39Fri</v>
      </c>
      <c r="O189">
        <v>66.730003</v>
      </c>
      <c r="P189" s="8">
        <f t="shared" si="77"/>
        <v>0.00225294375929882</v>
      </c>
      <c r="Q189" s="7">
        <f t="shared" si="78"/>
        <v>1.15911070001737</v>
      </c>
      <c r="R189" s="7"/>
      <c r="S189" s="6">
        <v>37168</v>
      </c>
      <c r="T189" s="3" t="str">
        <f t="shared" si="79"/>
        <v>Oct</v>
      </c>
      <c r="U189" s="3">
        <f t="shared" si="80"/>
        <v>4</v>
      </c>
      <c r="V189" s="3" t="str">
        <f t="shared" si="81"/>
        <v>Oct4</v>
      </c>
      <c r="W189" s="3" t="str">
        <f t="shared" si="93"/>
        <v>40Thu</v>
      </c>
      <c r="X189">
        <v>1069.630005</v>
      </c>
      <c r="Y189" s="8">
        <f t="shared" si="94"/>
        <v>-0.00247139173380989</v>
      </c>
      <c r="Z189" s="7">
        <f t="shared" si="82"/>
        <v>0.833519047690368</v>
      </c>
      <c r="AA189" s="7"/>
      <c r="AB189" s="6">
        <v>40815</v>
      </c>
      <c r="AC189" s="3" t="str">
        <f t="shared" si="83"/>
        <v>Sep</v>
      </c>
      <c r="AD189" s="3">
        <f t="shared" si="84"/>
        <v>29</v>
      </c>
      <c r="AE189" s="3" t="str">
        <f t="shared" si="85"/>
        <v>Sep29</v>
      </c>
      <c r="AF189" s="3" t="str">
        <f t="shared" si="95"/>
        <v>40Thu</v>
      </c>
      <c r="AG189">
        <v>1160.400024</v>
      </c>
      <c r="AH189" s="8">
        <f t="shared" si="96"/>
        <v>0.00811422907690356</v>
      </c>
      <c r="AI189" s="7">
        <f t="shared" si="86"/>
        <v>0.912357417473316</v>
      </c>
      <c r="AJ189" s="7"/>
      <c r="AK189" s="9">
        <v>188</v>
      </c>
      <c r="AL189" s="6">
        <f t="shared" si="97"/>
        <v>44469</v>
      </c>
      <c r="AM189" s="3" t="str">
        <f t="shared" si="87"/>
        <v>Sep</v>
      </c>
      <c r="AN189" s="3">
        <f t="shared" si="88"/>
        <v>30</v>
      </c>
      <c r="AO189" s="3" t="str">
        <f t="shared" si="89"/>
        <v>Sep30</v>
      </c>
      <c r="AP189" s="3" t="str">
        <f t="shared" si="98"/>
        <v>40Thu</v>
      </c>
      <c r="AQ189" s="7">
        <f t="shared" si="99"/>
        <v>0.601261829652997</v>
      </c>
      <c r="AR189" s="7">
        <f t="shared" si="100"/>
        <v>1.1771755601876</v>
      </c>
      <c r="AS189" s="7">
        <f t="shared" si="101"/>
        <v>0.833519047690368</v>
      </c>
      <c r="AT189" s="7">
        <f t="shared" si="102"/>
        <v>0.912357417473316</v>
      </c>
      <c r="AU189" s="10">
        <f t="shared" si="103"/>
        <v>0.88107846375107</v>
      </c>
      <c r="AV189" s="11">
        <f t="shared" si="104"/>
        <v>-11.892153624893</v>
      </c>
    </row>
    <row r="190" spans="1:48">
      <c r="A190" s="6">
        <v>11595</v>
      </c>
      <c r="B190" s="3" t="str">
        <f t="shared" si="70"/>
        <v>Sep</v>
      </c>
      <c r="C190" s="3">
        <f t="shared" si="71"/>
        <v>29</v>
      </c>
      <c r="D190" s="3" t="str">
        <f t="shared" si="72"/>
        <v>Sep29</v>
      </c>
      <c r="E190" s="3" t="str">
        <f t="shared" si="90"/>
        <v>40Tue</v>
      </c>
      <c r="F190">
        <v>10.06</v>
      </c>
      <c r="G190" s="8">
        <f t="shared" si="91"/>
        <v>-0.0419047619047619</v>
      </c>
      <c r="H190" s="7">
        <f t="shared" si="73"/>
        <v>0.634700315457413</v>
      </c>
      <c r="I190" s="7"/>
      <c r="J190" s="6">
        <v>22556</v>
      </c>
      <c r="K190" s="3" t="str">
        <f t="shared" si="74"/>
        <v>Oct</v>
      </c>
      <c r="L190" s="3">
        <f t="shared" si="75"/>
        <v>2</v>
      </c>
      <c r="M190" s="3" t="str">
        <f t="shared" si="76"/>
        <v>Oct2</v>
      </c>
      <c r="N190" s="3" t="str">
        <f t="shared" si="92"/>
        <v>40Mon</v>
      </c>
      <c r="O190">
        <v>66.769997</v>
      </c>
      <c r="P190" s="8">
        <f t="shared" si="77"/>
        <v>0.000599340599460294</v>
      </c>
      <c r="Q190" s="7">
        <f t="shared" si="78"/>
        <v>1.15980540211916</v>
      </c>
      <c r="R190" s="7"/>
      <c r="S190" s="6">
        <v>37169</v>
      </c>
      <c r="T190" s="3" t="str">
        <f t="shared" si="79"/>
        <v>Oct</v>
      </c>
      <c r="U190" s="3">
        <f t="shared" si="80"/>
        <v>5</v>
      </c>
      <c r="V190" s="3" t="str">
        <f t="shared" si="81"/>
        <v>Oct5</v>
      </c>
      <c r="W190" s="3" t="str">
        <f t="shared" si="93"/>
        <v>40Fri</v>
      </c>
      <c r="X190">
        <v>1071.380005</v>
      </c>
      <c r="Y190" s="8">
        <f t="shared" si="94"/>
        <v>0.00163607975825248</v>
      </c>
      <c r="Z190" s="7">
        <f t="shared" si="82"/>
        <v>0.834882751332412</v>
      </c>
      <c r="AA190" s="7"/>
      <c r="AB190" s="6">
        <v>40816</v>
      </c>
      <c r="AC190" s="3" t="str">
        <f t="shared" si="83"/>
        <v>Sep</v>
      </c>
      <c r="AD190" s="3">
        <f t="shared" si="84"/>
        <v>30</v>
      </c>
      <c r="AE190" s="3" t="str">
        <f t="shared" si="85"/>
        <v>Sep30</v>
      </c>
      <c r="AF190" s="3" t="str">
        <f t="shared" si="95"/>
        <v>40Fri</v>
      </c>
      <c r="AG190">
        <v>1131.420044</v>
      </c>
      <c r="AH190" s="8">
        <f t="shared" si="96"/>
        <v>-0.0249741290939512</v>
      </c>
      <c r="AI190" s="7">
        <f t="shared" si="86"/>
        <v>0.889572085549514</v>
      </c>
      <c r="AJ190" s="7"/>
      <c r="AK190" s="9">
        <v>189</v>
      </c>
      <c r="AL190" s="6">
        <f t="shared" si="97"/>
        <v>44470</v>
      </c>
      <c r="AM190" s="3" t="str">
        <f t="shared" si="87"/>
        <v>Oct</v>
      </c>
      <c r="AN190" s="3">
        <f t="shared" si="88"/>
        <v>1</v>
      </c>
      <c r="AO190" s="3" t="str">
        <f t="shared" si="89"/>
        <v>Oct1</v>
      </c>
      <c r="AP190" s="3" t="str">
        <f t="shared" si="98"/>
        <v>40Fri</v>
      </c>
      <c r="AQ190" s="7">
        <f t="shared" si="99"/>
        <v>0.61198738170347</v>
      </c>
      <c r="AR190" s="7">
        <f t="shared" si="100"/>
        <v>1.16327950321348</v>
      </c>
      <c r="AS190" s="7">
        <f t="shared" si="101"/>
        <v>0.834882751332412</v>
      </c>
      <c r="AT190" s="7">
        <f t="shared" si="102"/>
        <v>0.889572085549514</v>
      </c>
      <c r="AU190" s="10">
        <f t="shared" si="103"/>
        <v>0.874930430449719</v>
      </c>
      <c r="AV190" s="11">
        <f t="shared" si="104"/>
        <v>-12.5069569550281</v>
      </c>
    </row>
    <row r="191" spans="1:48">
      <c r="A191" s="6">
        <v>11596</v>
      </c>
      <c r="B191" s="3" t="str">
        <f t="shared" si="70"/>
        <v>Sep</v>
      </c>
      <c r="C191" s="3">
        <f t="shared" si="71"/>
        <v>30</v>
      </c>
      <c r="D191" s="3" t="str">
        <f t="shared" si="72"/>
        <v>Sep30</v>
      </c>
      <c r="E191" s="3" t="str">
        <f t="shared" si="90"/>
        <v>40Wed</v>
      </c>
      <c r="F191">
        <v>9.71</v>
      </c>
      <c r="G191" s="8">
        <f t="shared" si="91"/>
        <v>-0.0347912524850894</v>
      </c>
      <c r="H191" s="7">
        <f t="shared" si="73"/>
        <v>0.612618296529969</v>
      </c>
      <c r="I191" s="7"/>
      <c r="J191" s="6">
        <v>22557</v>
      </c>
      <c r="K191" s="3" t="str">
        <f t="shared" si="74"/>
        <v>Oct</v>
      </c>
      <c r="L191" s="3">
        <f t="shared" si="75"/>
        <v>3</v>
      </c>
      <c r="M191" s="3" t="str">
        <f t="shared" si="76"/>
        <v>Oct3</v>
      </c>
      <c r="N191" s="3" t="str">
        <f t="shared" si="92"/>
        <v>40Tue</v>
      </c>
      <c r="O191">
        <v>66.730003</v>
      </c>
      <c r="P191" s="8">
        <f t="shared" si="77"/>
        <v>-0.000598981605465808</v>
      </c>
      <c r="Q191" s="7">
        <f t="shared" si="78"/>
        <v>1.15911070001737</v>
      </c>
      <c r="R191" s="7"/>
      <c r="S191" s="6">
        <v>37172</v>
      </c>
      <c r="T191" s="3" t="str">
        <f t="shared" si="79"/>
        <v>Oct</v>
      </c>
      <c r="U191" s="3">
        <f t="shared" si="80"/>
        <v>8</v>
      </c>
      <c r="V191" s="3" t="str">
        <f t="shared" si="81"/>
        <v>Oct8</v>
      </c>
      <c r="W191" s="3" t="str">
        <f t="shared" si="93"/>
        <v>41Mon</v>
      </c>
      <c r="X191">
        <v>1062.439941</v>
      </c>
      <c r="Y191" s="8">
        <f t="shared" si="94"/>
        <v>-0.00834443797558075</v>
      </c>
      <c r="Z191" s="7">
        <f t="shared" si="82"/>
        <v>0.827916123997037</v>
      </c>
      <c r="AA191" s="7"/>
      <c r="AB191" s="6">
        <v>40819</v>
      </c>
      <c r="AC191" s="3" t="str">
        <f t="shared" si="83"/>
        <v>Oct</v>
      </c>
      <c r="AD191" s="3">
        <f t="shared" si="84"/>
        <v>3</v>
      </c>
      <c r="AE191" s="3" t="str">
        <f t="shared" si="85"/>
        <v>Oct3</v>
      </c>
      <c r="AF191" s="3" t="str">
        <f t="shared" si="95"/>
        <v>41Mon</v>
      </c>
      <c r="AG191">
        <v>1099.22998</v>
      </c>
      <c r="AH191" s="8">
        <f t="shared" si="96"/>
        <v>-0.0284510285730804</v>
      </c>
      <c r="AI191" s="7">
        <f t="shared" si="86"/>
        <v>0.86426284472573</v>
      </c>
      <c r="AJ191" s="7"/>
      <c r="AK191" s="9">
        <v>190</v>
      </c>
      <c r="AL191" s="6">
        <f t="shared" si="97"/>
        <v>44473</v>
      </c>
      <c r="AM191" s="3" t="str">
        <f t="shared" si="87"/>
        <v>Oct</v>
      </c>
      <c r="AN191" s="3">
        <f t="shared" si="88"/>
        <v>4</v>
      </c>
      <c r="AO191" s="3" t="str">
        <f t="shared" si="89"/>
        <v>Oct4</v>
      </c>
      <c r="AP191" s="3" t="str">
        <f t="shared" si="98"/>
        <v>41Mon</v>
      </c>
      <c r="AQ191" s="7">
        <f t="shared" si="99"/>
        <v>0.556466876971609</v>
      </c>
      <c r="AR191" s="7">
        <f t="shared" si="100"/>
        <v>1.18012857391002</v>
      </c>
      <c r="AS191" s="7">
        <f t="shared" si="101"/>
        <v>0.827916123997037</v>
      </c>
      <c r="AT191" s="7">
        <f t="shared" si="102"/>
        <v>0.86426284472573</v>
      </c>
      <c r="AU191" s="10">
        <f t="shared" si="103"/>
        <v>0.857193604901099</v>
      </c>
      <c r="AV191" s="11">
        <f t="shared" si="104"/>
        <v>-14.2806395098901</v>
      </c>
    </row>
    <row r="192" spans="1:48">
      <c r="A192" s="6">
        <v>11597</v>
      </c>
      <c r="B192" s="3" t="str">
        <f t="shared" si="70"/>
        <v>Oct</v>
      </c>
      <c r="C192" s="3">
        <f t="shared" si="71"/>
        <v>1</v>
      </c>
      <c r="D192" s="3" t="str">
        <f t="shared" si="72"/>
        <v>Oct1</v>
      </c>
      <c r="E192" s="3" t="str">
        <f t="shared" si="90"/>
        <v>40Thu</v>
      </c>
      <c r="F192">
        <v>9.53</v>
      </c>
      <c r="G192" s="8">
        <f t="shared" si="91"/>
        <v>-0.0185375901132854</v>
      </c>
      <c r="H192" s="7">
        <f t="shared" si="73"/>
        <v>0.601261829652997</v>
      </c>
      <c r="I192" s="7"/>
      <c r="J192" s="6">
        <v>22558</v>
      </c>
      <c r="K192" s="3" t="str">
        <f t="shared" si="74"/>
        <v>Oct</v>
      </c>
      <c r="L192" s="3">
        <f t="shared" si="75"/>
        <v>4</v>
      </c>
      <c r="M192" s="3" t="str">
        <f t="shared" si="76"/>
        <v>Oct4</v>
      </c>
      <c r="N192" s="3" t="str">
        <f t="shared" si="92"/>
        <v>40Wed</v>
      </c>
      <c r="O192">
        <v>67.18</v>
      </c>
      <c r="P192" s="8">
        <f t="shared" si="77"/>
        <v>0.00674354832563113</v>
      </c>
      <c r="Q192" s="7">
        <f t="shared" si="78"/>
        <v>1.16692721903769</v>
      </c>
      <c r="R192" s="7"/>
      <c r="S192" s="6">
        <v>37173</v>
      </c>
      <c r="T192" s="3" t="str">
        <f t="shared" si="79"/>
        <v>Oct</v>
      </c>
      <c r="U192" s="3">
        <f t="shared" si="80"/>
        <v>9</v>
      </c>
      <c r="V192" s="3" t="str">
        <f t="shared" si="81"/>
        <v>Oct9</v>
      </c>
      <c r="W192" s="3" t="str">
        <f t="shared" si="93"/>
        <v>41Tue</v>
      </c>
      <c r="X192">
        <v>1056.75</v>
      </c>
      <c r="Y192" s="8">
        <f t="shared" si="94"/>
        <v>-0.00535554131619388</v>
      </c>
      <c r="Z192" s="7">
        <f t="shared" si="82"/>
        <v>0.823482184988627</v>
      </c>
      <c r="AA192" s="7"/>
      <c r="AB192" s="6">
        <v>40820</v>
      </c>
      <c r="AC192" s="3" t="str">
        <f t="shared" si="83"/>
        <v>Oct</v>
      </c>
      <c r="AD192" s="3">
        <f t="shared" si="84"/>
        <v>4</v>
      </c>
      <c r="AE192" s="3" t="str">
        <f t="shared" si="85"/>
        <v>Oct4</v>
      </c>
      <c r="AF192" s="3" t="str">
        <f t="shared" si="95"/>
        <v>41Tue</v>
      </c>
      <c r="AG192">
        <v>1123.949951</v>
      </c>
      <c r="AH192" s="8">
        <f t="shared" si="96"/>
        <v>0.0224884432282314</v>
      </c>
      <c r="AI192" s="7">
        <f t="shared" si="86"/>
        <v>0.883698770643614</v>
      </c>
      <c r="AJ192" s="7"/>
      <c r="AK192" s="9">
        <v>191</v>
      </c>
      <c r="AL192" s="6">
        <f t="shared" si="97"/>
        <v>44474</v>
      </c>
      <c r="AM192" s="3" t="str">
        <f t="shared" si="87"/>
        <v>Oct</v>
      </c>
      <c r="AN192" s="3">
        <f t="shared" si="88"/>
        <v>5</v>
      </c>
      <c r="AO192" s="3" t="str">
        <f t="shared" si="89"/>
        <v>Oct5</v>
      </c>
      <c r="AP192" s="3" t="str">
        <f t="shared" si="98"/>
        <v>41Tue</v>
      </c>
      <c r="AQ192" s="7">
        <f t="shared" si="99"/>
        <v>0.625236593059937</v>
      </c>
      <c r="AR192" s="7">
        <f t="shared" si="100"/>
        <v>1.1830814834115</v>
      </c>
      <c r="AS192" s="7">
        <f t="shared" si="101"/>
        <v>0.823482184988627</v>
      </c>
      <c r="AT192" s="7">
        <f t="shared" si="102"/>
        <v>0.883698770643614</v>
      </c>
      <c r="AU192" s="10">
        <f t="shared" si="103"/>
        <v>0.878874758025919</v>
      </c>
      <c r="AV192" s="11">
        <f t="shared" si="104"/>
        <v>-12.1125241974081</v>
      </c>
    </row>
    <row r="193" spans="1:48">
      <c r="A193" s="6">
        <v>11598</v>
      </c>
      <c r="B193" s="3" t="str">
        <f t="shared" si="70"/>
        <v>Oct</v>
      </c>
      <c r="C193" s="3">
        <f t="shared" si="71"/>
        <v>2</v>
      </c>
      <c r="D193" s="3" t="str">
        <f t="shared" si="72"/>
        <v>Oct2</v>
      </c>
      <c r="E193" s="3" t="str">
        <f t="shared" si="90"/>
        <v>40Fri</v>
      </c>
      <c r="F193">
        <v>9.7</v>
      </c>
      <c r="G193" s="8">
        <f t="shared" si="91"/>
        <v>0.0178384050367261</v>
      </c>
      <c r="H193" s="7">
        <f t="shared" si="73"/>
        <v>0.61198738170347</v>
      </c>
      <c r="I193" s="7"/>
      <c r="J193" s="6">
        <v>22559</v>
      </c>
      <c r="K193" s="3" t="str">
        <f t="shared" si="74"/>
        <v>Oct</v>
      </c>
      <c r="L193" s="3">
        <f t="shared" si="75"/>
        <v>5</v>
      </c>
      <c r="M193" s="3" t="str">
        <f t="shared" si="76"/>
        <v>Oct5</v>
      </c>
      <c r="N193" s="3" t="str">
        <f t="shared" si="92"/>
        <v>40Thu</v>
      </c>
      <c r="O193">
        <v>67.769997</v>
      </c>
      <c r="P193" s="8">
        <f t="shared" si="77"/>
        <v>0.00878233105090796</v>
      </c>
      <c r="Q193" s="7">
        <f t="shared" si="78"/>
        <v>1.1771755601876</v>
      </c>
      <c r="R193" s="7"/>
      <c r="S193" s="6">
        <v>37174</v>
      </c>
      <c r="T193" s="3" t="str">
        <f t="shared" si="79"/>
        <v>Oct</v>
      </c>
      <c r="U193" s="3">
        <f t="shared" si="80"/>
        <v>10</v>
      </c>
      <c r="V193" s="3" t="str">
        <f t="shared" si="81"/>
        <v>Oct10</v>
      </c>
      <c r="W193" s="3" t="str">
        <f t="shared" si="93"/>
        <v>41Wed</v>
      </c>
      <c r="X193">
        <v>1080.98999</v>
      </c>
      <c r="Y193" s="8">
        <f t="shared" si="94"/>
        <v>0.0229382446179324</v>
      </c>
      <c r="Z193" s="7">
        <f t="shared" si="82"/>
        <v>0.842371420786406</v>
      </c>
      <c r="AA193" s="7"/>
      <c r="AB193" s="6">
        <v>40821</v>
      </c>
      <c r="AC193" s="3" t="str">
        <f t="shared" si="83"/>
        <v>Oct</v>
      </c>
      <c r="AD193" s="3">
        <f t="shared" si="84"/>
        <v>5</v>
      </c>
      <c r="AE193" s="3" t="str">
        <f t="shared" si="85"/>
        <v>Oct5</v>
      </c>
      <c r="AF193" s="3" t="str">
        <f t="shared" si="95"/>
        <v>41Wed</v>
      </c>
      <c r="AG193">
        <v>1144.030029</v>
      </c>
      <c r="AH193" s="8">
        <f t="shared" si="96"/>
        <v>0.0178656335917221</v>
      </c>
      <c r="AI193" s="7">
        <f t="shared" si="86"/>
        <v>0.899486609085388</v>
      </c>
      <c r="AJ193" s="7"/>
      <c r="AK193" s="9">
        <v>192</v>
      </c>
      <c r="AL193" s="6">
        <f t="shared" si="97"/>
        <v>44475</v>
      </c>
      <c r="AM193" s="3" t="str">
        <f t="shared" si="87"/>
        <v>Oct</v>
      </c>
      <c r="AN193" s="3">
        <f t="shared" si="88"/>
        <v>6</v>
      </c>
      <c r="AO193" s="3" t="str">
        <f t="shared" si="89"/>
        <v>Oct6</v>
      </c>
      <c r="AP193" s="3" t="str">
        <f t="shared" si="98"/>
        <v>41Wed</v>
      </c>
      <c r="AQ193" s="7">
        <f t="shared" si="99"/>
        <v>0.617034700315457</v>
      </c>
      <c r="AR193" s="7">
        <f t="shared" si="100"/>
        <v>1.18412364078513</v>
      </c>
      <c r="AS193" s="7">
        <f t="shared" si="101"/>
        <v>0.842371420786406</v>
      </c>
      <c r="AT193" s="7">
        <f t="shared" si="102"/>
        <v>0.899486609085388</v>
      </c>
      <c r="AU193" s="10">
        <f t="shared" si="103"/>
        <v>0.885754092743096</v>
      </c>
      <c r="AV193" s="11">
        <f t="shared" si="104"/>
        <v>-11.4245907256904</v>
      </c>
    </row>
    <row r="194" spans="1:48">
      <c r="A194" s="6">
        <v>11601</v>
      </c>
      <c r="B194" s="3" t="str">
        <f t="shared" ref="B194:B257" si="105">TEXT(A194,"mmm")</f>
        <v>Oct</v>
      </c>
      <c r="C194" s="3">
        <f t="shared" ref="C194:C257" si="106">DAY(A194)</f>
        <v>5</v>
      </c>
      <c r="D194" s="3" t="str">
        <f t="shared" ref="D194:D257" si="107">CONCATENATE(B194,C194)</f>
        <v>Oct5</v>
      </c>
      <c r="E194" s="3" t="str">
        <f t="shared" si="90"/>
        <v>41Mon</v>
      </c>
      <c r="F194">
        <v>8.82</v>
      </c>
      <c r="G194" s="8">
        <f t="shared" si="91"/>
        <v>-0.090721649484536</v>
      </c>
      <c r="H194" s="7">
        <f t="shared" ref="H194:H251" si="108">H193*(1+G194)</f>
        <v>0.556466876971609</v>
      </c>
      <c r="I194" s="7"/>
      <c r="J194" s="6">
        <v>22560</v>
      </c>
      <c r="K194" s="3" t="str">
        <f t="shared" ref="K194:K257" si="109">TEXT(J194,"mmm")</f>
        <v>Oct</v>
      </c>
      <c r="L194" s="3">
        <f t="shared" ref="L194:L257" si="110">DAY(J194)</f>
        <v>6</v>
      </c>
      <c r="M194" s="3" t="str">
        <f t="shared" ref="M194:M257" si="111">CONCATENATE(K194,L194)</f>
        <v>Oct6</v>
      </c>
      <c r="N194" s="3" t="str">
        <f t="shared" si="92"/>
        <v>40Fri</v>
      </c>
      <c r="O194">
        <v>66.970001</v>
      </c>
      <c r="P194" s="8">
        <f t="shared" ref="P194:P252" si="112">(O194-O193)/O193</f>
        <v>-0.0118045748179686</v>
      </c>
      <c r="Q194" s="7">
        <f t="shared" ref="Q194:Q252" si="113">Q193*(1+P194)</f>
        <v>1.16327950321348</v>
      </c>
      <c r="R194" s="7"/>
      <c r="S194" s="6">
        <v>37175</v>
      </c>
      <c r="T194" s="3" t="str">
        <f t="shared" ref="T194:T257" si="114">TEXT(S194,"mmm")</f>
        <v>Oct</v>
      </c>
      <c r="U194" s="3">
        <f t="shared" ref="U194:U257" si="115">DAY(S194)</f>
        <v>11</v>
      </c>
      <c r="V194" s="3" t="str">
        <f t="shared" ref="V194:V257" si="116">CONCATENATE(T194,U194)</f>
        <v>Oct11</v>
      </c>
      <c r="W194" s="3" t="str">
        <f t="shared" si="93"/>
        <v>41Thu</v>
      </c>
      <c r="X194">
        <v>1097.430054</v>
      </c>
      <c r="Y194" s="8">
        <f t="shared" si="94"/>
        <v>0.0152083406433763</v>
      </c>
      <c r="Z194" s="7">
        <f t="shared" ref="Z194:Z254" si="117">Z193*(1+Y194)</f>
        <v>0.855182492301971</v>
      </c>
      <c r="AA194" s="7"/>
      <c r="AB194" s="6">
        <v>40822</v>
      </c>
      <c r="AC194" s="3" t="str">
        <f t="shared" ref="AC194:AC257" si="118">TEXT(AB194,"mmm")</f>
        <v>Oct</v>
      </c>
      <c r="AD194" s="3">
        <f t="shared" ref="AD194:AD257" si="119">DAY(AB194)</f>
        <v>6</v>
      </c>
      <c r="AE194" s="3" t="str">
        <f t="shared" ref="AE194:AE257" si="120">CONCATENATE(AC194,AD194)</f>
        <v>Oct6</v>
      </c>
      <c r="AF194" s="3" t="str">
        <f t="shared" si="95"/>
        <v>41Thu</v>
      </c>
      <c r="AG194">
        <v>1164.969971</v>
      </c>
      <c r="AH194" s="8">
        <f t="shared" si="96"/>
        <v>0.0183036646496977</v>
      </c>
      <c r="AI194" s="7">
        <f t="shared" ref="AI194:AI254" si="121">AI193*(1+AH194)</f>
        <v>0.915950510334981</v>
      </c>
      <c r="AJ194" s="7"/>
      <c r="AK194" s="9">
        <v>193</v>
      </c>
      <c r="AL194" s="6">
        <f t="shared" si="97"/>
        <v>44476</v>
      </c>
      <c r="AM194" s="3" t="str">
        <f t="shared" ref="AM194:AM254" si="122">TEXT(AL194,"mmm")</f>
        <v>Oct</v>
      </c>
      <c r="AN194" s="3">
        <f t="shared" ref="AN194:AN254" si="123">DAY(AL194)</f>
        <v>7</v>
      </c>
      <c r="AO194" s="3" t="str">
        <f t="shared" ref="AO194:AO254" si="124">CONCATENATE(AM194,AN194)</f>
        <v>Oct7</v>
      </c>
      <c r="AP194" s="3" t="str">
        <f t="shared" si="98"/>
        <v>41Thu</v>
      </c>
      <c r="AQ194" s="7">
        <f t="shared" si="99"/>
        <v>0.670031545741325</v>
      </c>
      <c r="AR194" s="7">
        <f t="shared" si="100"/>
        <v>1.18395004342539</v>
      </c>
      <c r="AS194" s="7">
        <f t="shared" si="101"/>
        <v>0.855182492301971</v>
      </c>
      <c r="AT194" s="7">
        <f t="shared" si="102"/>
        <v>0.915950510334981</v>
      </c>
      <c r="AU194" s="10">
        <f t="shared" si="103"/>
        <v>0.906278647950918</v>
      </c>
      <c r="AV194" s="11">
        <f t="shared" si="104"/>
        <v>-9.37213520490823</v>
      </c>
    </row>
    <row r="195" spans="1:48">
      <c r="A195" s="6">
        <v>11602</v>
      </c>
      <c r="B195" s="3" t="str">
        <f t="shared" si="105"/>
        <v>Oct</v>
      </c>
      <c r="C195" s="3">
        <f t="shared" si="106"/>
        <v>6</v>
      </c>
      <c r="D195" s="3" t="str">
        <f t="shared" si="107"/>
        <v>Oct6</v>
      </c>
      <c r="E195" s="3" t="str">
        <f t="shared" ref="E195:E253" si="125">CONCATENATE(WEEKNUM(A195),TEXT(A195,"ddd"))</f>
        <v>41Tue</v>
      </c>
      <c r="F195">
        <v>9.91</v>
      </c>
      <c r="G195" s="8">
        <f t="shared" ref="G195:G251" si="126">(F195-F194)/F194</f>
        <v>0.123582766439909</v>
      </c>
      <c r="H195" s="7">
        <f t="shared" si="108"/>
        <v>0.625236593059937</v>
      </c>
      <c r="I195" s="7"/>
      <c r="J195" s="6">
        <v>22563</v>
      </c>
      <c r="K195" s="3" t="str">
        <f t="shared" si="109"/>
        <v>Oct</v>
      </c>
      <c r="L195" s="3">
        <f t="shared" si="110"/>
        <v>9</v>
      </c>
      <c r="M195" s="3" t="str">
        <f t="shared" si="111"/>
        <v>Oct9</v>
      </c>
      <c r="N195" s="3" t="str">
        <f t="shared" ref="N195:N258" si="127">CONCATENATE(WEEKNUM(J195),TEXT(J195,"ddd"))</f>
        <v>41Mon</v>
      </c>
      <c r="O195">
        <v>67.940002</v>
      </c>
      <c r="P195" s="8">
        <f t="shared" si="112"/>
        <v>0.0144841120728072</v>
      </c>
      <c r="Q195" s="7">
        <f t="shared" si="113"/>
        <v>1.18012857391002</v>
      </c>
      <c r="R195" s="7"/>
      <c r="S195" s="6">
        <v>37176</v>
      </c>
      <c r="T195" s="3" t="str">
        <f t="shared" si="114"/>
        <v>Oct</v>
      </c>
      <c r="U195" s="3">
        <f t="shared" si="115"/>
        <v>12</v>
      </c>
      <c r="V195" s="3" t="str">
        <f t="shared" si="116"/>
        <v>Oct12</v>
      </c>
      <c r="W195" s="3" t="str">
        <f t="shared" ref="W195:W258" si="128">CONCATENATE(WEEKNUM(S195),TEXT(S195,"ddd"))</f>
        <v>41Fri</v>
      </c>
      <c r="X195">
        <v>1091.650024</v>
      </c>
      <c r="Y195" s="8">
        <f t="shared" ref="Y195:Y254" si="129">(X195-X194)/X194</f>
        <v>-0.00526687781051046</v>
      </c>
      <c r="Z195" s="7">
        <f t="shared" si="117"/>
        <v>0.850678350609328</v>
      </c>
      <c r="AA195" s="7"/>
      <c r="AB195" s="6">
        <v>40823</v>
      </c>
      <c r="AC195" s="3" t="str">
        <f t="shared" si="118"/>
        <v>Oct</v>
      </c>
      <c r="AD195" s="3">
        <f t="shared" si="119"/>
        <v>7</v>
      </c>
      <c r="AE195" s="3" t="str">
        <f t="shared" si="120"/>
        <v>Oct7</v>
      </c>
      <c r="AF195" s="3" t="str">
        <f t="shared" ref="AF195:AF253" si="130">CONCATENATE(WEEKNUM(AB195),TEXT(AB195,"ddd"))</f>
        <v>41Fri</v>
      </c>
      <c r="AG195">
        <v>1155.459961</v>
      </c>
      <c r="AH195" s="8">
        <f t="shared" ref="AH195:AH254" si="131">(AG195-AG194)/AG194</f>
        <v>-0.00816330912962216</v>
      </c>
      <c r="AI195" s="7">
        <f t="shared" si="121"/>
        <v>0.908473323171681</v>
      </c>
      <c r="AJ195" s="7"/>
      <c r="AK195" s="9">
        <v>194</v>
      </c>
      <c r="AL195" s="6">
        <f t="shared" ref="AL195:AL258" si="132">WORKDAY($AX$3,AK195,$AY$3:$AY$11)</f>
        <v>44477</v>
      </c>
      <c r="AM195" s="3" t="str">
        <f t="shared" si="122"/>
        <v>Oct</v>
      </c>
      <c r="AN195" s="3">
        <f t="shared" si="123"/>
        <v>8</v>
      </c>
      <c r="AO195" s="3" t="str">
        <f t="shared" si="124"/>
        <v>Oct8</v>
      </c>
      <c r="AP195" s="3" t="str">
        <f t="shared" ref="AP195:AP253" si="133">CONCATENATE(WEEKNUM(AL195),TEXT(AL195,"ddd"))</f>
        <v>41Fri</v>
      </c>
      <c r="AQ195" s="7">
        <f t="shared" ref="AQ195:AQ253" si="134">VLOOKUP($AP195,$E$2:$H$253,4,0)</f>
        <v>0.665615141955836</v>
      </c>
      <c r="AR195" s="7">
        <f t="shared" ref="AR195:AR253" si="135">VLOOKUP(AP195,$N$2:$Q$251,4,0)</f>
        <v>1.18186557234671</v>
      </c>
      <c r="AS195" s="7">
        <f t="shared" ref="AS195:AS253" si="136">VLOOKUP($AP195,$W$2:$Z$249,4,0)</f>
        <v>0.850678350609328</v>
      </c>
      <c r="AT195" s="7">
        <f t="shared" ref="AT195:AT253" si="137">VLOOKUP($AP195,$AF$2:$AI$253,4,0)</f>
        <v>0.908473323171681</v>
      </c>
      <c r="AU195" s="10">
        <f t="shared" ref="AU195:AU253" si="138">AVERAGE(AQ195:AT195)</f>
        <v>0.901658097020888</v>
      </c>
      <c r="AV195" s="11">
        <f t="shared" ref="AV195:AV253" si="139">100*(1-AU195)*-1</f>
        <v>-9.83419029791116</v>
      </c>
    </row>
    <row r="196" spans="1:48">
      <c r="A196" s="6">
        <v>11603</v>
      </c>
      <c r="B196" s="3" t="str">
        <f t="shared" si="105"/>
        <v>Oct</v>
      </c>
      <c r="C196" s="3">
        <f t="shared" si="106"/>
        <v>7</v>
      </c>
      <c r="D196" s="3" t="str">
        <f t="shared" si="107"/>
        <v>Oct7</v>
      </c>
      <c r="E196" s="3" t="str">
        <f t="shared" si="125"/>
        <v>41Wed</v>
      </c>
      <c r="F196">
        <v>9.78</v>
      </c>
      <c r="G196" s="8">
        <f t="shared" si="126"/>
        <v>-0.0131180625630677</v>
      </c>
      <c r="H196" s="7">
        <f t="shared" si="108"/>
        <v>0.617034700315457</v>
      </c>
      <c r="I196" s="7"/>
      <c r="J196" s="6">
        <v>22564</v>
      </c>
      <c r="K196" s="3" t="str">
        <f t="shared" si="109"/>
        <v>Oct</v>
      </c>
      <c r="L196" s="3">
        <f t="shared" si="110"/>
        <v>10</v>
      </c>
      <c r="M196" s="3" t="str">
        <f t="shared" si="111"/>
        <v>Oct10</v>
      </c>
      <c r="N196" s="3" t="str">
        <f t="shared" si="127"/>
        <v>41Tue</v>
      </c>
      <c r="O196">
        <v>68.110001</v>
      </c>
      <c r="P196" s="8">
        <f t="shared" si="112"/>
        <v>0.00250219303790998</v>
      </c>
      <c r="Q196" s="7">
        <f t="shared" si="113"/>
        <v>1.1830814834115</v>
      </c>
      <c r="R196" s="7"/>
      <c r="S196" s="6">
        <v>37179</v>
      </c>
      <c r="T196" s="3" t="str">
        <f t="shared" si="114"/>
        <v>Oct</v>
      </c>
      <c r="U196" s="3">
        <f t="shared" si="115"/>
        <v>15</v>
      </c>
      <c r="V196" s="3" t="str">
        <f t="shared" si="116"/>
        <v>Oct15</v>
      </c>
      <c r="W196" s="3" t="str">
        <f t="shared" si="128"/>
        <v>42Mon</v>
      </c>
      <c r="X196">
        <v>1089.97998</v>
      </c>
      <c r="Y196" s="8">
        <f t="shared" si="129"/>
        <v>-0.00152983462033063</v>
      </c>
      <c r="Z196" s="7">
        <f t="shared" si="117"/>
        <v>0.8493769534178</v>
      </c>
      <c r="AA196" s="7"/>
      <c r="AB196" s="6">
        <v>40826</v>
      </c>
      <c r="AC196" s="3" t="str">
        <f t="shared" si="118"/>
        <v>Oct</v>
      </c>
      <c r="AD196" s="3">
        <f t="shared" si="119"/>
        <v>10</v>
      </c>
      <c r="AE196" s="3" t="str">
        <f t="shared" si="120"/>
        <v>Oct10</v>
      </c>
      <c r="AF196" s="3" t="str">
        <f t="shared" si="130"/>
        <v>42Mon</v>
      </c>
      <c r="AG196">
        <v>1194.890015</v>
      </c>
      <c r="AH196" s="8">
        <f t="shared" si="131"/>
        <v>0.0341249851408741</v>
      </c>
      <c r="AI196" s="7">
        <f t="shared" si="121"/>
        <v>0.939474961825795</v>
      </c>
      <c r="AJ196" s="7"/>
      <c r="AK196" s="9">
        <v>195</v>
      </c>
      <c r="AL196" s="6">
        <f t="shared" si="132"/>
        <v>44480</v>
      </c>
      <c r="AM196" s="3" t="str">
        <f t="shared" si="122"/>
        <v>Oct</v>
      </c>
      <c r="AN196" s="3">
        <f t="shared" si="123"/>
        <v>11</v>
      </c>
      <c r="AO196" s="3" t="str">
        <f t="shared" si="124"/>
        <v>Oct11</v>
      </c>
      <c r="AP196" s="3" t="str">
        <f t="shared" si="133"/>
        <v>42Mon</v>
      </c>
      <c r="AQ196" s="7" t="e">
        <f t="shared" si="134"/>
        <v>#N/A</v>
      </c>
      <c r="AR196" s="7">
        <f t="shared" si="135"/>
        <v>1.17856519020323</v>
      </c>
      <c r="AS196" s="7">
        <f t="shared" si="136"/>
        <v>0.8493769534178</v>
      </c>
      <c r="AT196" s="7">
        <f t="shared" si="137"/>
        <v>0.939474961825795</v>
      </c>
      <c r="AU196" s="10" t="e">
        <f t="shared" si="138"/>
        <v>#N/A</v>
      </c>
      <c r="AV196" s="11" t="e">
        <f t="shared" si="139"/>
        <v>#N/A</v>
      </c>
    </row>
    <row r="197" spans="1:48">
      <c r="A197" s="6">
        <v>11604</v>
      </c>
      <c r="B197" s="3" t="str">
        <f t="shared" si="105"/>
        <v>Oct</v>
      </c>
      <c r="C197" s="3">
        <f t="shared" si="106"/>
        <v>8</v>
      </c>
      <c r="D197" s="3" t="str">
        <f t="shared" si="107"/>
        <v>Oct8</v>
      </c>
      <c r="E197" s="3" t="str">
        <f t="shared" si="125"/>
        <v>41Thu</v>
      </c>
      <c r="F197">
        <v>10.62</v>
      </c>
      <c r="G197" s="8">
        <f t="shared" si="126"/>
        <v>0.0858895705521472</v>
      </c>
      <c r="H197" s="7">
        <f t="shared" si="108"/>
        <v>0.670031545741325</v>
      </c>
      <c r="I197" s="7"/>
      <c r="J197" s="6">
        <v>22565</v>
      </c>
      <c r="K197" s="3" t="str">
        <f t="shared" si="109"/>
        <v>Oct</v>
      </c>
      <c r="L197" s="3">
        <f t="shared" si="110"/>
        <v>11</v>
      </c>
      <c r="M197" s="3" t="str">
        <f t="shared" si="111"/>
        <v>Oct11</v>
      </c>
      <c r="N197" s="3" t="str">
        <f t="shared" si="127"/>
        <v>41Wed</v>
      </c>
      <c r="O197">
        <v>68.169998</v>
      </c>
      <c r="P197" s="8">
        <f t="shared" si="112"/>
        <v>0.000880883851403993</v>
      </c>
      <c r="Q197" s="7">
        <f t="shared" si="113"/>
        <v>1.18412364078513</v>
      </c>
      <c r="R197" s="7"/>
      <c r="S197" s="6">
        <v>37180</v>
      </c>
      <c r="T197" s="3" t="str">
        <f t="shared" si="114"/>
        <v>Oct</v>
      </c>
      <c r="U197" s="3">
        <f t="shared" si="115"/>
        <v>16</v>
      </c>
      <c r="V197" s="3" t="str">
        <f t="shared" si="116"/>
        <v>Oct16</v>
      </c>
      <c r="W197" s="3" t="str">
        <f t="shared" si="128"/>
        <v>42Tue</v>
      </c>
      <c r="X197">
        <v>1097.540039</v>
      </c>
      <c r="Y197" s="8">
        <f t="shared" si="129"/>
        <v>0.00693596133756503</v>
      </c>
      <c r="Z197" s="7">
        <f t="shared" si="117"/>
        <v>0.855268199127725</v>
      </c>
      <c r="AA197" s="7"/>
      <c r="AB197" s="6">
        <v>40827</v>
      </c>
      <c r="AC197" s="3" t="str">
        <f t="shared" si="118"/>
        <v>Oct</v>
      </c>
      <c r="AD197" s="3">
        <f t="shared" si="119"/>
        <v>11</v>
      </c>
      <c r="AE197" s="3" t="str">
        <f t="shared" si="120"/>
        <v>Oct11</v>
      </c>
      <c r="AF197" s="3" t="str">
        <f t="shared" si="130"/>
        <v>42Tue</v>
      </c>
      <c r="AG197">
        <v>1195.540039</v>
      </c>
      <c r="AH197" s="8">
        <f t="shared" si="131"/>
        <v>0.000544003206855846</v>
      </c>
      <c r="AI197" s="7">
        <f t="shared" si="121"/>
        <v>0.939986039217789</v>
      </c>
      <c r="AJ197" s="7"/>
      <c r="AK197" s="9">
        <v>196</v>
      </c>
      <c r="AL197" s="6">
        <f t="shared" si="132"/>
        <v>44481</v>
      </c>
      <c r="AM197" s="3" t="str">
        <f t="shared" si="122"/>
        <v>Oct</v>
      </c>
      <c r="AN197" s="3">
        <f t="shared" si="123"/>
        <v>12</v>
      </c>
      <c r="AO197" s="3" t="str">
        <f t="shared" si="124"/>
        <v>Oct12</v>
      </c>
      <c r="AP197" s="3" t="str">
        <f t="shared" si="133"/>
        <v>42Tue</v>
      </c>
      <c r="AQ197" s="7">
        <f t="shared" si="134"/>
        <v>0.637223974763407</v>
      </c>
      <c r="AR197" s="7">
        <f t="shared" si="135"/>
        <v>1.17891268021539</v>
      </c>
      <c r="AS197" s="7">
        <f t="shared" si="136"/>
        <v>0.855268199127725</v>
      </c>
      <c r="AT197" s="7">
        <f t="shared" si="137"/>
        <v>0.939986039217789</v>
      </c>
      <c r="AU197" s="10">
        <f t="shared" si="138"/>
        <v>0.902847723331078</v>
      </c>
      <c r="AV197" s="11">
        <f t="shared" si="139"/>
        <v>-9.71522766689223</v>
      </c>
    </row>
    <row r="198" spans="1:48">
      <c r="A198" s="6">
        <v>11605</v>
      </c>
      <c r="B198" s="3" t="str">
        <f t="shared" si="105"/>
        <v>Oct</v>
      </c>
      <c r="C198" s="3">
        <f t="shared" si="106"/>
        <v>9</v>
      </c>
      <c r="D198" s="3" t="str">
        <f t="shared" si="107"/>
        <v>Oct9</v>
      </c>
      <c r="E198" s="3" t="str">
        <f t="shared" si="125"/>
        <v>41Fri</v>
      </c>
      <c r="F198">
        <v>10.55</v>
      </c>
      <c r="G198" s="8">
        <f t="shared" si="126"/>
        <v>-0.00659133709981154</v>
      </c>
      <c r="H198" s="7">
        <f t="shared" si="108"/>
        <v>0.665615141955836</v>
      </c>
      <c r="I198" s="7"/>
      <c r="J198" s="6">
        <v>22566</v>
      </c>
      <c r="K198" s="3" t="str">
        <f t="shared" si="109"/>
        <v>Oct</v>
      </c>
      <c r="L198" s="3">
        <f t="shared" si="110"/>
        <v>12</v>
      </c>
      <c r="M198" s="3" t="str">
        <f t="shared" si="111"/>
        <v>Oct12</v>
      </c>
      <c r="N198" s="3" t="str">
        <f t="shared" si="127"/>
        <v>41Thu</v>
      </c>
      <c r="O198">
        <v>68.160004</v>
      </c>
      <c r="P198" s="8">
        <f t="shared" si="112"/>
        <v>-0.000146604082341414</v>
      </c>
      <c r="Q198" s="7">
        <f t="shared" si="113"/>
        <v>1.18395004342539</v>
      </c>
      <c r="R198" s="7"/>
      <c r="S198" s="6">
        <v>37181</v>
      </c>
      <c r="T198" s="3" t="str">
        <f t="shared" si="114"/>
        <v>Oct</v>
      </c>
      <c r="U198" s="3">
        <f t="shared" si="115"/>
        <v>17</v>
      </c>
      <c r="V198" s="3" t="str">
        <f t="shared" si="116"/>
        <v>Oct17</v>
      </c>
      <c r="W198" s="3" t="str">
        <f t="shared" si="128"/>
        <v>42Wed</v>
      </c>
      <c r="X198">
        <v>1077.089966</v>
      </c>
      <c r="Y198" s="8">
        <f t="shared" si="129"/>
        <v>-0.0186326441617862</v>
      </c>
      <c r="Z198" s="7">
        <f t="shared" si="117"/>
        <v>0.839332291110486</v>
      </c>
      <c r="AA198" s="7"/>
      <c r="AB198" s="6">
        <v>40828</v>
      </c>
      <c r="AC198" s="3" t="str">
        <f t="shared" si="118"/>
        <v>Oct</v>
      </c>
      <c r="AD198" s="3">
        <f t="shared" si="119"/>
        <v>12</v>
      </c>
      <c r="AE198" s="3" t="str">
        <f t="shared" si="120"/>
        <v>Oct12</v>
      </c>
      <c r="AF198" s="3" t="str">
        <f t="shared" si="130"/>
        <v>42Wed</v>
      </c>
      <c r="AG198">
        <v>1207.25</v>
      </c>
      <c r="AH198" s="8">
        <f t="shared" si="131"/>
        <v>0.00979470416548719</v>
      </c>
      <c r="AI198" s="7">
        <f t="shared" si="121"/>
        <v>0.949192924391616</v>
      </c>
      <c r="AJ198" s="7"/>
      <c r="AK198" s="9">
        <v>197</v>
      </c>
      <c r="AL198" s="6">
        <f t="shared" si="132"/>
        <v>44482</v>
      </c>
      <c r="AM198" s="3" t="str">
        <f t="shared" si="122"/>
        <v>Oct</v>
      </c>
      <c r="AN198" s="3">
        <f t="shared" si="123"/>
        <v>13</v>
      </c>
      <c r="AO198" s="3" t="str">
        <f t="shared" si="124"/>
        <v>Oct13</v>
      </c>
      <c r="AP198" s="3" t="str">
        <f t="shared" si="133"/>
        <v>42Wed</v>
      </c>
      <c r="AQ198" s="7">
        <f t="shared" si="134"/>
        <v>0.622712933753943</v>
      </c>
      <c r="AR198" s="7">
        <f t="shared" si="135"/>
        <v>1.18481846447803</v>
      </c>
      <c r="AS198" s="7">
        <f t="shared" si="136"/>
        <v>0.839332291110486</v>
      </c>
      <c r="AT198" s="7">
        <f t="shared" si="137"/>
        <v>0.949192924391616</v>
      </c>
      <c r="AU198" s="10">
        <f t="shared" si="138"/>
        <v>0.899014153433518</v>
      </c>
      <c r="AV198" s="11">
        <f t="shared" si="139"/>
        <v>-10.0985846566482</v>
      </c>
    </row>
    <row r="199" spans="1:48">
      <c r="A199" s="6">
        <v>11609</v>
      </c>
      <c r="B199" s="3" t="str">
        <f t="shared" si="105"/>
        <v>Oct</v>
      </c>
      <c r="C199" s="3">
        <f t="shared" si="106"/>
        <v>13</v>
      </c>
      <c r="D199" s="3" t="str">
        <f t="shared" si="107"/>
        <v>Oct13</v>
      </c>
      <c r="E199" s="3" t="str">
        <f t="shared" si="125"/>
        <v>42Tue</v>
      </c>
      <c r="F199">
        <v>10.1</v>
      </c>
      <c r="G199" s="8">
        <f t="shared" si="126"/>
        <v>-0.0426540284360191</v>
      </c>
      <c r="H199" s="7">
        <f t="shared" si="108"/>
        <v>0.637223974763407</v>
      </c>
      <c r="I199" s="7"/>
      <c r="J199" s="6">
        <v>22567</v>
      </c>
      <c r="K199" s="3" t="str">
        <f t="shared" si="109"/>
        <v>Oct</v>
      </c>
      <c r="L199" s="3">
        <f t="shared" si="110"/>
        <v>13</v>
      </c>
      <c r="M199" s="3" t="str">
        <f t="shared" si="111"/>
        <v>Oct13</v>
      </c>
      <c r="N199" s="3" t="str">
        <f t="shared" si="127"/>
        <v>41Fri</v>
      </c>
      <c r="O199">
        <v>68.040001</v>
      </c>
      <c r="P199" s="8">
        <f t="shared" si="112"/>
        <v>-0.00176060729104413</v>
      </c>
      <c r="Q199" s="7">
        <f t="shared" si="113"/>
        <v>1.18186557234671</v>
      </c>
      <c r="R199" s="7"/>
      <c r="S199" s="6">
        <v>37182</v>
      </c>
      <c r="T199" s="3" t="str">
        <f t="shared" si="114"/>
        <v>Oct</v>
      </c>
      <c r="U199" s="3">
        <f t="shared" si="115"/>
        <v>18</v>
      </c>
      <c r="V199" s="3" t="str">
        <f t="shared" si="116"/>
        <v>Oct18</v>
      </c>
      <c r="W199" s="3" t="str">
        <f t="shared" si="128"/>
        <v>42Thu</v>
      </c>
      <c r="X199">
        <v>1068.609985</v>
      </c>
      <c r="Y199" s="8">
        <f t="shared" si="129"/>
        <v>-0.00787304799755228</v>
      </c>
      <c r="Z199" s="7">
        <f t="shared" si="117"/>
        <v>0.832724187696678</v>
      </c>
      <c r="AA199" s="7"/>
      <c r="AB199" s="6">
        <v>40829</v>
      </c>
      <c r="AC199" s="3" t="str">
        <f t="shared" si="118"/>
        <v>Oct</v>
      </c>
      <c r="AD199" s="3">
        <f t="shared" si="119"/>
        <v>13</v>
      </c>
      <c r="AE199" s="3" t="str">
        <f t="shared" si="120"/>
        <v>Oct13</v>
      </c>
      <c r="AF199" s="3" t="str">
        <f t="shared" si="130"/>
        <v>42Thu</v>
      </c>
      <c r="AG199">
        <v>1203.660034</v>
      </c>
      <c r="AH199" s="8">
        <f t="shared" si="131"/>
        <v>-0.00297367239594119</v>
      </c>
      <c r="AI199" s="7">
        <f t="shared" si="121"/>
        <v>0.94637033559393</v>
      </c>
      <c r="AJ199" s="7"/>
      <c r="AK199" s="9">
        <v>198</v>
      </c>
      <c r="AL199" s="6">
        <f t="shared" si="132"/>
        <v>44483</v>
      </c>
      <c r="AM199" s="3" t="str">
        <f t="shared" si="122"/>
        <v>Oct</v>
      </c>
      <c r="AN199" s="3">
        <f t="shared" si="123"/>
        <v>14</v>
      </c>
      <c r="AO199" s="3" t="str">
        <f t="shared" si="124"/>
        <v>Oct14</v>
      </c>
      <c r="AP199" s="3" t="str">
        <f t="shared" si="133"/>
        <v>42Thu</v>
      </c>
      <c r="AQ199" s="7">
        <f t="shared" si="134"/>
        <v>0.634069400630915</v>
      </c>
      <c r="AR199" s="7">
        <f t="shared" si="135"/>
        <v>1.18898726767414</v>
      </c>
      <c r="AS199" s="7">
        <f t="shared" si="136"/>
        <v>0.832724187696678</v>
      </c>
      <c r="AT199" s="7">
        <f t="shared" si="137"/>
        <v>0.94637033559393</v>
      </c>
      <c r="AU199" s="10">
        <f t="shared" si="138"/>
        <v>0.900537797898914</v>
      </c>
      <c r="AV199" s="11">
        <f t="shared" si="139"/>
        <v>-9.94622021010856</v>
      </c>
    </row>
    <row r="200" spans="1:48">
      <c r="A200" s="6">
        <v>11610</v>
      </c>
      <c r="B200" s="3" t="str">
        <f t="shared" si="105"/>
        <v>Oct</v>
      </c>
      <c r="C200" s="3">
        <f t="shared" si="106"/>
        <v>14</v>
      </c>
      <c r="D200" s="3" t="str">
        <f t="shared" si="107"/>
        <v>Oct14</v>
      </c>
      <c r="E200" s="3" t="str">
        <f t="shared" si="125"/>
        <v>42Wed</v>
      </c>
      <c r="F200">
        <v>9.87</v>
      </c>
      <c r="G200" s="8">
        <f t="shared" si="126"/>
        <v>-0.0227722772277228</v>
      </c>
      <c r="H200" s="7">
        <f t="shared" si="108"/>
        <v>0.622712933753943</v>
      </c>
      <c r="I200" s="7"/>
      <c r="J200" s="6">
        <v>22570</v>
      </c>
      <c r="K200" s="3" t="str">
        <f t="shared" si="109"/>
        <v>Oct</v>
      </c>
      <c r="L200" s="3">
        <f t="shared" si="110"/>
        <v>16</v>
      </c>
      <c r="M200" s="3" t="str">
        <f t="shared" si="111"/>
        <v>Oct16</v>
      </c>
      <c r="N200" s="3" t="str">
        <f t="shared" si="127"/>
        <v>42Mon</v>
      </c>
      <c r="O200">
        <v>67.849998</v>
      </c>
      <c r="P200" s="8">
        <f t="shared" si="112"/>
        <v>-0.00279251906536574</v>
      </c>
      <c r="Q200" s="7">
        <f t="shared" si="113"/>
        <v>1.17856519020323</v>
      </c>
      <c r="R200" s="7"/>
      <c r="S200" s="6">
        <v>37183</v>
      </c>
      <c r="T200" s="3" t="str">
        <f t="shared" si="114"/>
        <v>Oct</v>
      </c>
      <c r="U200" s="3">
        <f t="shared" si="115"/>
        <v>19</v>
      </c>
      <c r="V200" s="3" t="str">
        <f t="shared" si="116"/>
        <v>Oct19</v>
      </c>
      <c r="W200" s="3" t="str">
        <f t="shared" si="128"/>
        <v>42Fri</v>
      </c>
      <c r="X200">
        <v>1073.47998</v>
      </c>
      <c r="Y200" s="8">
        <f t="shared" si="129"/>
        <v>0.00455731751374194</v>
      </c>
      <c r="Z200" s="7">
        <f t="shared" si="117"/>
        <v>0.836519176221384</v>
      </c>
      <c r="AA200" s="7"/>
      <c r="AB200" s="6">
        <v>40830</v>
      </c>
      <c r="AC200" s="3" t="str">
        <f t="shared" si="118"/>
        <v>Oct</v>
      </c>
      <c r="AD200" s="3">
        <f t="shared" si="119"/>
        <v>14</v>
      </c>
      <c r="AE200" s="3" t="str">
        <f t="shared" si="120"/>
        <v>Oct14</v>
      </c>
      <c r="AF200" s="3" t="str">
        <f t="shared" si="130"/>
        <v>42Fri</v>
      </c>
      <c r="AG200">
        <v>1224.579956</v>
      </c>
      <c r="AH200" s="8">
        <f t="shared" si="131"/>
        <v>0.0173802580538285</v>
      </c>
      <c r="AI200" s="7">
        <f t="shared" si="121"/>
        <v>0.96281849624104</v>
      </c>
      <c r="AJ200" s="7"/>
      <c r="AK200" s="9">
        <v>199</v>
      </c>
      <c r="AL200" s="6">
        <f t="shared" si="132"/>
        <v>44484</v>
      </c>
      <c r="AM200" s="3" t="str">
        <f t="shared" si="122"/>
        <v>Oct</v>
      </c>
      <c r="AN200" s="3">
        <f t="shared" si="123"/>
        <v>15</v>
      </c>
      <c r="AO200" s="3" t="str">
        <f t="shared" si="124"/>
        <v>Oct15</v>
      </c>
      <c r="AP200" s="3" t="str">
        <f t="shared" si="133"/>
        <v>42Fri</v>
      </c>
      <c r="AQ200" s="7">
        <f t="shared" si="134"/>
        <v>0.653627760252366</v>
      </c>
      <c r="AR200" s="7">
        <f t="shared" si="135"/>
        <v>1.18117074865381</v>
      </c>
      <c r="AS200" s="7">
        <f t="shared" si="136"/>
        <v>0.836519176221384</v>
      </c>
      <c r="AT200" s="7">
        <f t="shared" si="137"/>
        <v>0.96281849624104</v>
      </c>
      <c r="AU200" s="10">
        <f t="shared" si="138"/>
        <v>0.908534045342151</v>
      </c>
      <c r="AV200" s="11">
        <f t="shared" si="139"/>
        <v>-9.14659546578492</v>
      </c>
    </row>
    <row r="201" spans="1:48">
      <c r="A201" s="6">
        <v>11611</v>
      </c>
      <c r="B201" s="3" t="str">
        <f t="shared" si="105"/>
        <v>Oct</v>
      </c>
      <c r="C201" s="3">
        <f t="shared" si="106"/>
        <v>15</v>
      </c>
      <c r="D201" s="3" t="str">
        <f t="shared" si="107"/>
        <v>Oct15</v>
      </c>
      <c r="E201" s="3" t="str">
        <f t="shared" si="125"/>
        <v>42Thu</v>
      </c>
      <c r="F201">
        <v>10.05</v>
      </c>
      <c r="G201" s="8">
        <f t="shared" si="126"/>
        <v>0.0182370820668695</v>
      </c>
      <c r="H201" s="7">
        <f t="shared" si="108"/>
        <v>0.634069400630915</v>
      </c>
      <c r="I201" s="7"/>
      <c r="J201" s="6">
        <v>22571</v>
      </c>
      <c r="K201" s="3" t="str">
        <f t="shared" si="109"/>
        <v>Oct</v>
      </c>
      <c r="L201" s="3">
        <f t="shared" si="110"/>
        <v>17</v>
      </c>
      <c r="M201" s="3" t="str">
        <f t="shared" si="111"/>
        <v>Oct17</v>
      </c>
      <c r="N201" s="3" t="str">
        <f t="shared" si="127"/>
        <v>42Tue</v>
      </c>
      <c r="O201">
        <v>67.870003</v>
      </c>
      <c r="P201" s="8">
        <f t="shared" si="112"/>
        <v>0.00029484157096066</v>
      </c>
      <c r="Q201" s="7">
        <f t="shared" si="113"/>
        <v>1.17891268021539</v>
      </c>
      <c r="R201" s="7"/>
      <c r="S201" s="6">
        <v>37186</v>
      </c>
      <c r="T201" s="3" t="str">
        <f t="shared" si="114"/>
        <v>Oct</v>
      </c>
      <c r="U201" s="3">
        <f t="shared" si="115"/>
        <v>22</v>
      </c>
      <c r="V201" s="3" t="str">
        <f t="shared" si="116"/>
        <v>Oct22</v>
      </c>
      <c r="W201" s="3" t="str">
        <f t="shared" si="128"/>
        <v>43Mon</v>
      </c>
      <c r="X201">
        <v>1089.900024</v>
      </c>
      <c r="Y201" s="8">
        <f t="shared" si="129"/>
        <v>0.0152960877761316</v>
      </c>
      <c r="Z201" s="7">
        <f t="shared" si="117"/>
        <v>0.849314646967284</v>
      </c>
      <c r="AA201" s="7"/>
      <c r="AB201" s="6">
        <v>40833</v>
      </c>
      <c r="AC201" s="3" t="str">
        <f t="shared" si="118"/>
        <v>Oct</v>
      </c>
      <c r="AD201" s="3">
        <f t="shared" si="119"/>
        <v>17</v>
      </c>
      <c r="AE201" s="3" t="str">
        <f t="shared" si="120"/>
        <v>Oct17</v>
      </c>
      <c r="AF201" s="3" t="str">
        <f t="shared" si="130"/>
        <v>43Mon</v>
      </c>
      <c r="AG201">
        <v>1200.859985</v>
      </c>
      <c r="AH201" s="8">
        <f t="shared" si="131"/>
        <v>-0.0193698834312784</v>
      </c>
      <c r="AI201" s="7">
        <f t="shared" si="121"/>
        <v>0.944168814203373</v>
      </c>
      <c r="AJ201" s="7"/>
      <c r="AK201" s="9">
        <v>200</v>
      </c>
      <c r="AL201" s="6">
        <f t="shared" si="132"/>
        <v>44487</v>
      </c>
      <c r="AM201" s="3" t="str">
        <f t="shared" si="122"/>
        <v>Oct</v>
      </c>
      <c r="AN201" s="3">
        <f t="shared" si="123"/>
        <v>18</v>
      </c>
      <c r="AO201" s="3" t="str">
        <f t="shared" si="124"/>
        <v>Oct18</v>
      </c>
      <c r="AP201" s="3" t="str">
        <f t="shared" si="133"/>
        <v>43Mon</v>
      </c>
      <c r="AQ201" s="7">
        <f t="shared" si="134"/>
        <v>0.661829652996845</v>
      </c>
      <c r="AR201" s="7">
        <f t="shared" si="135"/>
        <v>1.1822129233976</v>
      </c>
      <c r="AS201" s="7">
        <f t="shared" si="136"/>
        <v>0.849314646967284</v>
      </c>
      <c r="AT201" s="7">
        <f t="shared" si="137"/>
        <v>0.944168814203373</v>
      </c>
      <c r="AU201" s="10">
        <f t="shared" si="138"/>
        <v>0.909381509391276</v>
      </c>
      <c r="AV201" s="11">
        <f t="shared" si="139"/>
        <v>-9.06184906087237</v>
      </c>
    </row>
    <row r="202" spans="1:48">
      <c r="A202" s="6">
        <v>11612</v>
      </c>
      <c r="B202" s="3" t="str">
        <f t="shared" si="105"/>
        <v>Oct</v>
      </c>
      <c r="C202" s="3">
        <f t="shared" si="106"/>
        <v>16</v>
      </c>
      <c r="D202" s="3" t="str">
        <f t="shared" si="107"/>
        <v>Oct16</v>
      </c>
      <c r="E202" s="3" t="str">
        <f t="shared" si="125"/>
        <v>42Fri</v>
      </c>
      <c r="F202">
        <v>10.36</v>
      </c>
      <c r="G202" s="8">
        <f t="shared" si="126"/>
        <v>0.0308457711442785</v>
      </c>
      <c r="H202" s="7">
        <f t="shared" si="108"/>
        <v>0.653627760252366</v>
      </c>
      <c r="I202" s="7"/>
      <c r="J202" s="6">
        <v>22572</v>
      </c>
      <c r="K202" s="3" t="str">
        <f t="shared" si="109"/>
        <v>Oct</v>
      </c>
      <c r="L202" s="3">
        <f t="shared" si="110"/>
        <v>18</v>
      </c>
      <c r="M202" s="3" t="str">
        <f t="shared" si="111"/>
        <v>Oct18</v>
      </c>
      <c r="N202" s="3" t="str">
        <f t="shared" si="127"/>
        <v>42Wed</v>
      </c>
      <c r="O202">
        <v>68.209999</v>
      </c>
      <c r="P202" s="8">
        <f t="shared" si="112"/>
        <v>0.00500951797512075</v>
      </c>
      <c r="Q202" s="7">
        <f t="shared" si="113"/>
        <v>1.18481846447803</v>
      </c>
      <c r="R202" s="7"/>
      <c r="S202" s="6">
        <v>37187</v>
      </c>
      <c r="T202" s="3" t="str">
        <f t="shared" si="114"/>
        <v>Oct</v>
      </c>
      <c r="U202" s="3">
        <f t="shared" si="115"/>
        <v>23</v>
      </c>
      <c r="V202" s="3" t="str">
        <f t="shared" si="116"/>
        <v>Oct23</v>
      </c>
      <c r="W202" s="3" t="str">
        <f t="shared" si="128"/>
        <v>43Tue</v>
      </c>
      <c r="X202">
        <v>1084.780029</v>
      </c>
      <c r="Y202" s="8">
        <f t="shared" si="129"/>
        <v>-0.00469767399509665</v>
      </c>
      <c r="Z202" s="7">
        <f t="shared" si="117"/>
        <v>0.845324843636571</v>
      </c>
      <c r="AA202" s="7"/>
      <c r="AB202" s="6">
        <v>40834</v>
      </c>
      <c r="AC202" s="3" t="str">
        <f t="shared" si="118"/>
        <v>Oct</v>
      </c>
      <c r="AD202" s="3">
        <f t="shared" si="119"/>
        <v>18</v>
      </c>
      <c r="AE202" s="3" t="str">
        <f t="shared" si="120"/>
        <v>Oct18</v>
      </c>
      <c r="AF202" s="3" t="str">
        <f t="shared" si="130"/>
        <v>43Tue</v>
      </c>
      <c r="AG202">
        <v>1225.380005</v>
      </c>
      <c r="AH202" s="8">
        <f t="shared" si="131"/>
        <v>0.0204187168414975</v>
      </c>
      <c r="AI202" s="7">
        <f t="shared" si="121"/>
        <v>0.963447529871164</v>
      </c>
      <c r="AJ202" s="7"/>
      <c r="AK202" s="9">
        <v>201</v>
      </c>
      <c r="AL202" s="6">
        <f t="shared" si="132"/>
        <v>44488</v>
      </c>
      <c r="AM202" s="3" t="str">
        <f t="shared" si="122"/>
        <v>Oct</v>
      </c>
      <c r="AN202" s="3">
        <f t="shared" si="123"/>
        <v>19</v>
      </c>
      <c r="AO202" s="3" t="str">
        <f t="shared" si="124"/>
        <v>Oct19</v>
      </c>
      <c r="AP202" s="3" t="str">
        <f t="shared" si="133"/>
        <v>43Tue</v>
      </c>
      <c r="AQ202" s="7">
        <f t="shared" si="134"/>
        <v>0.691482649842271</v>
      </c>
      <c r="AR202" s="7">
        <f t="shared" si="135"/>
        <v>1.18082339760292</v>
      </c>
      <c r="AS202" s="7">
        <f t="shared" si="136"/>
        <v>0.845324843636571</v>
      </c>
      <c r="AT202" s="7">
        <f t="shared" si="137"/>
        <v>0.963447529871164</v>
      </c>
      <c r="AU202" s="10">
        <f t="shared" si="138"/>
        <v>0.920269605238231</v>
      </c>
      <c r="AV202" s="11">
        <f t="shared" si="139"/>
        <v>-7.97303947617689</v>
      </c>
    </row>
    <row r="203" spans="1:48">
      <c r="A203" s="6">
        <v>11615</v>
      </c>
      <c r="B203" s="3" t="str">
        <f t="shared" si="105"/>
        <v>Oct</v>
      </c>
      <c r="C203" s="3">
        <f t="shared" si="106"/>
        <v>19</v>
      </c>
      <c r="D203" s="3" t="str">
        <f t="shared" si="107"/>
        <v>Oct19</v>
      </c>
      <c r="E203" s="3" t="str">
        <f t="shared" si="125"/>
        <v>43Mon</v>
      </c>
      <c r="F203">
        <v>10.49</v>
      </c>
      <c r="G203" s="8">
        <f t="shared" si="126"/>
        <v>0.0125482625482626</v>
      </c>
      <c r="H203" s="7">
        <f t="shared" si="108"/>
        <v>0.661829652996845</v>
      </c>
      <c r="I203" s="7"/>
      <c r="J203" s="6">
        <v>22573</v>
      </c>
      <c r="K203" s="3" t="str">
        <f t="shared" si="109"/>
        <v>Oct</v>
      </c>
      <c r="L203" s="3">
        <f t="shared" si="110"/>
        <v>19</v>
      </c>
      <c r="M203" s="3" t="str">
        <f t="shared" si="111"/>
        <v>Oct19</v>
      </c>
      <c r="N203" s="3" t="str">
        <f t="shared" si="127"/>
        <v>42Thu</v>
      </c>
      <c r="O203">
        <v>68.449997</v>
      </c>
      <c r="P203" s="8">
        <f t="shared" si="112"/>
        <v>0.00351851639816033</v>
      </c>
      <c r="Q203" s="7">
        <f t="shared" si="113"/>
        <v>1.18898726767414</v>
      </c>
      <c r="R203" s="7"/>
      <c r="S203" s="6">
        <v>37188</v>
      </c>
      <c r="T203" s="3" t="str">
        <f t="shared" si="114"/>
        <v>Oct</v>
      </c>
      <c r="U203" s="3">
        <f t="shared" si="115"/>
        <v>24</v>
      </c>
      <c r="V203" s="3" t="str">
        <f t="shared" si="116"/>
        <v>Oct24</v>
      </c>
      <c r="W203" s="3" t="str">
        <f t="shared" si="128"/>
        <v>43Wed</v>
      </c>
      <c r="X203">
        <v>1085.199951</v>
      </c>
      <c r="Y203" s="8">
        <f t="shared" si="129"/>
        <v>0.0003871033654511</v>
      </c>
      <c r="Z203" s="7">
        <f t="shared" si="117"/>
        <v>0.845652071728442</v>
      </c>
      <c r="AA203" s="7"/>
      <c r="AB203" s="6">
        <v>40835</v>
      </c>
      <c r="AC203" s="3" t="str">
        <f t="shared" si="118"/>
        <v>Oct</v>
      </c>
      <c r="AD203" s="3">
        <f t="shared" si="119"/>
        <v>19</v>
      </c>
      <c r="AE203" s="3" t="str">
        <f t="shared" si="120"/>
        <v>Oct19</v>
      </c>
      <c r="AF203" s="3" t="str">
        <f t="shared" si="130"/>
        <v>43Wed</v>
      </c>
      <c r="AG203">
        <v>1209.880005</v>
      </c>
      <c r="AH203" s="8">
        <f t="shared" si="131"/>
        <v>-0.0126491373588228</v>
      </c>
      <c r="AI203" s="7">
        <f t="shared" si="121"/>
        <v>0.951260749727805</v>
      </c>
      <c r="AJ203" s="7"/>
      <c r="AK203" s="9">
        <v>202</v>
      </c>
      <c r="AL203" s="6">
        <f t="shared" si="132"/>
        <v>44489</v>
      </c>
      <c r="AM203" s="3" t="str">
        <f t="shared" si="122"/>
        <v>Oct</v>
      </c>
      <c r="AN203" s="3">
        <f t="shared" si="123"/>
        <v>20</v>
      </c>
      <c r="AO203" s="3" t="str">
        <f t="shared" si="124"/>
        <v>Oct20</v>
      </c>
      <c r="AP203" s="3" t="str">
        <f t="shared" si="133"/>
        <v>43Wed</v>
      </c>
      <c r="AQ203" s="7">
        <f t="shared" si="134"/>
        <v>0.685173501577287</v>
      </c>
      <c r="AR203" s="7">
        <f t="shared" si="135"/>
        <v>1.18707653291645</v>
      </c>
      <c r="AS203" s="7">
        <f t="shared" si="136"/>
        <v>0.845652071728442</v>
      </c>
      <c r="AT203" s="7">
        <f t="shared" si="137"/>
        <v>0.951260749727805</v>
      </c>
      <c r="AU203" s="10">
        <f t="shared" si="138"/>
        <v>0.917290713987496</v>
      </c>
      <c r="AV203" s="11">
        <f t="shared" si="139"/>
        <v>-8.2709286012504</v>
      </c>
    </row>
    <row r="204" spans="1:48">
      <c r="A204" s="6">
        <v>11616</v>
      </c>
      <c r="B204" s="3" t="str">
        <f t="shared" si="105"/>
        <v>Oct</v>
      </c>
      <c r="C204" s="3">
        <f t="shared" si="106"/>
        <v>20</v>
      </c>
      <c r="D204" s="3" t="str">
        <f t="shared" si="107"/>
        <v>Oct20</v>
      </c>
      <c r="E204" s="3" t="str">
        <f t="shared" si="125"/>
        <v>43Tue</v>
      </c>
      <c r="F204">
        <v>10.96</v>
      </c>
      <c r="G204" s="8">
        <f t="shared" si="126"/>
        <v>0.0448045757864634</v>
      </c>
      <c r="H204" s="7">
        <f t="shared" si="108"/>
        <v>0.691482649842271</v>
      </c>
      <c r="I204" s="7"/>
      <c r="J204" s="6">
        <v>22574</v>
      </c>
      <c r="K204" s="3" t="str">
        <f t="shared" si="109"/>
        <v>Oct</v>
      </c>
      <c r="L204" s="3">
        <f t="shared" si="110"/>
        <v>20</v>
      </c>
      <c r="M204" s="3" t="str">
        <f t="shared" si="111"/>
        <v>Oct20</v>
      </c>
      <c r="N204" s="3" t="str">
        <f t="shared" si="127"/>
        <v>42Fri</v>
      </c>
      <c r="O204">
        <v>68</v>
      </c>
      <c r="P204" s="8">
        <f t="shared" si="112"/>
        <v>-0.00657409816979241</v>
      </c>
      <c r="Q204" s="7">
        <f t="shared" si="113"/>
        <v>1.18117074865381</v>
      </c>
      <c r="R204" s="7"/>
      <c r="S204" s="6">
        <v>37189</v>
      </c>
      <c r="T204" s="3" t="str">
        <f t="shared" si="114"/>
        <v>Oct</v>
      </c>
      <c r="U204" s="3">
        <f t="shared" si="115"/>
        <v>25</v>
      </c>
      <c r="V204" s="3" t="str">
        <f t="shared" si="116"/>
        <v>Oct25</v>
      </c>
      <c r="W204" s="3" t="str">
        <f t="shared" si="128"/>
        <v>43Thu</v>
      </c>
      <c r="X204">
        <v>1100.089966</v>
      </c>
      <c r="Y204" s="8">
        <f t="shared" si="129"/>
        <v>0.0137209875343977</v>
      </c>
      <c r="Z204" s="7">
        <f t="shared" si="117"/>
        <v>0.857255253263066</v>
      </c>
      <c r="AA204" s="7"/>
      <c r="AB204" s="6">
        <v>40836</v>
      </c>
      <c r="AC204" s="3" t="str">
        <f t="shared" si="118"/>
        <v>Oct</v>
      </c>
      <c r="AD204" s="3">
        <f t="shared" si="119"/>
        <v>20</v>
      </c>
      <c r="AE204" s="3" t="str">
        <f t="shared" si="120"/>
        <v>Oct20</v>
      </c>
      <c r="AF204" s="3" t="str">
        <f t="shared" si="130"/>
        <v>43Thu</v>
      </c>
      <c r="AG204">
        <v>1215.390015</v>
      </c>
      <c r="AH204" s="8">
        <f t="shared" si="131"/>
        <v>0.0045541789080149</v>
      </c>
      <c r="AI204" s="7">
        <f t="shared" si="121"/>
        <v>0.955592961370238</v>
      </c>
      <c r="AJ204" s="7"/>
      <c r="AK204" s="9">
        <v>203</v>
      </c>
      <c r="AL204" s="6">
        <f t="shared" si="132"/>
        <v>44490</v>
      </c>
      <c r="AM204" s="3" t="str">
        <f t="shared" si="122"/>
        <v>Oct</v>
      </c>
      <c r="AN204" s="3">
        <f t="shared" si="123"/>
        <v>21</v>
      </c>
      <c r="AO204" s="3" t="str">
        <f t="shared" si="124"/>
        <v>Oct21</v>
      </c>
      <c r="AP204" s="3" t="str">
        <f t="shared" si="133"/>
        <v>43Thu</v>
      </c>
      <c r="AQ204" s="7">
        <f t="shared" si="134"/>
        <v>0.662460567823344</v>
      </c>
      <c r="AR204" s="7">
        <f t="shared" si="135"/>
        <v>1.18916100399514</v>
      </c>
      <c r="AS204" s="7">
        <f t="shared" si="136"/>
        <v>0.857255253263066</v>
      </c>
      <c r="AT204" s="7">
        <f t="shared" si="137"/>
        <v>0.955592961370238</v>
      </c>
      <c r="AU204" s="10">
        <f t="shared" si="138"/>
        <v>0.916117446612946</v>
      </c>
      <c r="AV204" s="11">
        <f t="shared" si="139"/>
        <v>-8.38825533870541</v>
      </c>
    </row>
    <row r="205" spans="1:48">
      <c r="A205" s="6">
        <v>11617</v>
      </c>
      <c r="B205" s="3" t="str">
        <f t="shared" si="105"/>
        <v>Oct</v>
      </c>
      <c r="C205" s="3">
        <f t="shared" si="106"/>
        <v>21</v>
      </c>
      <c r="D205" s="3" t="str">
        <f t="shared" si="107"/>
        <v>Oct21</v>
      </c>
      <c r="E205" s="3" t="str">
        <f t="shared" si="125"/>
        <v>43Wed</v>
      </c>
      <c r="F205">
        <v>10.86</v>
      </c>
      <c r="G205" s="8">
        <f t="shared" si="126"/>
        <v>-0.00912408759124101</v>
      </c>
      <c r="H205" s="7">
        <f t="shared" si="108"/>
        <v>0.685173501577287</v>
      </c>
      <c r="I205" s="7"/>
      <c r="J205" s="6">
        <v>22577</v>
      </c>
      <c r="K205" s="3" t="str">
        <f t="shared" si="109"/>
        <v>Oct</v>
      </c>
      <c r="L205" s="3">
        <f t="shared" si="110"/>
        <v>23</v>
      </c>
      <c r="M205" s="3" t="str">
        <f t="shared" si="111"/>
        <v>Oct23</v>
      </c>
      <c r="N205" s="3" t="str">
        <f t="shared" si="127"/>
        <v>43Mon</v>
      </c>
      <c r="O205">
        <v>68.059998</v>
      </c>
      <c r="P205" s="8">
        <f t="shared" si="112"/>
        <v>0.000882323529411663</v>
      </c>
      <c r="Q205" s="7">
        <f t="shared" si="113"/>
        <v>1.1822129233976</v>
      </c>
      <c r="R205" s="7"/>
      <c r="S205" s="6">
        <v>37190</v>
      </c>
      <c r="T205" s="3" t="str">
        <f t="shared" si="114"/>
        <v>Oct</v>
      </c>
      <c r="U205" s="3">
        <f t="shared" si="115"/>
        <v>26</v>
      </c>
      <c r="V205" s="3" t="str">
        <f t="shared" si="116"/>
        <v>Oct26</v>
      </c>
      <c r="W205" s="3" t="str">
        <f t="shared" si="128"/>
        <v>43Fri</v>
      </c>
      <c r="X205">
        <v>1104.609985</v>
      </c>
      <c r="Y205" s="8">
        <f t="shared" si="129"/>
        <v>0.00410877213655092</v>
      </c>
      <c r="Z205" s="7">
        <f t="shared" si="117"/>
        <v>0.860777519761585</v>
      </c>
      <c r="AA205" s="7"/>
      <c r="AB205" s="6">
        <v>40837</v>
      </c>
      <c r="AC205" s="3" t="str">
        <f t="shared" si="118"/>
        <v>Oct</v>
      </c>
      <c r="AD205" s="3">
        <f t="shared" si="119"/>
        <v>21</v>
      </c>
      <c r="AE205" s="3" t="str">
        <f t="shared" si="120"/>
        <v>Oct21</v>
      </c>
      <c r="AF205" s="3" t="str">
        <f t="shared" si="130"/>
        <v>43Fri</v>
      </c>
      <c r="AG205">
        <v>1238.25</v>
      </c>
      <c r="AH205" s="8">
        <f t="shared" si="131"/>
        <v>0.0188087648556172</v>
      </c>
      <c r="AI205" s="7">
        <f t="shared" si="121"/>
        <v>0.973566484678334</v>
      </c>
      <c r="AJ205" s="7"/>
      <c r="AK205" s="9">
        <v>204</v>
      </c>
      <c r="AL205" s="6">
        <f t="shared" si="132"/>
        <v>44491</v>
      </c>
      <c r="AM205" s="3" t="str">
        <f t="shared" si="122"/>
        <v>Oct</v>
      </c>
      <c r="AN205" s="3">
        <f t="shared" si="123"/>
        <v>22</v>
      </c>
      <c r="AO205" s="3" t="str">
        <f t="shared" si="124"/>
        <v>Oct22</v>
      </c>
      <c r="AP205" s="3" t="str">
        <f t="shared" si="133"/>
        <v>43Fri</v>
      </c>
      <c r="AQ205" s="7">
        <f t="shared" si="134"/>
        <v>0.68391167192429</v>
      </c>
      <c r="AR205" s="7">
        <f t="shared" si="135"/>
        <v>1.18707653291645</v>
      </c>
      <c r="AS205" s="7">
        <f t="shared" si="136"/>
        <v>0.860777519761585</v>
      </c>
      <c r="AT205" s="7">
        <f t="shared" si="137"/>
        <v>0.973566484678334</v>
      </c>
      <c r="AU205" s="10">
        <f t="shared" si="138"/>
        <v>0.926333052320165</v>
      </c>
      <c r="AV205" s="11">
        <f t="shared" si="139"/>
        <v>-7.36669476798354</v>
      </c>
    </row>
    <row r="206" spans="1:48">
      <c r="A206" s="6">
        <v>11618</v>
      </c>
      <c r="B206" s="3" t="str">
        <f t="shared" si="105"/>
        <v>Oct</v>
      </c>
      <c r="C206" s="3">
        <f t="shared" si="106"/>
        <v>22</v>
      </c>
      <c r="D206" s="3" t="str">
        <f t="shared" si="107"/>
        <v>Oct22</v>
      </c>
      <c r="E206" s="3" t="str">
        <f t="shared" si="125"/>
        <v>43Thu</v>
      </c>
      <c r="F206">
        <v>10.5</v>
      </c>
      <c r="G206" s="8">
        <f t="shared" si="126"/>
        <v>-0.0331491712707182</v>
      </c>
      <c r="H206" s="7">
        <f t="shared" si="108"/>
        <v>0.662460567823344</v>
      </c>
      <c r="I206" s="7"/>
      <c r="J206" s="6">
        <v>22578</v>
      </c>
      <c r="K206" s="3" t="str">
        <f t="shared" si="109"/>
        <v>Oct</v>
      </c>
      <c r="L206" s="3">
        <f t="shared" si="110"/>
        <v>24</v>
      </c>
      <c r="M206" s="3" t="str">
        <f t="shared" si="111"/>
        <v>Oct24</v>
      </c>
      <c r="N206" s="3" t="str">
        <f t="shared" si="127"/>
        <v>43Tue</v>
      </c>
      <c r="O206">
        <v>67.980003</v>
      </c>
      <c r="P206" s="8">
        <f t="shared" si="112"/>
        <v>-0.00117536001103022</v>
      </c>
      <c r="Q206" s="7">
        <f t="shared" si="113"/>
        <v>1.18082339760292</v>
      </c>
      <c r="R206" s="7"/>
      <c r="S206" s="6">
        <v>37193</v>
      </c>
      <c r="T206" s="3" t="str">
        <f t="shared" si="114"/>
        <v>Oct</v>
      </c>
      <c r="U206" s="3">
        <f t="shared" si="115"/>
        <v>29</v>
      </c>
      <c r="V206" s="3" t="str">
        <f t="shared" si="116"/>
        <v>Oct29</v>
      </c>
      <c r="W206" s="3" t="str">
        <f t="shared" si="128"/>
        <v>44Mon</v>
      </c>
      <c r="X206">
        <v>1078.300049</v>
      </c>
      <c r="Y206" s="8">
        <f t="shared" si="129"/>
        <v>-0.0238183036160044</v>
      </c>
      <c r="Z206" s="7">
        <f t="shared" si="117"/>
        <v>0.840275259450072</v>
      </c>
      <c r="AA206" s="7"/>
      <c r="AB206" s="6">
        <v>40840</v>
      </c>
      <c r="AC206" s="3" t="str">
        <f t="shared" si="118"/>
        <v>Oct</v>
      </c>
      <c r="AD206" s="3">
        <f t="shared" si="119"/>
        <v>24</v>
      </c>
      <c r="AE206" s="3" t="str">
        <f t="shared" si="120"/>
        <v>Oct24</v>
      </c>
      <c r="AF206" s="3" t="str">
        <f t="shared" si="130"/>
        <v>44Mon</v>
      </c>
      <c r="AG206">
        <v>1254.189941</v>
      </c>
      <c r="AH206" s="8">
        <f t="shared" si="131"/>
        <v>0.0128729586109429</v>
      </c>
      <c r="AI206" s="7">
        <f t="shared" si="121"/>
        <v>0.986099165740599</v>
      </c>
      <c r="AJ206" s="7"/>
      <c r="AK206" s="9">
        <v>205</v>
      </c>
      <c r="AL206" s="6">
        <f t="shared" si="132"/>
        <v>44494</v>
      </c>
      <c r="AM206" s="3" t="str">
        <f t="shared" si="122"/>
        <v>Oct</v>
      </c>
      <c r="AN206" s="3">
        <f t="shared" si="123"/>
        <v>25</v>
      </c>
      <c r="AO206" s="3" t="str">
        <f t="shared" si="124"/>
        <v>Oct25</v>
      </c>
      <c r="AP206" s="3" t="str">
        <f t="shared" si="133"/>
        <v>44Mon</v>
      </c>
      <c r="AQ206" s="7">
        <f t="shared" si="134"/>
        <v>0.671293375394322</v>
      </c>
      <c r="AR206" s="7">
        <f t="shared" si="135"/>
        <v>1.18846618030224</v>
      </c>
      <c r="AS206" s="7">
        <f t="shared" si="136"/>
        <v>0.840275259450072</v>
      </c>
      <c r="AT206" s="7">
        <f t="shared" si="137"/>
        <v>0.986099165740599</v>
      </c>
      <c r="AU206" s="10">
        <f t="shared" si="138"/>
        <v>0.921533495221808</v>
      </c>
      <c r="AV206" s="11">
        <f t="shared" si="139"/>
        <v>-7.84665047781916</v>
      </c>
    </row>
    <row r="207" spans="1:48">
      <c r="A207" s="6">
        <v>11619</v>
      </c>
      <c r="B207" s="3" t="str">
        <f t="shared" si="105"/>
        <v>Oct</v>
      </c>
      <c r="C207" s="3">
        <f t="shared" si="106"/>
        <v>23</v>
      </c>
      <c r="D207" s="3" t="str">
        <f t="shared" si="107"/>
        <v>Oct23</v>
      </c>
      <c r="E207" s="3" t="str">
        <f t="shared" si="125"/>
        <v>43Fri</v>
      </c>
      <c r="F207">
        <v>10.84</v>
      </c>
      <c r="G207" s="8">
        <f t="shared" si="126"/>
        <v>0.0323809523809524</v>
      </c>
      <c r="H207" s="7">
        <f t="shared" si="108"/>
        <v>0.68391167192429</v>
      </c>
      <c r="I207" s="7"/>
      <c r="J207" s="6">
        <v>22579</v>
      </c>
      <c r="K207" s="3" t="str">
        <f t="shared" si="109"/>
        <v>Oct</v>
      </c>
      <c r="L207" s="3">
        <f t="shared" si="110"/>
        <v>25</v>
      </c>
      <c r="M207" s="3" t="str">
        <f t="shared" si="111"/>
        <v>Oct25</v>
      </c>
      <c r="N207" s="3" t="str">
        <f t="shared" si="127"/>
        <v>43Wed</v>
      </c>
      <c r="O207">
        <v>68.339996</v>
      </c>
      <c r="P207" s="8">
        <f t="shared" si="112"/>
        <v>0.00529557199342876</v>
      </c>
      <c r="Q207" s="7">
        <f t="shared" si="113"/>
        <v>1.18707653291645</v>
      </c>
      <c r="R207" s="7"/>
      <c r="S207" s="6">
        <v>37194</v>
      </c>
      <c r="T207" s="3" t="str">
        <f t="shared" si="114"/>
        <v>Oct</v>
      </c>
      <c r="U207" s="3">
        <f t="shared" si="115"/>
        <v>30</v>
      </c>
      <c r="V207" s="3" t="str">
        <f t="shared" si="116"/>
        <v>Oct30</v>
      </c>
      <c r="W207" s="3" t="str">
        <f t="shared" si="128"/>
        <v>44Tue</v>
      </c>
      <c r="X207">
        <v>1059.790039</v>
      </c>
      <c r="Y207" s="8">
        <f t="shared" si="129"/>
        <v>-0.0171659177954836</v>
      </c>
      <c r="Z207" s="7">
        <f t="shared" si="117"/>
        <v>0.825851163420774</v>
      </c>
      <c r="AA207" s="7"/>
      <c r="AB207" s="6">
        <v>40841</v>
      </c>
      <c r="AC207" s="3" t="str">
        <f t="shared" si="118"/>
        <v>Oct</v>
      </c>
      <c r="AD207" s="3">
        <f t="shared" si="119"/>
        <v>25</v>
      </c>
      <c r="AE207" s="3" t="str">
        <f t="shared" si="120"/>
        <v>Oct25</v>
      </c>
      <c r="AF207" s="3" t="str">
        <f t="shared" si="130"/>
        <v>44Tue</v>
      </c>
      <c r="AG207">
        <v>1229.050049</v>
      </c>
      <c r="AH207" s="8">
        <f t="shared" si="131"/>
        <v>-0.0200447246291542</v>
      </c>
      <c r="AI207" s="7">
        <f t="shared" si="121"/>
        <v>0.96633307950629</v>
      </c>
      <c r="AJ207" s="7"/>
      <c r="AK207" s="9">
        <v>206</v>
      </c>
      <c r="AL207" s="6">
        <f t="shared" si="132"/>
        <v>44495</v>
      </c>
      <c r="AM207" s="3" t="str">
        <f t="shared" si="122"/>
        <v>Oct</v>
      </c>
      <c r="AN207" s="3">
        <f t="shared" si="123"/>
        <v>26</v>
      </c>
      <c r="AO207" s="3" t="str">
        <f t="shared" si="124"/>
        <v>Oct26</v>
      </c>
      <c r="AP207" s="3" t="str">
        <f t="shared" si="133"/>
        <v>44Tue</v>
      </c>
      <c r="AQ207" s="7">
        <f t="shared" si="134"/>
        <v>0.656782334384858</v>
      </c>
      <c r="AR207" s="7">
        <f t="shared" si="135"/>
        <v>1.19194029876672</v>
      </c>
      <c r="AS207" s="7">
        <f t="shared" si="136"/>
        <v>0.825851163420774</v>
      </c>
      <c r="AT207" s="7">
        <f t="shared" si="137"/>
        <v>0.96633307950629</v>
      </c>
      <c r="AU207" s="10">
        <f t="shared" si="138"/>
        <v>0.91022671901966</v>
      </c>
      <c r="AV207" s="11">
        <f t="shared" si="139"/>
        <v>-8.977328098034</v>
      </c>
    </row>
    <row r="208" spans="1:48">
      <c r="A208" s="6">
        <v>11622</v>
      </c>
      <c r="B208" s="3" t="str">
        <f t="shared" si="105"/>
        <v>Oct</v>
      </c>
      <c r="C208" s="3">
        <f t="shared" si="106"/>
        <v>26</v>
      </c>
      <c r="D208" s="3" t="str">
        <f t="shared" si="107"/>
        <v>Oct26</v>
      </c>
      <c r="E208" s="3" t="str">
        <f t="shared" si="125"/>
        <v>44Mon</v>
      </c>
      <c r="F208">
        <v>10.64</v>
      </c>
      <c r="G208" s="8">
        <f t="shared" si="126"/>
        <v>-0.018450184501845</v>
      </c>
      <c r="H208" s="7">
        <f t="shared" si="108"/>
        <v>0.671293375394322</v>
      </c>
      <c r="I208" s="7"/>
      <c r="J208" s="6">
        <v>22580</v>
      </c>
      <c r="K208" s="3" t="str">
        <f t="shared" si="109"/>
        <v>Oct</v>
      </c>
      <c r="L208" s="3">
        <f t="shared" si="110"/>
        <v>26</v>
      </c>
      <c r="M208" s="3" t="str">
        <f t="shared" si="111"/>
        <v>Oct26</v>
      </c>
      <c r="N208" s="3" t="str">
        <f t="shared" si="127"/>
        <v>43Thu</v>
      </c>
      <c r="O208">
        <v>68.459999</v>
      </c>
      <c r="P208" s="8">
        <f t="shared" si="112"/>
        <v>0.00175597025203216</v>
      </c>
      <c r="Q208" s="7">
        <f t="shared" si="113"/>
        <v>1.18916100399514</v>
      </c>
      <c r="R208" s="7"/>
      <c r="S208" s="6">
        <v>37195</v>
      </c>
      <c r="T208" s="3" t="str">
        <f t="shared" si="114"/>
        <v>Oct</v>
      </c>
      <c r="U208" s="3">
        <f t="shared" si="115"/>
        <v>31</v>
      </c>
      <c r="V208" s="3" t="str">
        <f t="shared" si="116"/>
        <v>Oct31</v>
      </c>
      <c r="W208" s="3" t="str">
        <f t="shared" si="128"/>
        <v>44Wed</v>
      </c>
      <c r="X208">
        <v>1059.780029</v>
      </c>
      <c r="Y208" s="8">
        <f t="shared" si="129"/>
        <v>-9.44526711103166e-6</v>
      </c>
      <c r="Z208" s="7">
        <f t="shared" si="117"/>
        <v>0.825843363035941</v>
      </c>
      <c r="AA208" s="7"/>
      <c r="AB208" s="6">
        <v>40842</v>
      </c>
      <c r="AC208" s="3" t="str">
        <f t="shared" si="118"/>
        <v>Oct</v>
      </c>
      <c r="AD208" s="3">
        <f t="shared" si="119"/>
        <v>26</v>
      </c>
      <c r="AE208" s="3" t="str">
        <f t="shared" si="120"/>
        <v>Oct26</v>
      </c>
      <c r="AF208" s="3" t="str">
        <f t="shared" si="130"/>
        <v>44Wed</v>
      </c>
      <c r="AG208">
        <v>1242</v>
      </c>
      <c r="AH208" s="8">
        <f t="shared" si="131"/>
        <v>0.0105365530155071</v>
      </c>
      <c r="AI208" s="7">
        <f t="shared" si="121"/>
        <v>0.976514899229146</v>
      </c>
      <c r="AJ208" s="7"/>
      <c r="AK208" s="9">
        <v>207</v>
      </c>
      <c r="AL208" s="6">
        <f t="shared" si="132"/>
        <v>44496</v>
      </c>
      <c r="AM208" s="3" t="str">
        <f t="shared" si="122"/>
        <v>Oct</v>
      </c>
      <c r="AN208" s="3">
        <f t="shared" si="123"/>
        <v>27</v>
      </c>
      <c r="AO208" s="3" t="str">
        <f t="shared" si="124"/>
        <v>Oct27</v>
      </c>
      <c r="AP208" s="3" t="str">
        <f t="shared" si="133"/>
        <v>44Wed</v>
      </c>
      <c r="AQ208" s="7">
        <f t="shared" si="134"/>
        <v>0.635331230283912</v>
      </c>
      <c r="AR208" s="7">
        <f t="shared" si="135"/>
        <v>1.19385101615425</v>
      </c>
      <c r="AS208" s="7">
        <f t="shared" si="136"/>
        <v>0.825843363035941</v>
      </c>
      <c r="AT208" s="7">
        <f t="shared" si="137"/>
        <v>0.976514899229146</v>
      </c>
      <c r="AU208" s="10">
        <f t="shared" si="138"/>
        <v>0.907885127175811</v>
      </c>
      <c r="AV208" s="11">
        <f t="shared" si="139"/>
        <v>-9.21148728241885</v>
      </c>
    </row>
    <row r="209" spans="1:48">
      <c r="A209" s="6">
        <v>11623</v>
      </c>
      <c r="B209" s="3" t="str">
        <f t="shared" si="105"/>
        <v>Oct</v>
      </c>
      <c r="C209" s="3">
        <f t="shared" si="106"/>
        <v>27</v>
      </c>
      <c r="D209" s="3" t="str">
        <f t="shared" si="107"/>
        <v>Oct27</v>
      </c>
      <c r="E209" s="3" t="str">
        <f t="shared" si="125"/>
        <v>44Tue</v>
      </c>
      <c r="F209">
        <v>10.41</v>
      </c>
      <c r="G209" s="8">
        <f t="shared" si="126"/>
        <v>-0.0216165413533835</v>
      </c>
      <c r="H209" s="7">
        <f t="shared" si="108"/>
        <v>0.656782334384858</v>
      </c>
      <c r="I209" s="7"/>
      <c r="J209" s="6">
        <v>22581</v>
      </c>
      <c r="K209" s="3" t="str">
        <f t="shared" si="109"/>
        <v>Oct</v>
      </c>
      <c r="L209" s="3">
        <f t="shared" si="110"/>
        <v>27</v>
      </c>
      <c r="M209" s="3" t="str">
        <f t="shared" si="111"/>
        <v>Oct27</v>
      </c>
      <c r="N209" s="3" t="str">
        <f t="shared" si="127"/>
        <v>43Fri</v>
      </c>
      <c r="O209">
        <v>68.339996</v>
      </c>
      <c r="P209" s="8">
        <f t="shared" si="112"/>
        <v>-0.00175289222542929</v>
      </c>
      <c r="Q209" s="7">
        <f t="shared" si="113"/>
        <v>1.18707653291645</v>
      </c>
      <c r="R209" s="7"/>
      <c r="S209" s="6">
        <v>37196</v>
      </c>
      <c r="T209" s="3" t="str">
        <f t="shared" si="114"/>
        <v>Nov</v>
      </c>
      <c r="U209" s="3">
        <f t="shared" si="115"/>
        <v>1</v>
      </c>
      <c r="V209" s="3" t="str">
        <f t="shared" si="116"/>
        <v>Nov1</v>
      </c>
      <c r="W209" s="3" t="str">
        <f t="shared" si="128"/>
        <v>44Thu</v>
      </c>
      <c r="X209">
        <v>1084.099976</v>
      </c>
      <c r="Y209" s="8">
        <f t="shared" si="129"/>
        <v>0.0229481084135432</v>
      </c>
      <c r="Z209" s="7">
        <f t="shared" si="117"/>
        <v>0.844794906063495</v>
      </c>
      <c r="AA209" s="7"/>
      <c r="AB209" s="6">
        <v>40843</v>
      </c>
      <c r="AC209" s="3" t="str">
        <f t="shared" si="118"/>
        <v>Oct</v>
      </c>
      <c r="AD209" s="3">
        <f t="shared" si="119"/>
        <v>27</v>
      </c>
      <c r="AE209" s="3" t="str">
        <f t="shared" si="120"/>
        <v>Oct27</v>
      </c>
      <c r="AF209" s="3" t="str">
        <f t="shared" si="130"/>
        <v>44Thu</v>
      </c>
      <c r="AG209">
        <v>1284.589966</v>
      </c>
      <c r="AH209" s="8">
        <f t="shared" si="131"/>
        <v>0.0342914380032206</v>
      </c>
      <c r="AI209" s="7">
        <f t="shared" si="121"/>
        <v>1.01000099935528</v>
      </c>
      <c r="AJ209" s="7"/>
      <c r="AK209" s="9">
        <v>208</v>
      </c>
      <c r="AL209" s="6">
        <f t="shared" si="132"/>
        <v>44497</v>
      </c>
      <c r="AM209" s="3" t="str">
        <f t="shared" si="122"/>
        <v>Oct</v>
      </c>
      <c r="AN209" s="3">
        <f t="shared" si="123"/>
        <v>28</v>
      </c>
      <c r="AO209" s="3" t="str">
        <f t="shared" si="124"/>
        <v>Oct28</v>
      </c>
      <c r="AP209" s="3" t="str">
        <f t="shared" si="133"/>
        <v>44Thu</v>
      </c>
      <c r="AQ209" s="7">
        <f t="shared" si="134"/>
        <v>0.637854889589905</v>
      </c>
      <c r="AR209" s="7">
        <f t="shared" si="135"/>
        <v>1.20045164147994</v>
      </c>
      <c r="AS209" s="7">
        <f t="shared" si="136"/>
        <v>0.844794906063495</v>
      </c>
      <c r="AT209" s="7">
        <f t="shared" si="137"/>
        <v>1.01000099935528</v>
      </c>
      <c r="AU209" s="10">
        <f t="shared" si="138"/>
        <v>0.923275609122155</v>
      </c>
      <c r="AV209" s="11">
        <f t="shared" si="139"/>
        <v>-7.67243908778447</v>
      </c>
    </row>
    <row r="210" spans="1:48">
      <c r="A210" s="6">
        <v>11624</v>
      </c>
      <c r="B210" s="3" t="str">
        <f t="shared" si="105"/>
        <v>Oct</v>
      </c>
      <c r="C210" s="3">
        <f t="shared" si="106"/>
        <v>28</v>
      </c>
      <c r="D210" s="3" t="str">
        <f t="shared" si="107"/>
        <v>Oct28</v>
      </c>
      <c r="E210" s="3" t="str">
        <f t="shared" si="125"/>
        <v>44Wed</v>
      </c>
      <c r="F210">
        <v>10.07</v>
      </c>
      <c r="G210" s="8">
        <f t="shared" si="126"/>
        <v>-0.0326609029779058</v>
      </c>
      <c r="H210" s="7">
        <f t="shared" si="108"/>
        <v>0.635331230283912</v>
      </c>
      <c r="I210" s="7"/>
      <c r="J210" s="6">
        <v>22584</v>
      </c>
      <c r="K210" s="3" t="str">
        <f t="shared" si="109"/>
        <v>Oct</v>
      </c>
      <c r="L210" s="3">
        <f t="shared" si="110"/>
        <v>30</v>
      </c>
      <c r="M210" s="3" t="str">
        <f t="shared" si="111"/>
        <v>Oct30</v>
      </c>
      <c r="N210" s="3" t="str">
        <f t="shared" si="127"/>
        <v>44Mon</v>
      </c>
      <c r="O210">
        <v>68.419998</v>
      </c>
      <c r="P210" s="8">
        <f t="shared" si="112"/>
        <v>0.00117064683468825</v>
      </c>
      <c r="Q210" s="7">
        <f t="shared" si="113"/>
        <v>1.18846618030224</v>
      </c>
      <c r="R210" s="7"/>
      <c r="S210" s="6">
        <v>37197</v>
      </c>
      <c r="T210" s="3" t="str">
        <f t="shared" si="114"/>
        <v>Nov</v>
      </c>
      <c r="U210" s="3">
        <f t="shared" si="115"/>
        <v>2</v>
      </c>
      <c r="V210" s="3" t="str">
        <f t="shared" si="116"/>
        <v>Nov2</v>
      </c>
      <c r="W210" s="3" t="str">
        <f t="shared" si="128"/>
        <v>44Fri</v>
      </c>
      <c r="X210">
        <v>1087.199951</v>
      </c>
      <c r="Y210" s="8">
        <f t="shared" si="129"/>
        <v>0.00285949180760805</v>
      </c>
      <c r="Z210" s="7">
        <f t="shared" si="117"/>
        <v>0.847210590176493</v>
      </c>
      <c r="AA210" s="7"/>
      <c r="AB210" s="6">
        <v>40844</v>
      </c>
      <c r="AC210" s="3" t="str">
        <f t="shared" si="118"/>
        <v>Oct</v>
      </c>
      <c r="AD210" s="3">
        <f t="shared" si="119"/>
        <v>28</v>
      </c>
      <c r="AE210" s="3" t="str">
        <f t="shared" si="120"/>
        <v>Oct28</v>
      </c>
      <c r="AF210" s="3" t="str">
        <f t="shared" si="130"/>
        <v>44Fri</v>
      </c>
      <c r="AG210">
        <v>1285.089966</v>
      </c>
      <c r="AH210" s="8">
        <f t="shared" si="131"/>
        <v>0.00038922925854459</v>
      </c>
      <c r="AI210" s="7">
        <f t="shared" si="121"/>
        <v>1.01039412129539</v>
      </c>
      <c r="AJ210" s="7"/>
      <c r="AK210" s="9">
        <v>209</v>
      </c>
      <c r="AL210" s="6">
        <f t="shared" si="132"/>
        <v>44498</v>
      </c>
      <c r="AM210" s="3" t="str">
        <f t="shared" si="122"/>
        <v>Oct</v>
      </c>
      <c r="AN210" s="3">
        <f t="shared" si="123"/>
        <v>29</v>
      </c>
      <c r="AO210" s="3" t="str">
        <f t="shared" si="124"/>
        <v>Oct29</v>
      </c>
      <c r="AP210" s="3" t="str">
        <f t="shared" si="133"/>
        <v>44Fri</v>
      </c>
      <c r="AQ210" s="7">
        <f t="shared" si="134"/>
        <v>0.658044164037855</v>
      </c>
      <c r="AR210" s="7">
        <f t="shared" si="135"/>
        <v>1.20670489838457</v>
      </c>
      <c r="AS210" s="7">
        <f t="shared" si="136"/>
        <v>0.847210590176493</v>
      </c>
      <c r="AT210" s="7">
        <f t="shared" si="137"/>
        <v>1.01039412129539</v>
      </c>
      <c r="AU210" s="10">
        <f t="shared" si="138"/>
        <v>0.930588443473579</v>
      </c>
      <c r="AV210" s="11">
        <f t="shared" si="139"/>
        <v>-6.94115565264213</v>
      </c>
    </row>
    <row r="211" spans="1:48">
      <c r="A211" s="6">
        <v>11625</v>
      </c>
      <c r="B211" s="3" t="str">
        <f t="shared" si="105"/>
        <v>Oct</v>
      </c>
      <c r="C211" s="3">
        <f t="shared" si="106"/>
        <v>29</v>
      </c>
      <c r="D211" s="3" t="str">
        <f t="shared" si="107"/>
        <v>Oct29</v>
      </c>
      <c r="E211" s="3" t="str">
        <f t="shared" si="125"/>
        <v>44Thu</v>
      </c>
      <c r="F211">
        <v>10.11</v>
      </c>
      <c r="G211" s="8">
        <f t="shared" si="126"/>
        <v>0.00397219463753715</v>
      </c>
      <c r="H211" s="7">
        <f t="shared" si="108"/>
        <v>0.637854889589905</v>
      </c>
      <c r="I211" s="7"/>
      <c r="J211" s="6">
        <v>22585</v>
      </c>
      <c r="K211" s="3" t="str">
        <f t="shared" si="109"/>
        <v>Oct</v>
      </c>
      <c r="L211" s="3">
        <f t="shared" si="110"/>
        <v>31</v>
      </c>
      <c r="M211" s="3" t="str">
        <f t="shared" si="111"/>
        <v>Oct31</v>
      </c>
      <c r="N211" s="3" t="str">
        <f t="shared" si="127"/>
        <v>44Tue</v>
      </c>
      <c r="O211">
        <v>68.620003</v>
      </c>
      <c r="P211" s="8">
        <f t="shared" si="112"/>
        <v>0.00292319505767875</v>
      </c>
      <c r="Q211" s="7">
        <f t="shared" si="113"/>
        <v>1.19194029876672</v>
      </c>
      <c r="R211" s="7"/>
      <c r="S211" s="6">
        <v>37200</v>
      </c>
      <c r="T211" s="3" t="str">
        <f t="shared" si="114"/>
        <v>Nov</v>
      </c>
      <c r="U211" s="3">
        <f t="shared" si="115"/>
        <v>5</v>
      </c>
      <c r="V211" s="3" t="str">
        <f t="shared" si="116"/>
        <v>Nov5</v>
      </c>
      <c r="W211" s="3" t="str">
        <f t="shared" si="128"/>
        <v>45Mon</v>
      </c>
      <c r="X211">
        <v>1102.839966</v>
      </c>
      <c r="Y211" s="8">
        <f t="shared" si="129"/>
        <v>0.0143855920758774</v>
      </c>
      <c r="Z211" s="7">
        <f t="shared" si="117"/>
        <v>0.859398216129135</v>
      </c>
      <c r="AA211" s="7"/>
      <c r="AB211" s="6">
        <v>40847</v>
      </c>
      <c r="AC211" s="3" t="str">
        <f t="shared" si="118"/>
        <v>Oct</v>
      </c>
      <c r="AD211" s="3">
        <f t="shared" si="119"/>
        <v>31</v>
      </c>
      <c r="AE211" s="3" t="str">
        <f t="shared" si="120"/>
        <v>Oct31</v>
      </c>
      <c r="AF211" s="3" t="str">
        <f t="shared" si="130"/>
        <v>45Mon</v>
      </c>
      <c r="AG211">
        <v>1253.300049</v>
      </c>
      <c r="AH211" s="8">
        <f t="shared" si="131"/>
        <v>-0.0247375030862237</v>
      </c>
      <c r="AI211" s="7">
        <f t="shared" si="121"/>
        <v>0.985399493601545</v>
      </c>
      <c r="AJ211" s="7"/>
      <c r="AK211" s="9">
        <v>210</v>
      </c>
      <c r="AL211" s="6">
        <f t="shared" si="132"/>
        <v>44501</v>
      </c>
      <c r="AM211" s="3" t="str">
        <f t="shared" si="122"/>
        <v>Nov</v>
      </c>
      <c r="AN211" s="3">
        <f t="shared" si="123"/>
        <v>1</v>
      </c>
      <c r="AO211" s="3" t="str">
        <f t="shared" si="124"/>
        <v>Nov1</v>
      </c>
      <c r="AP211" s="3" t="str">
        <f t="shared" si="133"/>
        <v>45Mon</v>
      </c>
      <c r="AQ211" s="7">
        <f t="shared" si="134"/>
        <v>0.662460567823344</v>
      </c>
      <c r="AR211" s="7">
        <f t="shared" si="135"/>
        <v>1.21608480111169</v>
      </c>
      <c r="AS211" s="7">
        <f t="shared" si="136"/>
        <v>0.859398216129135</v>
      </c>
      <c r="AT211" s="7">
        <f t="shared" si="137"/>
        <v>0.985399493601545</v>
      </c>
      <c r="AU211" s="10">
        <f t="shared" si="138"/>
        <v>0.930835769666428</v>
      </c>
      <c r="AV211" s="11">
        <f t="shared" si="139"/>
        <v>-6.91642303335716</v>
      </c>
    </row>
    <row r="212" spans="1:48">
      <c r="A212" s="6">
        <v>11626</v>
      </c>
      <c r="B212" s="3" t="str">
        <f t="shared" si="105"/>
        <v>Oct</v>
      </c>
      <c r="C212" s="3">
        <f t="shared" si="106"/>
        <v>30</v>
      </c>
      <c r="D212" s="3" t="str">
        <f t="shared" si="107"/>
        <v>Oct30</v>
      </c>
      <c r="E212" s="3" t="str">
        <f t="shared" si="125"/>
        <v>44Fri</v>
      </c>
      <c r="F212">
        <v>10.43</v>
      </c>
      <c r="G212" s="8">
        <f t="shared" si="126"/>
        <v>0.0316518298714145</v>
      </c>
      <c r="H212" s="7">
        <f t="shared" si="108"/>
        <v>0.658044164037855</v>
      </c>
      <c r="I212" s="7"/>
      <c r="J212" s="6">
        <v>22586</v>
      </c>
      <c r="K212" s="3" t="str">
        <f t="shared" si="109"/>
        <v>Nov</v>
      </c>
      <c r="L212" s="3">
        <f t="shared" si="110"/>
        <v>1</v>
      </c>
      <c r="M212" s="3" t="str">
        <f t="shared" si="111"/>
        <v>Nov1</v>
      </c>
      <c r="N212" s="3" t="str">
        <f t="shared" si="127"/>
        <v>44Wed</v>
      </c>
      <c r="O212">
        <v>68.730003</v>
      </c>
      <c r="P212" s="8">
        <f t="shared" si="112"/>
        <v>0.0016030311161601</v>
      </c>
      <c r="Q212" s="7">
        <f t="shared" si="113"/>
        <v>1.19385101615425</v>
      </c>
      <c r="R212" s="7"/>
      <c r="S212" s="6">
        <v>37201</v>
      </c>
      <c r="T212" s="3" t="str">
        <f t="shared" si="114"/>
        <v>Nov</v>
      </c>
      <c r="U212" s="3">
        <f t="shared" si="115"/>
        <v>6</v>
      </c>
      <c r="V212" s="3" t="str">
        <f t="shared" si="116"/>
        <v>Nov6</v>
      </c>
      <c r="W212" s="3" t="str">
        <f t="shared" si="128"/>
        <v>45Tue</v>
      </c>
      <c r="X212">
        <v>1118.859985</v>
      </c>
      <c r="Y212" s="8">
        <f t="shared" si="129"/>
        <v>0.0145261502066385</v>
      </c>
      <c r="Z212" s="7">
        <f t="shared" si="117"/>
        <v>0.871881963703944</v>
      </c>
      <c r="AA212" s="7"/>
      <c r="AB212" s="6">
        <v>40848</v>
      </c>
      <c r="AC212" s="3" t="str">
        <f t="shared" si="118"/>
        <v>Nov</v>
      </c>
      <c r="AD212" s="3">
        <f t="shared" si="119"/>
        <v>1</v>
      </c>
      <c r="AE212" s="3" t="str">
        <f t="shared" si="120"/>
        <v>Nov1</v>
      </c>
      <c r="AF212" s="3" t="str">
        <f t="shared" si="130"/>
        <v>45Tue</v>
      </c>
      <c r="AG212">
        <v>1218.280029</v>
      </c>
      <c r="AH212" s="8">
        <f t="shared" si="131"/>
        <v>-0.0279422473716028</v>
      </c>
      <c r="AI212" s="7">
        <f t="shared" si="121"/>
        <v>0.957865217191478</v>
      </c>
      <c r="AJ212" s="7"/>
      <c r="AK212" s="9">
        <v>211</v>
      </c>
      <c r="AL212" s="6">
        <f t="shared" si="132"/>
        <v>44502</v>
      </c>
      <c r="AM212" s="3" t="str">
        <f t="shared" si="122"/>
        <v>Nov</v>
      </c>
      <c r="AN212" s="3">
        <f t="shared" si="123"/>
        <v>2</v>
      </c>
      <c r="AO212" s="3" t="str">
        <f t="shared" si="124"/>
        <v>Nov2</v>
      </c>
      <c r="AP212" s="3" t="str">
        <f t="shared" si="133"/>
        <v>45Tue</v>
      </c>
      <c r="AQ212" s="7" t="e">
        <f t="shared" si="134"/>
        <v>#N/A</v>
      </c>
      <c r="AR212" s="7" t="e">
        <f t="shared" si="135"/>
        <v>#N/A</v>
      </c>
      <c r="AS212" s="7">
        <f t="shared" si="136"/>
        <v>0.871881963703944</v>
      </c>
      <c r="AT212" s="7">
        <f t="shared" si="137"/>
        <v>0.957865217191478</v>
      </c>
      <c r="AU212" s="10" t="e">
        <f t="shared" si="138"/>
        <v>#N/A</v>
      </c>
      <c r="AV212" s="11" t="e">
        <f t="shared" si="139"/>
        <v>#N/A</v>
      </c>
    </row>
    <row r="213" spans="1:48">
      <c r="A213" s="6">
        <v>11629</v>
      </c>
      <c r="B213" s="3" t="str">
        <f t="shared" si="105"/>
        <v>Nov</v>
      </c>
      <c r="C213" s="3">
        <f t="shared" si="106"/>
        <v>2</v>
      </c>
      <c r="D213" s="3" t="str">
        <f t="shared" si="107"/>
        <v>Nov2</v>
      </c>
      <c r="E213" s="3" t="str">
        <f t="shared" si="125"/>
        <v>45Mon</v>
      </c>
      <c r="F213">
        <v>10.5</v>
      </c>
      <c r="G213" s="8">
        <f t="shared" si="126"/>
        <v>0.00671140939597318</v>
      </c>
      <c r="H213" s="7">
        <f t="shared" si="108"/>
        <v>0.662460567823344</v>
      </c>
      <c r="I213" s="7"/>
      <c r="J213" s="6">
        <v>22587</v>
      </c>
      <c r="K213" s="3" t="str">
        <f t="shared" si="109"/>
        <v>Nov</v>
      </c>
      <c r="L213" s="3">
        <f t="shared" si="110"/>
        <v>2</v>
      </c>
      <c r="M213" s="3" t="str">
        <f t="shared" si="111"/>
        <v>Nov2</v>
      </c>
      <c r="N213" s="3" t="str">
        <f t="shared" si="127"/>
        <v>44Thu</v>
      </c>
      <c r="O213">
        <v>69.110001</v>
      </c>
      <c r="P213" s="8">
        <f t="shared" si="112"/>
        <v>0.00552885178835218</v>
      </c>
      <c r="Q213" s="7">
        <f t="shared" si="113"/>
        <v>1.20045164147994</v>
      </c>
      <c r="R213" s="7"/>
      <c r="S213" s="6">
        <v>37202</v>
      </c>
      <c r="T213" s="3" t="str">
        <f t="shared" si="114"/>
        <v>Nov</v>
      </c>
      <c r="U213" s="3">
        <f t="shared" si="115"/>
        <v>7</v>
      </c>
      <c r="V213" s="3" t="str">
        <f t="shared" si="116"/>
        <v>Nov7</v>
      </c>
      <c r="W213" s="3" t="str">
        <f t="shared" si="128"/>
        <v>45Wed</v>
      </c>
      <c r="X213">
        <v>1115.800049</v>
      </c>
      <c r="Y213" s="8">
        <f t="shared" si="129"/>
        <v>-0.00273486945732545</v>
      </c>
      <c r="Z213" s="7">
        <f t="shared" si="117"/>
        <v>0.869497480351017</v>
      </c>
      <c r="AA213" s="7"/>
      <c r="AB213" s="6">
        <v>40849</v>
      </c>
      <c r="AC213" s="3" t="str">
        <f t="shared" si="118"/>
        <v>Nov</v>
      </c>
      <c r="AD213" s="3">
        <f t="shared" si="119"/>
        <v>2</v>
      </c>
      <c r="AE213" s="3" t="str">
        <f t="shared" si="120"/>
        <v>Nov2</v>
      </c>
      <c r="AF213" s="3" t="str">
        <f t="shared" si="130"/>
        <v>45Wed</v>
      </c>
      <c r="AG213">
        <v>1237.900024</v>
      </c>
      <c r="AH213" s="8">
        <f t="shared" si="131"/>
        <v>0.0161046676732481</v>
      </c>
      <c r="AI213" s="7">
        <f t="shared" si="121"/>
        <v>0.973291318190111</v>
      </c>
      <c r="AJ213" s="7"/>
      <c r="AK213" s="9">
        <v>212</v>
      </c>
      <c r="AL213" s="6">
        <f t="shared" si="132"/>
        <v>44503</v>
      </c>
      <c r="AM213" s="3" t="str">
        <f t="shared" si="122"/>
        <v>Nov</v>
      </c>
      <c r="AN213" s="3">
        <f t="shared" si="123"/>
        <v>3</v>
      </c>
      <c r="AO213" s="3" t="str">
        <f t="shared" si="124"/>
        <v>Nov3</v>
      </c>
      <c r="AP213" s="3" t="str">
        <f t="shared" si="133"/>
        <v>45Wed</v>
      </c>
      <c r="AQ213" s="7">
        <f t="shared" si="134"/>
        <v>0.682649842271294</v>
      </c>
      <c r="AR213" s="7">
        <f t="shared" si="135"/>
        <v>1.2310231544207</v>
      </c>
      <c r="AS213" s="7">
        <f t="shared" si="136"/>
        <v>0.869497480351017</v>
      </c>
      <c r="AT213" s="7">
        <f t="shared" si="137"/>
        <v>0.973291318190111</v>
      </c>
      <c r="AU213" s="10">
        <f t="shared" si="138"/>
        <v>0.939115448808282</v>
      </c>
      <c r="AV213" s="11">
        <f t="shared" si="139"/>
        <v>-6.08845511917183</v>
      </c>
    </row>
    <row r="214" spans="1:48">
      <c r="A214" s="6">
        <v>11631</v>
      </c>
      <c r="B214" s="3" t="str">
        <f t="shared" si="105"/>
        <v>Nov</v>
      </c>
      <c r="C214" s="3">
        <f t="shared" si="106"/>
        <v>4</v>
      </c>
      <c r="D214" s="3" t="str">
        <f t="shared" si="107"/>
        <v>Nov4</v>
      </c>
      <c r="E214" s="3" t="str">
        <f t="shared" si="125"/>
        <v>45Wed</v>
      </c>
      <c r="F214">
        <v>10.82</v>
      </c>
      <c r="G214" s="8">
        <f t="shared" si="126"/>
        <v>0.0304761904761905</v>
      </c>
      <c r="H214" s="7">
        <f t="shared" si="108"/>
        <v>0.682649842271294</v>
      </c>
      <c r="I214" s="7"/>
      <c r="J214" s="6">
        <v>22588</v>
      </c>
      <c r="K214" s="3" t="str">
        <f t="shared" si="109"/>
        <v>Nov</v>
      </c>
      <c r="L214" s="3">
        <f t="shared" si="110"/>
        <v>3</v>
      </c>
      <c r="M214" s="3" t="str">
        <f t="shared" si="111"/>
        <v>Nov3</v>
      </c>
      <c r="N214" s="3" t="str">
        <f t="shared" si="127"/>
        <v>44Fri</v>
      </c>
      <c r="O214">
        <v>69.470001</v>
      </c>
      <c r="P214" s="8">
        <f t="shared" si="112"/>
        <v>0.00520908688743905</v>
      </c>
      <c r="Q214" s="7">
        <f t="shared" si="113"/>
        <v>1.20670489838457</v>
      </c>
      <c r="R214" s="7"/>
      <c r="S214" s="6">
        <v>37203</v>
      </c>
      <c r="T214" s="3" t="str">
        <f t="shared" si="114"/>
        <v>Nov</v>
      </c>
      <c r="U214" s="3">
        <f t="shared" si="115"/>
        <v>8</v>
      </c>
      <c r="V214" s="3" t="str">
        <f t="shared" si="116"/>
        <v>Nov8</v>
      </c>
      <c r="W214" s="3" t="str">
        <f t="shared" si="128"/>
        <v>45Thu</v>
      </c>
      <c r="X214">
        <v>1118.540039</v>
      </c>
      <c r="Y214" s="8">
        <f t="shared" si="129"/>
        <v>0.00245562814095201</v>
      </c>
      <c r="Z214" s="7">
        <f t="shared" si="117"/>
        <v>0.871632642832254</v>
      </c>
      <c r="AA214" s="7"/>
      <c r="AB214" s="6">
        <v>40850</v>
      </c>
      <c r="AC214" s="3" t="str">
        <f t="shared" si="118"/>
        <v>Nov</v>
      </c>
      <c r="AD214" s="3">
        <f t="shared" si="119"/>
        <v>3</v>
      </c>
      <c r="AE214" s="3" t="str">
        <f t="shared" si="120"/>
        <v>Nov3</v>
      </c>
      <c r="AF214" s="3" t="str">
        <f t="shared" si="130"/>
        <v>45Thu</v>
      </c>
      <c r="AG214">
        <v>1261.150024</v>
      </c>
      <c r="AH214" s="8">
        <f t="shared" si="131"/>
        <v>0.0187818075363411</v>
      </c>
      <c r="AI214" s="7">
        <f t="shared" si="121"/>
        <v>0.991571488405149</v>
      </c>
      <c r="AJ214" s="7"/>
      <c r="AK214" s="9">
        <v>213</v>
      </c>
      <c r="AL214" s="6">
        <f t="shared" si="132"/>
        <v>44504</v>
      </c>
      <c r="AM214" s="3" t="str">
        <f t="shared" si="122"/>
        <v>Nov</v>
      </c>
      <c r="AN214" s="3">
        <f t="shared" si="123"/>
        <v>4</v>
      </c>
      <c r="AO214" s="3" t="str">
        <f t="shared" si="124"/>
        <v>Nov4</v>
      </c>
      <c r="AP214" s="3" t="str">
        <f t="shared" si="133"/>
        <v>45Thu</v>
      </c>
      <c r="AQ214" s="7">
        <f t="shared" si="134"/>
        <v>0.6801261829653</v>
      </c>
      <c r="AR214" s="7">
        <f t="shared" si="135"/>
        <v>1.22928603439291</v>
      </c>
      <c r="AS214" s="7">
        <f t="shared" si="136"/>
        <v>0.871632642832254</v>
      </c>
      <c r="AT214" s="7">
        <f t="shared" si="137"/>
        <v>0.991571488405149</v>
      </c>
      <c r="AU214" s="10">
        <f t="shared" si="138"/>
        <v>0.943154087148904</v>
      </c>
      <c r="AV214" s="11">
        <f t="shared" si="139"/>
        <v>-5.68459128510961</v>
      </c>
    </row>
    <row r="215" spans="1:48">
      <c r="A215" s="6">
        <v>11632</v>
      </c>
      <c r="B215" s="3" t="str">
        <f t="shared" si="105"/>
        <v>Nov</v>
      </c>
      <c r="C215" s="3">
        <f t="shared" si="106"/>
        <v>5</v>
      </c>
      <c r="D215" s="3" t="str">
        <f t="shared" si="107"/>
        <v>Nov5</v>
      </c>
      <c r="E215" s="3" t="str">
        <f t="shared" si="125"/>
        <v>45Thu</v>
      </c>
      <c r="F215">
        <v>10.78</v>
      </c>
      <c r="G215" s="8">
        <f t="shared" si="126"/>
        <v>-0.00369685767097975</v>
      </c>
      <c r="H215" s="7">
        <f t="shared" si="108"/>
        <v>0.6801261829653</v>
      </c>
      <c r="I215" s="7"/>
      <c r="J215" s="6">
        <v>22591</v>
      </c>
      <c r="K215" s="3" t="str">
        <f t="shared" si="109"/>
        <v>Nov</v>
      </c>
      <c r="L215" s="3">
        <f t="shared" si="110"/>
        <v>6</v>
      </c>
      <c r="M215" s="3" t="str">
        <f t="shared" si="111"/>
        <v>Nov6</v>
      </c>
      <c r="N215" s="3" t="str">
        <f t="shared" si="127"/>
        <v>45Mon</v>
      </c>
      <c r="O215">
        <v>70.010002</v>
      </c>
      <c r="P215" s="8">
        <f t="shared" si="112"/>
        <v>0.00777315376748021</v>
      </c>
      <c r="Q215" s="7">
        <f t="shared" si="113"/>
        <v>1.21608480111169</v>
      </c>
      <c r="R215" s="7"/>
      <c r="S215" s="6">
        <v>37204</v>
      </c>
      <c r="T215" s="3" t="str">
        <f t="shared" si="114"/>
        <v>Nov</v>
      </c>
      <c r="U215" s="3">
        <f t="shared" si="115"/>
        <v>9</v>
      </c>
      <c r="V215" s="3" t="str">
        <f t="shared" si="116"/>
        <v>Nov9</v>
      </c>
      <c r="W215" s="3" t="str">
        <f t="shared" si="128"/>
        <v>45Fri</v>
      </c>
      <c r="X215">
        <v>1120.310059</v>
      </c>
      <c r="Y215" s="8">
        <f t="shared" si="129"/>
        <v>0.00158243776555587</v>
      </c>
      <c r="Z215" s="7">
        <f t="shared" si="117"/>
        <v>0.873011947243963</v>
      </c>
      <c r="AA215" s="7"/>
      <c r="AB215" s="6">
        <v>40851</v>
      </c>
      <c r="AC215" s="3" t="str">
        <f t="shared" si="118"/>
        <v>Nov</v>
      </c>
      <c r="AD215" s="3">
        <f t="shared" si="119"/>
        <v>4</v>
      </c>
      <c r="AE215" s="3" t="str">
        <f t="shared" si="120"/>
        <v>Nov4</v>
      </c>
      <c r="AF215" s="3" t="str">
        <f t="shared" si="130"/>
        <v>45Fri</v>
      </c>
      <c r="AG215">
        <v>1253.22998</v>
      </c>
      <c r="AH215" s="8">
        <f t="shared" si="131"/>
        <v>-0.00628001732488566</v>
      </c>
      <c r="AI215" s="7">
        <f t="shared" si="121"/>
        <v>0.985344402279102</v>
      </c>
      <c r="AJ215" s="7"/>
      <c r="AK215" s="9">
        <v>214</v>
      </c>
      <c r="AL215" s="6">
        <f t="shared" si="132"/>
        <v>44505</v>
      </c>
      <c r="AM215" s="3" t="str">
        <f t="shared" si="122"/>
        <v>Nov</v>
      </c>
      <c r="AN215" s="3">
        <f t="shared" si="123"/>
        <v>5</v>
      </c>
      <c r="AO215" s="3" t="str">
        <f t="shared" si="124"/>
        <v>Nov5</v>
      </c>
      <c r="AP215" s="3" t="str">
        <f t="shared" si="133"/>
        <v>45Fri</v>
      </c>
      <c r="AQ215" s="7">
        <f t="shared" si="134"/>
        <v>0.700946372239748</v>
      </c>
      <c r="AR215" s="7">
        <f t="shared" si="135"/>
        <v>1.23449713392392</v>
      </c>
      <c r="AS215" s="7">
        <f t="shared" si="136"/>
        <v>0.873011947243963</v>
      </c>
      <c r="AT215" s="7">
        <f t="shared" si="137"/>
        <v>0.985344402279102</v>
      </c>
      <c r="AU215" s="10">
        <f t="shared" si="138"/>
        <v>0.948449963921683</v>
      </c>
      <c r="AV215" s="11">
        <f t="shared" si="139"/>
        <v>-5.15500360783171</v>
      </c>
    </row>
    <row r="216" spans="1:48">
      <c r="A216" s="6">
        <v>11633</v>
      </c>
      <c r="B216" s="3" t="str">
        <f t="shared" si="105"/>
        <v>Nov</v>
      </c>
      <c r="C216" s="3">
        <f t="shared" si="106"/>
        <v>6</v>
      </c>
      <c r="D216" s="3" t="str">
        <f t="shared" si="107"/>
        <v>Nov6</v>
      </c>
      <c r="E216" s="3" t="str">
        <f t="shared" si="125"/>
        <v>45Fri</v>
      </c>
      <c r="F216">
        <v>11.11</v>
      </c>
      <c r="G216" s="8">
        <f t="shared" si="126"/>
        <v>0.0306122448979592</v>
      </c>
      <c r="H216" s="7">
        <f t="shared" si="108"/>
        <v>0.700946372239748</v>
      </c>
      <c r="I216" s="7"/>
      <c r="J216" s="6">
        <v>22593</v>
      </c>
      <c r="K216" s="3" t="str">
        <f t="shared" si="109"/>
        <v>Nov</v>
      </c>
      <c r="L216" s="3">
        <f t="shared" si="110"/>
        <v>8</v>
      </c>
      <c r="M216" s="3" t="str">
        <f t="shared" si="111"/>
        <v>Nov8</v>
      </c>
      <c r="N216" s="3" t="str">
        <f t="shared" si="127"/>
        <v>45Wed</v>
      </c>
      <c r="O216">
        <v>70.870003</v>
      </c>
      <c r="P216" s="8">
        <f t="shared" si="112"/>
        <v>0.0122839733671197</v>
      </c>
      <c r="Q216" s="7">
        <f t="shared" si="113"/>
        <v>1.2310231544207</v>
      </c>
      <c r="R216" s="7"/>
      <c r="S216" s="6">
        <v>37207</v>
      </c>
      <c r="T216" s="3" t="str">
        <f t="shared" si="114"/>
        <v>Nov</v>
      </c>
      <c r="U216" s="3">
        <f t="shared" si="115"/>
        <v>12</v>
      </c>
      <c r="V216" s="3" t="str">
        <f t="shared" si="116"/>
        <v>Nov12</v>
      </c>
      <c r="W216" s="3" t="str">
        <f t="shared" si="128"/>
        <v>46Mon</v>
      </c>
      <c r="X216">
        <v>1118.329956</v>
      </c>
      <c r="Y216" s="8">
        <f t="shared" si="129"/>
        <v>-0.0017674598064105</v>
      </c>
      <c r="Z216" s="7">
        <f t="shared" si="117"/>
        <v>0.871468933716693</v>
      </c>
      <c r="AA216" s="7"/>
      <c r="AB216" s="6">
        <v>40854</v>
      </c>
      <c r="AC216" s="3" t="str">
        <f t="shared" si="118"/>
        <v>Nov</v>
      </c>
      <c r="AD216" s="3">
        <f t="shared" si="119"/>
        <v>7</v>
      </c>
      <c r="AE216" s="3" t="str">
        <f t="shared" si="120"/>
        <v>Nov7</v>
      </c>
      <c r="AF216" s="3" t="str">
        <f t="shared" si="130"/>
        <v>46Mon</v>
      </c>
      <c r="AG216">
        <v>1261.119995</v>
      </c>
      <c r="AH216" s="8">
        <f t="shared" si="131"/>
        <v>0.00629574389849814</v>
      </c>
      <c r="AI216" s="7">
        <f t="shared" si="121"/>
        <v>0.99154787828767</v>
      </c>
      <c r="AJ216" s="7"/>
      <c r="AK216" s="9">
        <v>215</v>
      </c>
      <c r="AL216" s="6">
        <f t="shared" si="132"/>
        <v>44508</v>
      </c>
      <c r="AM216" s="3" t="str">
        <f t="shared" si="122"/>
        <v>Nov</v>
      </c>
      <c r="AN216" s="3">
        <f t="shared" si="123"/>
        <v>8</v>
      </c>
      <c r="AO216" s="3" t="str">
        <f t="shared" si="124"/>
        <v>Nov8</v>
      </c>
      <c r="AP216" s="3" t="str">
        <f t="shared" si="133"/>
        <v>46Mon</v>
      </c>
      <c r="AQ216" s="7">
        <f t="shared" si="134"/>
        <v>0.726813880126183</v>
      </c>
      <c r="AR216" s="7">
        <f t="shared" si="135"/>
        <v>1.23797111342713</v>
      </c>
      <c r="AS216" s="7">
        <f t="shared" si="136"/>
        <v>0.871468933716693</v>
      </c>
      <c r="AT216" s="7">
        <f t="shared" si="137"/>
        <v>0.99154787828767</v>
      </c>
      <c r="AU216" s="10">
        <f t="shared" si="138"/>
        <v>0.95695045138942</v>
      </c>
      <c r="AV216" s="11">
        <f t="shared" si="139"/>
        <v>-4.30495486105804</v>
      </c>
    </row>
    <row r="217" spans="1:48">
      <c r="A217" s="6">
        <v>11636</v>
      </c>
      <c r="B217" s="3" t="str">
        <f t="shared" si="105"/>
        <v>Nov</v>
      </c>
      <c r="C217" s="3">
        <f t="shared" si="106"/>
        <v>9</v>
      </c>
      <c r="D217" s="3" t="str">
        <f t="shared" si="107"/>
        <v>Nov9</v>
      </c>
      <c r="E217" s="3" t="str">
        <f t="shared" si="125"/>
        <v>46Mon</v>
      </c>
      <c r="F217">
        <v>11.52</v>
      </c>
      <c r="G217" s="8">
        <f t="shared" si="126"/>
        <v>0.0369036903690369</v>
      </c>
      <c r="H217" s="7">
        <f t="shared" si="108"/>
        <v>0.726813880126183</v>
      </c>
      <c r="I217" s="7"/>
      <c r="J217" s="6">
        <v>22594</v>
      </c>
      <c r="K217" s="3" t="str">
        <f t="shared" si="109"/>
        <v>Nov</v>
      </c>
      <c r="L217" s="3">
        <f t="shared" si="110"/>
        <v>9</v>
      </c>
      <c r="M217" s="3" t="str">
        <f t="shared" si="111"/>
        <v>Nov9</v>
      </c>
      <c r="N217" s="3" t="str">
        <f t="shared" si="127"/>
        <v>45Thu</v>
      </c>
      <c r="O217">
        <v>70.769997</v>
      </c>
      <c r="P217" s="8">
        <f t="shared" si="112"/>
        <v>-0.00141111889045628</v>
      </c>
      <c r="Q217" s="7">
        <f t="shared" si="113"/>
        <v>1.22928603439291</v>
      </c>
      <c r="R217" s="7"/>
      <c r="S217" s="6">
        <v>37208</v>
      </c>
      <c r="T217" s="3" t="str">
        <f t="shared" si="114"/>
        <v>Nov</v>
      </c>
      <c r="U217" s="3">
        <f t="shared" si="115"/>
        <v>13</v>
      </c>
      <c r="V217" s="3" t="str">
        <f t="shared" si="116"/>
        <v>Nov13</v>
      </c>
      <c r="W217" s="3" t="str">
        <f t="shared" si="128"/>
        <v>46Tue</v>
      </c>
      <c r="X217">
        <v>1139.089966</v>
      </c>
      <c r="Y217" s="8">
        <f t="shared" si="129"/>
        <v>0.0185634033038457</v>
      </c>
      <c r="Z217" s="7">
        <f t="shared" si="117"/>
        <v>0.887646363000049</v>
      </c>
      <c r="AA217" s="7"/>
      <c r="AB217" s="6">
        <v>40855</v>
      </c>
      <c r="AC217" s="3" t="str">
        <f t="shared" si="118"/>
        <v>Nov</v>
      </c>
      <c r="AD217" s="3">
        <f t="shared" si="119"/>
        <v>8</v>
      </c>
      <c r="AE217" s="3" t="str">
        <f t="shared" si="120"/>
        <v>Nov8</v>
      </c>
      <c r="AF217" s="3" t="str">
        <f t="shared" si="130"/>
        <v>46Tue</v>
      </c>
      <c r="AG217">
        <v>1275.920044</v>
      </c>
      <c r="AH217" s="8">
        <f t="shared" si="131"/>
        <v>0.0117356390023774</v>
      </c>
      <c r="AI217" s="7">
        <f t="shared" si="121"/>
        <v>1.00318432624083</v>
      </c>
      <c r="AJ217" s="7"/>
      <c r="AK217" s="9">
        <v>216</v>
      </c>
      <c r="AL217" s="6">
        <f t="shared" si="132"/>
        <v>44509</v>
      </c>
      <c r="AM217" s="3" t="str">
        <f t="shared" si="122"/>
        <v>Nov</v>
      </c>
      <c r="AN217" s="3">
        <f t="shared" si="123"/>
        <v>9</v>
      </c>
      <c r="AO217" s="3" t="str">
        <f t="shared" si="124"/>
        <v>Nov9</v>
      </c>
      <c r="AP217" s="3" t="str">
        <f t="shared" si="133"/>
        <v>46Tue</v>
      </c>
      <c r="AQ217" s="7">
        <f t="shared" si="134"/>
        <v>0.711671924290221</v>
      </c>
      <c r="AR217" s="7">
        <f t="shared" si="135"/>
        <v>1.24474559666493</v>
      </c>
      <c r="AS217" s="7">
        <f t="shared" si="136"/>
        <v>0.887646363000049</v>
      </c>
      <c r="AT217" s="7">
        <f t="shared" si="137"/>
        <v>1.00318432624083</v>
      </c>
      <c r="AU217" s="10">
        <f t="shared" si="138"/>
        <v>0.961812052549007</v>
      </c>
      <c r="AV217" s="11">
        <f t="shared" si="139"/>
        <v>-3.81879474509934</v>
      </c>
    </row>
    <row r="218" spans="1:48">
      <c r="A218" s="6">
        <v>11637</v>
      </c>
      <c r="B218" s="3" t="str">
        <f t="shared" si="105"/>
        <v>Nov</v>
      </c>
      <c r="C218" s="3">
        <f t="shared" si="106"/>
        <v>10</v>
      </c>
      <c r="D218" s="3" t="str">
        <f t="shared" si="107"/>
        <v>Nov10</v>
      </c>
      <c r="E218" s="3" t="str">
        <f t="shared" si="125"/>
        <v>46Tue</v>
      </c>
      <c r="F218">
        <v>11.28</v>
      </c>
      <c r="G218" s="8">
        <f t="shared" si="126"/>
        <v>-0.0208333333333334</v>
      </c>
      <c r="H218" s="7">
        <f t="shared" si="108"/>
        <v>0.711671924290221</v>
      </c>
      <c r="I218" s="7"/>
      <c r="J218" s="6">
        <v>22595</v>
      </c>
      <c r="K218" s="3" t="str">
        <f t="shared" si="109"/>
        <v>Nov</v>
      </c>
      <c r="L218" s="3">
        <f t="shared" si="110"/>
        <v>10</v>
      </c>
      <c r="M218" s="3" t="str">
        <f t="shared" si="111"/>
        <v>Nov10</v>
      </c>
      <c r="N218" s="3" t="str">
        <f t="shared" si="127"/>
        <v>45Fri</v>
      </c>
      <c r="O218">
        <v>71.07</v>
      </c>
      <c r="P218" s="8">
        <f t="shared" si="112"/>
        <v>0.00423912692832232</v>
      </c>
      <c r="Q218" s="7">
        <f t="shared" si="113"/>
        <v>1.23449713392392</v>
      </c>
      <c r="R218" s="7"/>
      <c r="S218" s="6">
        <v>37209</v>
      </c>
      <c r="T218" s="3" t="str">
        <f t="shared" si="114"/>
        <v>Nov</v>
      </c>
      <c r="U218" s="3">
        <f t="shared" si="115"/>
        <v>14</v>
      </c>
      <c r="V218" s="3" t="str">
        <f t="shared" si="116"/>
        <v>Nov14</v>
      </c>
      <c r="W218" s="3" t="str">
        <f t="shared" si="128"/>
        <v>46Wed</v>
      </c>
      <c r="X218">
        <v>1141.209961</v>
      </c>
      <c r="Y218" s="8">
        <f t="shared" si="129"/>
        <v>0.00186113043155365</v>
      </c>
      <c r="Z218" s="7">
        <f t="shared" si="117"/>
        <v>0.889298388658686</v>
      </c>
      <c r="AA218" s="7"/>
      <c r="AB218" s="6">
        <v>40856</v>
      </c>
      <c r="AC218" s="3" t="str">
        <f t="shared" si="118"/>
        <v>Nov</v>
      </c>
      <c r="AD218" s="3">
        <f t="shared" si="119"/>
        <v>9</v>
      </c>
      <c r="AE218" s="3" t="str">
        <f t="shared" si="120"/>
        <v>Nov9</v>
      </c>
      <c r="AF218" s="3" t="str">
        <f t="shared" si="130"/>
        <v>46Wed</v>
      </c>
      <c r="AG218">
        <v>1229.099976</v>
      </c>
      <c r="AH218" s="8">
        <f t="shared" si="131"/>
        <v>-0.03669514263074</v>
      </c>
      <c r="AI218" s="7">
        <f t="shared" si="121"/>
        <v>0.966372334304497</v>
      </c>
      <c r="AJ218" s="7"/>
      <c r="AK218" s="9">
        <v>217</v>
      </c>
      <c r="AL218" s="6">
        <f t="shared" si="132"/>
        <v>44510</v>
      </c>
      <c r="AM218" s="3" t="str">
        <f t="shared" si="122"/>
        <v>Nov</v>
      </c>
      <c r="AN218" s="3">
        <f t="shared" si="123"/>
        <v>10</v>
      </c>
      <c r="AO218" s="3" t="str">
        <f t="shared" si="124"/>
        <v>Nov10</v>
      </c>
      <c r="AP218" s="3" t="str">
        <f t="shared" si="133"/>
        <v>46Wed</v>
      </c>
      <c r="AQ218" s="7">
        <f t="shared" si="134"/>
        <v>0.700946372239748</v>
      </c>
      <c r="AR218" s="7">
        <f t="shared" si="135"/>
        <v>1.24491919402467</v>
      </c>
      <c r="AS218" s="7">
        <f t="shared" si="136"/>
        <v>0.889298388658686</v>
      </c>
      <c r="AT218" s="7">
        <f t="shared" si="137"/>
        <v>0.966372334304497</v>
      </c>
      <c r="AU218" s="10">
        <f t="shared" si="138"/>
        <v>0.950384072306899</v>
      </c>
      <c r="AV218" s="11">
        <f t="shared" si="139"/>
        <v>-4.96159276931007</v>
      </c>
    </row>
    <row r="219" spans="1:48">
      <c r="A219" s="6">
        <v>11638</v>
      </c>
      <c r="B219" s="3" t="str">
        <f t="shared" si="105"/>
        <v>Nov</v>
      </c>
      <c r="C219" s="3">
        <f t="shared" si="106"/>
        <v>11</v>
      </c>
      <c r="D219" s="3" t="str">
        <f t="shared" si="107"/>
        <v>Nov11</v>
      </c>
      <c r="E219" s="3" t="str">
        <f t="shared" si="125"/>
        <v>46Wed</v>
      </c>
      <c r="F219">
        <v>11.11</v>
      </c>
      <c r="G219" s="8">
        <f t="shared" si="126"/>
        <v>-0.0150709219858156</v>
      </c>
      <c r="H219" s="7">
        <f t="shared" si="108"/>
        <v>0.700946372239748</v>
      </c>
      <c r="I219" s="7"/>
      <c r="J219" s="6">
        <v>22598</v>
      </c>
      <c r="K219" s="3" t="str">
        <f t="shared" si="109"/>
        <v>Nov</v>
      </c>
      <c r="L219" s="3">
        <f t="shared" si="110"/>
        <v>13</v>
      </c>
      <c r="M219" s="3" t="str">
        <f t="shared" si="111"/>
        <v>Nov13</v>
      </c>
      <c r="N219" s="3" t="str">
        <f t="shared" si="127"/>
        <v>46Mon</v>
      </c>
      <c r="O219">
        <v>71.269997</v>
      </c>
      <c r="P219" s="8">
        <f t="shared" si="112"/>
        <v>0.00281408470522035</v>
      </c>
      <c r="Q219" s="7">
        <f t="shared" si="113"/>
        <v>1.23797111342713</v>
      </c>
      <c r="R219" s="7"/>
      <c r="S219" s="6">
        <v>37210</v>
      </c>
      <c r="T219" s="3" t="str">
        <f t="shared" si="114"/>
        <v>Nov</v>
      </c>
      <c r="U219" s="3">
        <f t="shared" si="115"/>
        <v>15</v>
      </c>
      <c r="V219" s="3" t="str">
        <f t="shared" si="116"/>
        <v>Nov15</v>
      </c>
      <c r="W219" s="3" t="str">
        <f t="shared" si="128"/>
        <v>46Thu</v>
      </c>
      <c r="X219">
        <v>1142.23999</v>
      </c>
      <c r="Y219" s="8">
        <f t="shared" si="129"/>
        <v>0.00090257624381182</v>
      </c>
      <c r="Z219" s="7">
        <f t="shared" si="117"/>
        <v>0.890101048257949</v>
      </c>
      <c r="AA219" s="7"/>
      <c r="AB219" s="6">
        <v>40857</v>
      </c>
      <c r="AC219" s="3" t="str">
        <f t="shared" si="118"/>
        <v>Nov</v>
      </c>
      <c r="AD219" s="3">
        <f t="shared" si="119"/>
        <v>10</v>
      </c>
      <c r="AE219" s="3" t="str">
        <f t="shared" si="120"/>
        <v>Nov10</v>
      </c>
      <c r="AF219" s="3" t="str">
        <f t="shared" si="130"/>
        <v>46Thu</v>
      </c>
      <c r="AG219">
        <v>1239.699951</v>
      </c>
      <c r="AH219" s="8">
        <f t="shared" si="131"/>
        <v>0.0086241763949071</v>
      </c>
      <c r="AI219" s="7">
        <f t="shared" si="121"/>
        <v>0.974706499778697</v>
      </c>
      <c r="AJ219" s="7"/>
      <c r="AK219" s="9">
        <v>218</v>
      </c>
      <c r="AL219" s="6">
        <f t="shared" si="132"/>
        <v>44511</v>
      </c>
      <c r="AM219" s="3" t="str">
        <f t="shared" si="122"/>
        <v>Nov</v>
      </c>
      <c r="AN219" s="3">
        <f t="shared" si="123"/>
        <v>11</v>
      </c>
      <c r="AO219" s="3" t="str">
        <f t="shared" si="124"/>
        <v>Nov11</v>
      </c>
      <c r="AP219" s="3" t="str">
        <f t="shared" si="133"/>
        <v>46Thu</v>
      </c>
      <c r="AQ219" s="7">
        <f t="shared" si="134"/>
        <v>0.698422712933754</v>
      </c>
      <c r="AR219" s="7">
        <f t="shared" si="135"/>
        <v>1.24405077297203</v>
      </c>
      <c r="AS219" s="7">
        <f t="shared" si="136"/>
        <v>0.890101048257949</v>
      </c>
      <c r="AT219" s="7">
        <f t="shared" si="137"/>
        <v>0.974706499778697</v>
      </c>
      <c r="AU219" s="10">
        <f t="shared" si="138"/>
        <v>0.951820258485609</v>
      </c>
      <c r="AV219" s="11">
        <f t="shared" si="139"/>
        <v>-4.81797415143913</v>
      </c>
    </row>
    <row r="220" spans="1:48">
      <c r="A220" s="6">
        <v>11639</v>
      </c>
      <c r="B220" s="3" t="str">
        <f t="shared" si="105"/>
        <v>Nov</v>
      </c>
      <c r="C220" s="3">
        <f t="shared" si="106"/>
        <v>12</v>
      </c>
      <c r="D220" s="3" t="str">
        <f t="shared" si="107"/>
        <v>Nov12</v>
      </c>
      <c r="E220" s="3" t="str">
        <f t="shared" si="125"/>
        <v>46Thu</v>
      </c>
      <c r="F220">
        <v>11.07</v>
      </c>
      <c r="G220" s="8">
        <f t="shared" si="126"/>
        <v>-0.00360036003600352</v>
      </c>
      <c r="H220" s="7">
        <f t="shared" si="108"/>
        <v>0.698422712933754</v>
      </c>
      <c r="I220" s="7"/>
      <c r="J220" s="6">
        <v>22599</v>
      </c>
      <c r="K220" s="3" t="str">
        <f t="shared" si="109"/>
        <v>Nov</v>
      </c>
      <c r="L220" s="3">
        <f t="shared" si="110"/>
        <v>14</v>
      </c>
      <c r="M220" s="3" t="str">
        <f t="shared" si="111"/>
        <v>Nov14</v>
      </c>
      <c r="N220" s="3" t="str">
        <f t="shared" si="127"/>
        <v>46Tue</v>
      </c>
      <c r="O220">
        <v>71.660004</v>
      </c>
      <c r="P220" s="8">
        <f t="shared" si="112"/>
        <v>0.00547224661732478</v>
      </c>
      <c r="Q220" s="7">
        <f t="shared" si="113"/>
        <v>1.24474559666493</v>
      </c>
      <c r="R220" s="7"/>
      <c r="S220" s="6">
        <v>37211</v>
      </c>
      <c r="T220" s="3" t="str">
        <f t="shared" si="114"/>
        <v>Nov</v>
      </c>
      <c r="U220" s="3">
        <f t="shared" si="115"/>
        <v>16</v>
      </c>
      <c r="V220" s="3" t="str">
        <f t="shared" si="116"/>
        <v>Nov16</v>
      </c>
      <c r="W220" s="3" t="str">
        <f t="shared" si="128"/>
        <v>46Fri</v>
      </c>
      <c r="X220">
        <v>1138.650024</v>
      </c>
      <c r="Y220" s="8">
        <f t="shared" si="129"/>
        <v>-0.00314291745292511</v>
      </c>
      <c r="Z220" s="7">
        <f t="shared" si="117"/>
        <v>0.887303534138513</v>
      </c>
      <c r="AA220" s="7"/>
      <c r="AB220" s="6">
        <v>40858</v>
      </c>
      <c r="AC220" s="3" t="str">
        <f t="shared" si="118"/>
        <v>Nov</v>
      </c>
      <c r="AD220" s="3">
        <f t="shared" si="119"/>
        <v>11</v>
      </c>
      <c r="AE220" s="3" t="str">
        <f t="shared" si="120"/>
        <v>Nov11</v>
      </c>
      <c r="AF220" s="3" t="str">
        <f t="shared" si="130"/>
        <v>46Fri</v>
      </c>
      <c r="AG220">
        <v>1263.849976</v>
      </c>
      <c r="AH220" s="8">
        <f t="shared" si="131"/>
        <v>0.0194805404166705</v>
      </c>
      <c r="AI220" s="7">
        <f t="shared" si="121"/>
        <v>0.993694309142028</v>
      </c>
      <c r="AJ220" s="7"/>
      <c r="AK220" s="9">
        <v>219</v>
      </c>
      <c r="AL220" s="6">
        <f t="shared" si="132"/>
        <v>44512</v>
      </c>
      <c r="AM220" s="3" t="str">
        <f t="shared" si="122"/>
        <v>Nov</v>
      </c>
      <c r="AN220" s="3">
        <f t="shared" si="123"/>
        <v>12</v>
      </c>
      <c r="AO220" s="3" t="str">
        <f t="shared" si="124"/>
        <v>Nov12</v>
      </c>
      <c r="AP220" s="3" t="str">
        <f t="shared" si="133"/>
        <v>46Fri</v>
      </c>
      <c r="AQ220" s="7">
        <f t="shared" si="134"/>
        <v>0.676340694006309</v>
      </c>
      <c r="AR220" s="7">
        <f t="shared" si="135"/>
        <v>1.24405077297203</v>
      </c>
      <c r="AS220" s="7">
        <f t="shared" si="136"/>
        <v>0.887303534138513</v>
      </c>
      <c r="AT220" s="7">
        <f t="shared" si="137"/>
        <v>0.993694309142028</v>
      </c>
      <c r="AU220" s="10">
        <f t="shared" si="138"/>
        <v>0.950347327564721</v>
      </c>
      <c r="AV220" s="11">
        <f t="shared" si="139"/>
        <v>-4.9652672435279</v>
      </c>
    </row>
    <row r="221" spans="1:48">
      <c r="A221" s="6">
        <v>11640</v>
      </c>
      <c r="B221" s="3" t="str">
        <f t="shared" si="105"/>
        <v>Nov</v>
      </c>
      <c r="C221" s="3">
        <f t="shared" si="106"/>
        <v>13</v>
      </c>
      <c r="D221" s="3" t="str">
        <f t="shared" si="107"/>
        <v>Nov13</v>
      </c>
      <c r="E221" s="3" t="str">
        <f t="shared" si="125"/>
        <v>46Fri</v>
      </c>
      <c r="F221">
        <v>10.72</v>
      </c>
      <c r="G221" s="8">
        <f t="shared" si="126"/>
        <v>-0.031616982836495</v>
      </c>
      <c r="H221" s="7">
        <f t="shared" si="108"/>
        <v>0.676340694006309</v>
      </c>
      <c r="I221" s="7"/>
      <c r="J221" s="6">
        <v>22600</v>
      </c>
      <c r="K221" s="3" t="str">
        <f t="shared" si="109"/>
        <v>Nov</v>
      </c>
      <c r="L221" s="3">
        <f t="shared" si="110"/>
        <v>15</v>
      </c>
      <c r="M221" s="3" t="str">
        <f t="shared" si="111"/>
        <v>Nov15</v>
      </c>
      <c r="N221" s="3" t="str">
        <f t="shared" si="127"/>
        <v>46Wed</v>
      </c>
      <c r="O221">
        <v>71.669998</v>
      </c>
      <c r="P221" s="8">
        <f t="shared" si="112"/>
        <v>0.000139464128414032</v>
      </c>
      <c r="Q221" s="7">
        <f t="shared" si="113"/>
        <v>1.24491919402467</v>
      </c>
      <c r="R221" s="7"/>
      <c r="S221" s="6">
        <v>37214</v>
      </c>
      <c r="T221" s="3" t="str">
        <f t="shared" si="114"/>
        <v>Nov</v>
      </c>
      <c r="U221" s="3">
        <f t="shared" si="115"/>
        <v>19</v>
      </c>
      <c r="V221" s="3" t="str">
        <f t="shared" si="116"/>
        <v>Nov19</v>
      </c>
      <c r="W221" s="3" t="str">
        <f t="shared" si="128"/>
        <v>47Mon</v>
      </c>
      <c r="X221">
        <v>1151.060059</v>
      </c>
      <c r="Y221" s="8">
        <f t="shared" si="129"/>
        <v>0.0108989019790333</v>
      </c>
      <c r="Z221" s="7">
        <f t="shared" si="117"/>
        <v>0.896974168382738</v>
      </c>
      <c r="AA221" s="7"/>
      <c r="AB221" s="6">
        <v>40861</v>
      </c>
      <c r="AC221" s="3" t="str">
        <f t="shared" si="118"/>
        <v>Nov</v>
      </c>
      <c r="AD221" s="3">
        <f t="shared" si="119"/>
        <v>14</v>
      </c>
      <c r="AE221" s="3" t="str">
        <f t="shared" si="120"/>
        <v>Nov14</v>
      </c>
      <c r="AF221" s="3" t="str">
        <f t="shared" si="130"/>
        <v>47Mon</v>
      </c>
      <c r="AG221">
        <v>1251.780029</v>
      </c>
      <c r="AH221" s="8">
        <f t="shared" si="131"/>
        <v>-0.00955014220770136</v>
      </c>
      <c r="AI221" s="7">
        <f t="shared" si="121"/>
        <v>0.984204387178738</v>
      </c>
      <c r="AJ221" s="7"/>
      <c r="AK221" s="9">
        <v>220</v>
      </c>
      <c r="AL221" s="6">
        <f t="shared" si="132"/>
        <v>44515</v>
      </c>
      <c r="AM221" s="3" t="str">
        <f t="shared" si="122"/>
        <v>Nov</v>
      </c>
      <c r="AN221" s="3">
        <f t="shared" si="123"/>
        <v>15</v>
      </c>
      <c r="AO221" s="3" t="str">
        <f t="shared" si="124"/>
        <v>Nov15</v>
      </c>
      <c r="AP221" s="3" t="str">
        <f t="shared" si="133"/>
        <v>47Mon</v>
      </c>
      <c r="AQ221" s="7">
        <f t="shared" si="134"/>
        <v>0.658044164037855</v>
      </c>
      <c r="AR221" s="7">
        <f t="shared" si="135"/>
        <v>1.24578775403856</v>
      </c>
      <c r="AS221" s="7">
        <f t="shared" si="136"/>
        <v>0.896974168382738</v>
      </c>
      <c r="AT221" s="7">
        <f t="shared" si="137"/>
        <v>0.984204387178738</v>
      </c>
      <c r="AU221" s="10">
        <f t="shared" si="138"/>
        <v>0.946252618409473</v>
      </c>
      <c r="AV221" s="11">
        <f t="shared" si="139"/>
        <v>-5.37473815905268</v>
      </c>
    </row>
    <row r="222" spans="1:48">
      <c r="A222" s="6">
        <v>11643</v>
      </c>
      <c r="B222" s="3" t="str">
        <f t="shared" si="105"/>
        <v>Nov</v>
      </c>
      <c r="C222" s="3">
        <f t="shared" si="106"/>
        <v>16</v>
      </c>
      <c r="D222" s="3" t="str">
        <f t="shared" si="107"/>
        <v>Nov16</v>
      </c>
      <c r="E222" s="3" t="str">
        <f t="shared" si="125"/>
        <v>47Mon</v>
      </c>
      <c r="F222">
        <v>10.43</v>
      </c>
      <c r="G222" s="8">
        <f t="shared" si="126"/>
        <v>-0.0270522388059702</v>
      </c>
      <c r="H222" s="7">
        <f t="shared" si="108"/>
        <v>0.658044164037855</v>
      </c>
      <c r="I222" s="7"/>
      <c r="J222" s="6">
        <v>22601</v>
      </c>
      <c r="K222" s="3" t="str">
        <f t="shared" si="109"/>
        <v>Nov</v>
      </c>
      <c r="L222" s="3">
        <f t="shared" si="110"/>
        <v>16</v>
      </c>
      <c r="M222" s="3" t="str">
        <f t="shared" si="111"/>
        <v>Nov16</v>
      </c>
      <c r="N222" s="3" t="str">
        <f t="shared" si="127"/>
        <v>46Thu</v>
      </c>
      <c r="O222">
        <v>71.620003</v>
      </c>
      <c r="P222" s="8">
        <f t="shared" si="112"/>
        <v>-0.000697572225410273</v>
      </c>
      <c r="Q222" s="7">
        <f t="shared" si="113"/>
        <v>1.24405077297203</v>
      </c>
      <c r="R222" s="7"/>
      <c r="S222" s="6">
        <v>37215</v>
      </c>
      <c r="T222" s="3" t="str">
        <f t="shared" si="114"/>
        <v>Nov</v>
      </c>
      <c r="U222" s="3">
        <f t="shared" si="115"/>
        <v>20</v>
      </c>
      <c r="V222" s="3" t="str">
        <f t="shared" si="116"/>
        <v>Nov20</v>
      </c>
      <c r="W222" s="3" t="str">
        <f t="shared" si="128"/>
        <v>47Tue</v>
      </c>
      <c r="X222">
        <v>1142.660034</v>
      </c>
      <c r="Y222" s="8">
        <f t="shared" si="129"/>
        <v>-0.00729764266800948</v>
      </c>
      <c r="Z222" s="7">
        <f t="shared" si="117"/>
        <v>0.890428371419446</v>
      </c>
      <c r="AA222" s="7"/>
      <c r="AB222" s="6">
        <v>40862</v>
      </c>
      <c r="AC222" s="3" t="str">
        <f t="shared" si="118"/>
        <v>Nov</v>
      </c>
      <c r="AD222" s="3">
        <f t="shared" si="119"/>
        <v>15</v>
      </c>
      <c r="AE222" s="3" t="str">
        <f t="shared" si="120"/>
        <v>Nov15</v>
      </c>
      <c r="AF222" s="3" t="str">
        <f t="shared" si="130"/>
        <v>47Tue</v>
      </c>
      <c r="AG222">
        <v>1257.810059</v>
      </c>
      <c r="AH222" s="8">
        <f t="shared" si="131"/>
        <v>0.0048171642463549</v>
      </c>
      <c r="AI222" s="7">
        <f t="shared" si="121"/>
        <v>0.988945461363761</v>
      </c>
      <c r="AJ222" s="7"/>
      <c r="AK222" s="9">
        <v>221</v>
      </c>
      <c r="AL222" s="6">
        <f t="shared" si="132"/>
        <v>44516</v>
      </c>
      <c r="AM222" s="3" t="str">
        <f t="shared" si="122"/>
        <v>Nov</v>
      </c>
      <c r="AN222" s="3">
        <f t="shared" si="123"/>
        <v>16</v>
      </c>
      <c r="AO222" s="3" t="str">
        <f t="shared" si="124"/>
        <v>Nov16</v>
      </c>
      <c r="AP222" s="3" t="str">
        <f t="shared" si="133"/>
        <v>47Tue</v>
      </c>
      <c r="AQ222" s="7">
        <f t="shared" si="134"/>
        <v>0.668769716088328</v>
      </c>
      <c r="AR222" s="7">
        <f t="shared" si="135"/>
        <v>1.24682992878235</v>
      </c>
      <c r="AS222" s="7">
        <f t="shared" si="136"/>
        <v>0.890428371419446</v>
      </c>
      <c r="AT222" s="7">
        <f t="shared" si="137"/>
        <v>0.988945461363761</v>
      </c>
      <c r="AU222" s="10">
        <f t="shared" si="138"/>
        <v>0.948743369413472</v>
      </c>
      <c r="AV222" s="11">
        <f t="shared" si="139"/>
        <v>-5.12566305865283</v>
      </c>
    </row>
    <row r="223" spans="1:48">
      <c r="A223" s="6">
        <v>11644</v>
      </c>
      <c r="B223" s="3" t="str">
        <f t="shared" si="105"/>
        <v>Nov</v>
      </c>
      <c r="C223" s="3">
        <f t="shared" si="106"/>
        <v>17</v>
      </c>
      <c r="D223" s="3" t="str">
        <f t="shared" si="107"/>
        <v>Nov17</v>
      </c>
      <c r="E223" s="3" t="str">
        <f t="shared" si="125"/>
        <v>47Tue</v>
      </c>
      <c r="F223">
        <v>10.6</v>
      </c>
      <c r="G223" s="8">
        <f t="shared" si="126"/>
        <v>0.0162991371045062</v>
      </c>
      <c r="H223" s="7">
        <f t="shared" si="108"/>
        <v>0.668769716088328</v>
      </c>
      <c r="I223" s="7"/>
      <c r="J223" s="6">
        <v>22602</v>
      </c>
      <c r="K223" s="3" t="str">
        <f t="shared" si="109"/>
        <v>Nov</v>
      </c>
      <c r="L223" s="3">
        <f t="shared" si="110"/>
        <v>17</v>
      </c>
      <c r="M223" s="3" t="str">
        <f t="shared" si="111"/>
        <v>Nov17</v>
      </c>
      <c r="N223" s="3" t="str">
        <f t="shared" si="127"/>
        <v>46Fri</v>
      </c>
      <c r="O223">
        <v>71.620003</v>
      </c>
      <c r="P223" s="8">
        <f t="shared" si="112"/>
        <v>0</v>
      </c>
      <c r="Q223" s="7">
        <f t="shared" si="113"/>
        <v>1.24405077297203</v>
      </c>
      <c r="R223" s="7"/>
      <c r="S223" s="6">
        <v>37216</v>
      </c>
      <c r="T223" s="3" t="str">
        <f t="shared" si="114"/>
        <v>Nov</v>
      </c>
      <c r="U223" s="3">
        <f t="shared" si="115"/>
        <v>21</v>
      </c>
      <c r="V223" s="3" t="str">
        <f t="shared" si="116"/>
        <v>Nov21</v>
      </c>
      <c r="W223" s="3" t="str">
        <f t="shared" si="128"/>
        <v>47Wed</v>
      </c>
      <c r="X223">
        <v>1137.030029</v>
      </c>
      <c r="Y223" s="8">
        <f t="shared" si="129"/>
        <v>-0.00492710415388518</v>
      </c>
      <c r="Z223" s="7">
        <f t="shared" si="117"/>
        <v>0.886041138091888</v>
      </c>
      <c r="AA223" s="7"/>
      <c r="AB223" s="6">
        <v>40863</v>
      </c>
      <c r="AC223" s="3" t="str">
        <f t="shared" si="118"/>
        <v>Nov</v>
      </c>
      <c r="AD223" s="3">
        <f t="shared" si="119"/>
        <v>16</v>
      </c>
      <c r="AE223" s="3" t="str">
        <f t="shared" si="120"/>
        <v>Nov16</v>
      </c>
      <c r="AF223" s="3" t="str">
        <f t="shared" si="130"/>
        <v>47Wed</v>
      </c>
      <c r="AG223">
        <v>1236.910034</v>
      </c>
      <c r="AH223" s="8">
        <f t="shared" si="131"/>
        <v>-0.0166162011906759</v>
      </c>
      <c r="AI223" s="7">
        <f t="shared" si="121"/>
        <v>0.972512944611135</v>
      </c>
      <c r="AJ223" s="7"/>
      <c r="AK223" s="9">
        <v>222</v>
      </c>
      <c r="AL223" s="6">
        <f t="shared" si="132"/>
        <v>44517</v>
      </c>
      <c r="AM223" s="3" t="str">
        <f t="shared" si="122"/>
        <v>Nov</v>
      </c>
      <c r="AN223" s="3">
        <f t="shared" si="123"/>
        <v>17</v>
      </c>
      <c r="AO223" s="3" t="str">
        <f t="shared" si="124"/>
        <v>Nov17</v>
      </c>
      <c r="AP223" s="3" t="str">
        <f t="shared" si="133"/>
        <v>47Wed</v>
      </c>
      <c r="AQ223" s="7">
        <f t="shared" si="134"/>
        <v>0.64416403785489</v>
      </c>
      <c r="AR223" s="7">
        <f t="shared" si="135"/>
        <v>1.24544028139656</v>
      </c>
      <c r="AS223" s="7">
        <f t="shared" si="136"/>
        <v>0.886041138091888</v>
      </c>
      <c r="AT223" s="7">
        <f t="shared" si="137"/>
        <v>0.972512944611135</v>
      </c>
      <c r="AU223" s="10">
        <f t="shared" si="138"/>
        <v>0.937039600488618</v>
      </c>
      <c r="AV223" s="11">
        <f t="shared" si="139"/>
        <v>-6.29603995113817</v>
      </c>
    </row>
    <row r="224" spans="1:48">
      <c r="A224" s="6">
        <v>11645</v>
      </c>
      <c r="B224" s="3" t="str">
        <f t="shared" si="105"/>
        <v>Nov</v>
      </c>
      <c r="C224" s="3">
        <f t="shared" si="106"/>
        <v>18</v>
      </c>
      <c r="D224" s="3" t="str">
        <f t="shared" si="107"/>
        <v>Nov18</v>
      </c>
      <c r="E224" s="3" t="str">
        <f t="shared" si="125"/>
        <v>47Wed</v>
      </c>
      <c r="F224">
        <v>10.21</v>
      </c>
      <c r="G224" s="8">
        <f t="shared" si="126"/>
        <v>-0.0367924528301886</v>
      </c>
      <c r="H224" s="7">
        <f t="shared" si="108"/>
        <v>0.64416403785489</v>
      </c>
      <c r="I224" s="7"/>
      <c r="J224" s="6">
        <v>22605</v>
      </c>
      <c r="K224" s="3" t="str">
        <f t="shared" si="109"/>
        <v>Nov</v>
      </c>
      <c r="L224" s="3">
        <f t="shared" si="110"/>
        <v>20</v>
      </c>
      <c r="M224" s="3" t="str">
        <f t="shared" si="111"/>
        <v>Nov20</v>
      </c>
      <c r="N224" s="3" t="str">
        <f t="shared" si="127"/>
        <v>47Mon</v>
      </c>
      <c r="O224">
        <v>71.720001</v>
      </c>
      <c r="P224" s="8">
        <f t="shared" si="112"/>
        <v>0.00139623004483816</v>
      </c>
      <c r="Q224" s="7">
        <f t="shared" si="113"/>
        <v>1.24578775403856</v>
      </c>
      <c r="R224" s="7"/>
      <c r="S224" s="6">
        <v>37218</v>
      </c>
      <c r="T224" s="3" t="str">
        <f t="shared" si="114"/>
        <v>Nov</v>
      </c>
      <c r="U224" s="3">
        <f t="shared" si="115"/>
        <v>23</v>
      </c>
      <c r="V224" s="3" t="str">
        <f t="shared" si="116"/>
        <v>Nov23</v>
      </c>
      <c r="W224" s="3" t="str">
        <f t="shared" si="128"/>
        <v>47Fri</v>
      </c>
      <c r="X224">
        <v>1150.339966</v>
      </c>
      <c r="Y224" s="8">
        <f t="shared" si="129"/>
        <v>0.0117058799332731</v>
      </c>
      <c r="Z224" s="7">
        <f t="shared" si="117"/>
        <v>0.896413029270332</v>
      </c>
      <c r="AA224" s="7"/>
      <c r="AB224" s="6">
        <v>40864</v>
      </c>
      <c r="AC224" s="3" t="str">
        <f t="shared" si="118"/>
        <v>Nov</v>
      </c>
      <c r="AD224" s="3">
        <f t="shared" si="119"/>
        <v>17</v>
      </c>
      <c r="AE224" s="3" t="str">
        <f t="shared" si="120"/>
        <v>Nov17</v>
      </c>
      <c r="AF224" s="3" t="str">
        <f t="shared" si="130"/>
        <v>47Thu</v>
      </c>
      <c r="AG224">
        <v>1216.130005</v>
      </c>
      <c r="AH224" s="8">
        <f t="shared" si="131"/>
        <v>-0.0167999518386961</v>
      </c>
      <c r="AI224" s="7">
        <f t="shared" si="121"/>
        <v>0.956174773979159</v>
      </c>
      <c r="AJ224" s="7"/>
      <c r="AK224" s="9">
        <v>223</v>
      </c>
      <c r="AL224" s="6">
        <f t="shared" si="132"/>
        <v>44518</v>
      </c>
      <c r="AM224" s="3" t="str">
        <f t="shared" si="122"/>
        <v>Nov</v>
      </c>
      <c r="AN224" s="3">
        <f t="shared" si="123"/>
        <v>18</v>
      </c>
      <c r="AO224" s="3" t="str">
        <f t="shared" si="124"/>
        <v>Nov18</v>
      </c>
      <c r="AP224" s="3" t="str">
        <f t="shared" si="133"/>
        <v>47Thu</v>
      </c>
      <c r="AQ224" s="7">
        <f t="shared" si="134"/>
        <v>0.641009463722398</v>
      </c>
      <c r="AR224" s="7" t="e">
        <f t="shared" si="135"/>
        <v>#N/A</v>
      </c>
      <c r="AS224" s="7" t="e">
        <f t="shared" si="136"/>
        <v>#N/A</v>
      </c>
      <c r="AT224" s="7">
        <f t="shared" si="137"/>
        <v>0.956174773979159</v>
      </c>
      <c r="AU224" s="10" t="e">
        <f t="shared" si="138"/>
        <v>#N/A</v>
      </c>
      <c r="AV224" s="11" t="e">
        <f t="shared" si="139"/>
        <v>#N/A</v>
      </c>
    </row>
    <row r="225" spans="1:48">
      <c r="A225" s="6">
        <v>11646</v>
      </c>
      <c r="B225" s="3" t="str">
        <f t="shared" si="105"/>
        <v>Nov</v>
      </c>
      <c r="C225" s="3">
        <f t="shared" si="106"/>
        <v>19</v>
      </c>
      <c r="D225" s="3" t="str">
        <f t="shared" si="107"/>
        <v>Nov19</v>
      </c>
      <c r="E225" s="3" t="str">
        <f t="shared" si="125"/>
        <v>47Thu</v>
      </c>
      <c r="F225">
        <v>10.16</v>
      </c>
      <c r="G225" s="8">
        <f t="shared" si="126"/>
        <v>-0.00489715964740457</v>
      </c>
      <c r="H225" s="7">
        <f t="shared" si="108"/>
        <v>0.641009463722398</v>
      </c>
      <c r="I225" s="7"/>
      <c r="J225" s="6">
        <v>22606</v>
      </c>
      <c r="K225" s="3" t="str">
        <f t="shared" si="109"/>
        <v>Nov</v>
      </c>
      <c r="L225" s="3">
        <f t="shared" si="110"/>
        <v>21</v>
      </c>
      <c r="M225" s="3" t="str">
        <f t="shared" si="111"/>
        <v>Nov21</v>
      </c>
      <c r="N225" s="3" t="str">
        <f t="shared" si="127"/>
        <v>47Tue</v>
      </c>
      <c r="O225">
        <v>71.779999</v>
      </c>
      <c r="P225" s="8">
        <f t="shared" si="112"/>
        <v>0.000836558828268942</v>
      </c>
      <c r="Q225" s="7">
        <f t="shared" si="113"/>
        <v>1.24682992878235</v>
      </c>
      <c r="R225" s="7"/>
      <c r="S225" s="6">
        <v>37221</v>
      </c>
      <c r="T225" s="3" t="str">
        <f t="shared" si="114"/>
        <v>Nov</v>
      </c>
      <c r="U225" s="3">
        <f t="shared" si="115"/>
        <v>26</v>
      </c>
      <c r="V225" s="3" t="str">
        <f t="shared" si="116"/>
        <v>Nov26</v>
      </c>
      <c r="W225" s="3" t="str">
        <f t="shared" si="128"/>
        <v>48Mon</v>
      </c>
      <c r="X225">
        <v>1157.420044</v>
      </c>
      <c r="Y225" s="8">
        <f t="shared" si="129"/>
        <v>0.00615477007603156</v>
      </c>
      <c r="Z225" s="7">
        <f t="shared" si="117"/>
        <v>0.90193024535865</v>
      </c>
      <c r="AA225" s="7"/>
      <c r="AB225" s="6">
        <v>40865</v>
      </c>
      <c r="AC225" s="3" t="str">
        <f t="shared" si="118"/>
        <v>Nov</v>
      </c>
      <c r="AD225" s="3">
        <f t="shared" si="119"/>
        <v>18</v>
      </c>
      <c r="AE225" s="3" t="str">
        <f t="shared" si="120"/>
        <v>Nov18</v>
      </c>
      <c r="AF225" s="3" t="str">
        <f t="shared" si="130"/>
        <v>47Fri</v>
      </c>
      <c r="AG225">
        <v>1215.650024</v>
      </c>
      <c r="AH225" s="8">
        <f t="shared" si="131"/>
        <v>-0.000394679021179115</v>
      </c>
      <c r="AI225" s="7">
        <f t="shared" si="121"/>
        <v>0.955797391855289</v>
      </c>
      <c r="AJ225" s="7"/>
      <c r="AK225" s="9">
        <v>224</v>
      </c>
      <c r="AL225" s="6">
        <f t="shared" si="132"/>
        <v>44519</v>
      </c>
      <c r="AM225" s="3" t="str">
        <f t="shared" si="122"/>
        <v>Nov</v>
      </c>
      <c r="AN225" s="3">
        <f t="shared" si="123"/>
        <v>19</v>
      </c>
      <c r="AO225" s="3" t="str">
        <f t="shared" si="124"/>
        <v>Nov19</v>
      </c>
      <c r="AP225" s="3" t="str">
        <f t="shared" si="133"/>
        <v>47Fri</v>
      </c>
      <c r="AQ225" s="7">
        <f t="shared" si="134"/>
        <v>0.621451104100947</v>
      </c>
      <c r="AR225" s="7">
        <f t="shared" si="135"/>
        <v>1.24787208615598</v>
      </c>
      <c r="AS225" s="7">
        <f t="shared" si="136"/>
        <v>0.896413029270332</v>
      </c>
      <c r="AT225" s="7">
        <f t="shared" si="137"/>
        <v>0.955797391855289</v>
      </c>
      <c r="AU225" s="10">
        <f t="shared" si="138"/>
        <v>0.930383402845638</v>
      </c>
      <c r="AV225" s="11">
        <f t="shared" si="139"/>
        <v>-6.9616597154362</v>
      </c>
    </row>
    <row r="226" spans="1:48">
      <c r="A226" s="6">
        <v>11647</v>
      </c>
      <c r="B226" s="3" t="str">
        <f t="shared" si="105"/>
        <v>Nov</v>
      </c>
      <c r="C226" s="3">
        <f t="shared" si="106"/>
        <v>20</v>
      </c>
      <c r="D226" s="3" t="str">
        <f t="shared" si="107"/>
        <v>Nov20</v>
      </c>
      <c r="E226" s="3" t="str">
        <f t="shared" si="125"/>
        <v>47Fri</v>
      </c>
      <c r="F226">
        <v>9.85</v>
      </c>
      <c r="G226" s="8">
        <f t="shared" si="126"/>
        <v>-0.0305118110236221</v>
      </c>
      <c r="H226" s="7">
        <f t="shared" si="108"/>
        <v>0.621451104100947</v>
      </c>
      <c r="I226" s="7"/>
      <c r="J226" s="6">
        <v>22607</v>
      </c>
      <c r="K226" s="3" t="str">
        <f t="shared" si="109"/>
        <v>Nov</v>
      </c>
      <c r="L226" s="3">
        <f t="shared" si="110"/>
        <v>22</v>
      </c>
      <c r="M226" s="3" t="str">
        <f t="shared" si="111"/>
        <v>Nov22</v>
      </c>
      <c r="N226" s="3" t="str">
        <f t="shared" si="127"/>
        <v>47Wed</v>
      </c>
      <c r="O226">
        <v>71.699997</v>
      </c>
      <c r="P226" s="8">
        <f t="shared" si="112"/>
        <v>-0.0011145444568759</v>
      </c>
      <c r="Q226" s="7">
        <f t="shared" si="113"/>
        <v>1.24544028139656</v>
      </c>
      <c r="R226" s="7"/>
      <c r="S226" s="6">
        <v>37222</v>
      </c>
      <c r="T226" s="3" t="str">
        <f t="shared" si="114"/>
        <v>Nov</v>
      </c>
      <c r="U226" s="3">
        <f t="shared" si="115"/>
        <v>27</v>
      </c>
      <c r="V226" s="3" t="str">
        <f t="shared" si="116"/>
        <v>Nov27</v>
      </c>
      <c r="W226" s="3" t="str">
        <f t="shared" si="128"/>
        <v>48Tue</v>
      </c>
      <c r="X226">
        <v>1149.5</v>
      </c>
      <c r="Y226" s="8">
        <f t="shared" si="129"/>
        <v>-0.00684284330572727</v>
      </c>
      <c r="Z226" s="7">
        <f t="shared" si="117"/>
        <v>0.895758478016965</v>
      </c>
      <c r="AA226" s="7"/>
      <c r="AB226" s="6">
        <v>40868</v>
      </c>
      <c r="AC226" s="3" t="str">
        <f t="shared" si="118"/>
        <v>Nov</v>
      </c>
      <c r="AD226" s="3">
        <f t="shared" si="119"/>
        <v>21</v>
      </c>
      <c r="AE226" s="3" t="str">
        <f t="shared" si="120"/>
        <v>Nov21</v>
      </c>
      <c r="AF226" s="3" t="str">
        <f t="shared" si="130"/>
        <v>48Mon</v>
      </c>
      <c r="AG226">
        <v>1192.97998</v>
      </c>
      <c r="AH226" s="8">
        <f t="shared" si="131"/>
        <v>-0.0186484954982405</v>
      </c>
      <c r="AI226" s="7">
        <f t="shared" si="121"/>
        <v>0.937973208496046</v>
      </c>
      <c r="AJ226" s="7"/>
      <c r="AK226" s="9">
        <v>225</v>
      </c>
      <c r="AL226" s="6">
        <f t="shared" si="132"/>
        <v>44522</v>
      </c>
      <c r="AM226" s="3" t="str">
        <f t="shared" si="122"/>
        <v>Nov</v>
      </c>
      <c r="AN226" s="3">
        <f t="shared" si="123"/>
        <v>22</v>
      </c>
      <c r="AO226" s="3" t="str">
        <f t="shared" si="124"/>
        <v>Nov22</v>
      </c>
      <c r="AP226" s="3" t="str">
        <f t="shared" si="133"/>
        <v>48Mon</v>
      </c>
      <c r="AQ226" s="7">
        <f t="shared" si="134"/>
        <v>0.61198738170347</v>
      </c>
      <c r="AR226" s="7">
        <f t="shared" si="135"/>
        <v>1.24804582247698</v>
      </c>
      <c r="AS226" s="7">
        <f t="shared" si="136"/>
        <v>0.90193024535865</v>
      </c>
      <c r="AT226" s="7">
        <f t="shared" si="137"/>
        <v>0.937973208496046</v>
      </c>
      <c r="AU226" s="10">
        <f t="shared" si="138"/>
        <v>0.924984164508788</v>
      </c>
      <c r="AV226" s="11">
        <f t="shared" si="139"/>
        <v>-7.50158354912124</v>
      </c>
    </row>
    <row r="227" spans="1:48">
      <c r="A227" s="6">
        <v>11650</v>
      </c>
      <c r="B227" s="3" t="str">
        <f t="shared" si="105"/>
        <v>Nov</v>
      </c>
      <c r="C227" s="3">
        <f t="shared" si="106"/>
        <v>23</v>
      </c>
      <c r="D227" s="3" t="str">
        <f t="shared" si="107"/>
        <v>Nov23</v>
      </c>
      <c r="E227" s="3" t="str">
        <f t="shared" si="125"/>
        <v>48Mon</v>
      </c>
      <c r="F227">
        <v>9.7</v>
      </c>
      <c r="G227" s="8">
        <f t="shared" si="126"/>
        <v>-0.0152284263959391</v>
      </c>
      <c r="H227" s="7">
        <f t="shared" si="108"/>
        <v>0.61198738170347</v>
      </c>
      <c r="I227" s="7"/>
      <c r="J227" s="6">
        <v>22609</v>
      </c>
      <c r="K227" s="3" t="str">
        <f t="shared" si="109"/>
        <v>Nov</v>
      </c>
      <c r="L227" s="3">
        <f t="shared" si="110"/>
        <v>24</v>
      </c>
      <c r="M227" s="3" t="str">
        <f t="shared" si="111"/>
        <v>Nov24</v>
      </c>
      <c r="N227" s="3" t="str">
        <f t="shared" si="127"/>
        <v>47Fri</v>
      </c>
      <c r="O227">
        <v>71.839996</v>
      </c>
      <c r="P227" s="8">
        <f t="shared" si="112"/>
        <v>0.001952566329954</v>
      </c>
      <c r="Q227" s="7">
        <f t="shared" si="113"/>
        <v>1.24787208615598</v>
      </c>
      <c r="R227" s="7"/>
      <c r="S227" s="6">
        <v>37223</v>
      </c>
      <c r="T227" s="3" t="str">
        <f t="shared" si="114"/>
        <v>Nov</v>
      </c>
      <c r="U227" s="3">
        <f t="shared" si="115"/>
        <v>28</v>
      </c>
      <c r="V227" s="3" t="str">
        <f t="shared" si="116"/>
        <v>Nov28</v>
      </c>
      <c r="W227" s="3" t="str">
        <f t="shared" si="128"/>
        <v>48Wed</v>
      </c>
      <c r="X227">
        <v>1128.52002</v>
      </c>
      <c r="Y227" s="8">
        <f t="shared" si="129"/>
        <v>-0.0182513962592432</v>
      </c>
      <c r="Z227" s="7">
        <f t="shared" si="117"/>
        <v>0.8794096350821</v>
      </c>
      <c r="AA227" s="7"/>
      <c r="AB227" s="6">
        <v>40869</v>
      </c>
      <c r="AC227" s="3" t="str">
        <f t="shared" si="118"/>
        <v>Nov</v>
      </c>
      <c r="AD227" s="3">
        <f t="shared" si="119"/>
        <v>22</v>
      </c>
      <c r="AE227" s="3" t="str">
        <f t="shared" si="120"/>
        <v>Nov22</v>
      </c>
      <c r="AF227" s="3" t="str">
        <f t="shared" si="130"/>
        <v>48Tue</v>
      </c>
      <c r="AG227">
        <v>1188.040039</v>
      </c>
      <c r="AH227" s="8">
        <f t="shared" si="131"/>
        <v>-0.00414084149174078</v>
      </c>
      <c r="AI227" s="7">
        <f t="shared" si="121"/>
        <v>0.934089210116164</v>
      </c>
      <c r="AJ227" s="7"/>
      <c r="AK227" s="9">
        <v>226</v>
      </c>
      <c r="AL227" s="6">
        <f t="shared" si="132"/>
        <v>44523</v>
      </c>
      <c r="AM227" s="3" t="str">
        <f t="shared" si="122"/>
        <v>Nov</v>
      </c>
      <c r="AN227" s="3">
        <f t="shared" si="123"/>
        <v>23</v>
      </c>
      <c r="AO227" s="3" t="str">
        <f t="shared" si="124"/>
        <v>Nov23</v>
      </c>
      <c r="AP227" s="3" t="str">
        <f t="shared" si="133"/>
        <v>48Tue</v>
      </c>
      <c r="AQ227" s="7">
        <f t="shared" si="134"/>
        <v>0.622712933753943</v>
      </c>
      <c r="AR227" s="7">
        <f t="shared" si="135"/>
        <v>1.24630884141046</v>
      </c>
      <c r="AS227" s="7">
        <f t="shared" si="136"/>
        <v>0.895758478016965</v>
      </c>
      <c r="AT227" s="7">
        <f t="shared" si="137"/>
        <v>0.934089210116164</v>
      </c>
      <c r="AU227" s="10">
        <f t="shared" si="138"/>
        <v>0.924717365824382</v>
      </c>
      <c r="AV227" s="11">
        <f t="shared" si="139"/>
        <v>-7.52826341756178</v>
      </c>
    </row>
    <row r="228" spans="1:48">
      <c r="A228" s="6">
        <v>11651</v>
      </c>
      <c r="B228" s="3" t="str">
        <f t="shared" si="105"/>
        <v>Nov</v>
      </c>
      <c r="C228" s="3">
        <f t="shared" si="106"/>
        <v>24</v>
      </c>
      <c r="D228" s="3" t="str">
        <f t="shared" si="107"/>
        <v>Nov24</v>
      </c>
      <c r="E228" s="3" t="str">
        <f t="shared" si="125"/>
        <v>48Tue</v>
      </c>
      <c r="F228">
        <v>9.87</v>
      </c>
      <c r="G228" s="8">
        <f t="shared" si="126"/>
        <v>0.0175257731958763</v>
      </c>
      <c r="H228" s="7">
        <f t="shared" si="108"/>
        <v>0.622712933753943</v>
      </c>
      <c r="I228" s="7"/>
      <c r="J228" s="6">
        <v>22612</v>
      </c>
      <c r="K228" s="3" t="str">
        <f t="shared" si="109"/>
        <v>Nov</v>
      </c>
      <c r="L228" s="3">
        <f t="shared" si="110"/>
        <v>27</v>
      </c>
      <c r="M228" s="3" t="str">
        <f t="shared" si="111"/>
        <v>Nov27</v>
      </c>
      <c r="N228" s="3" t="str">
        <f t="shared" si="127"/>
        <v>48Mon</v>
      </c>
      <c r="O228">
        <v>71.849998</v>
      </c>
      <c r="P228" s="8">
        <f t="shared" si="112"/>
        <v>0.000139226065658468</v>
      </c>
      <c r="Q228" s="7">
        <f t="shared" si="113"/>
        <v>1.24804582247698</v>
      </c>
      <c r="R228" s="7"/>
      <c r="S228" s="6">
        <v>37224</v>
      </c>
      <c r="T228" s="3" t="str">
        <f t="shared" si="114"/>
        <v>Nov</v>
      </c>
      <c r="U228" s="3">
        <f t="shared" si="115"/>
        <v>29</v>
      </c>
      <c r="V228" s="3" t="str">
        <f t="shared" si="116"/>
        <v>Nov29</v>
      </c>
      <c r="W228" s="3" t="str">
        <f t="shared" si="128"/>
        <v>48Thu</v>
      </c>
      <c r="X228">
        <v>1140.199951</v>
      </c>
      <c r="Y228" s="8">
        <f t="shared" si="129"/>
        <v>0.0103497774013793</v>
      </c>
      <c r="Z228" s="7">
        <f t="shared" si="117"/>
        <v>0.888511329049828</v>
      </c>
      <c r="AA228" s="7"/>
      <c r="AB228" s="6">
        <v>40870</v>
      </c>
      <c r="AC228" s="3" t="str">
        <f t="shared" si="118"/>
        <v>Nov</v>
      </c>
      <c r="AD228" s="3">
        <f t="shared" si="119"/>
        <v>23</v>
      </c>
      <c r="AE228" s="3" t="str">
        <f t="shared" si="120"/>
        <v>Nov23</v>
      </c>
      <c r="AF228" s="3" t="str">
        <f t="shared" si="130"/>
        <v>48Wed</v>
      </c>
      <c r="AG228">
        <v>1161.790039</v>
      </c>
      <c r="AH228" s="8">
        <f t="shared" si="131"/>
        <v>-0.0220952149239812</v>
      </c>
      <c r="AI228" s="7">
        <f t="shared" si="121"/>
        <v>0.913450308260476</v>
      </c>
      <c r="AJ228" s="7"/>
      <c r="AK228" s="9">
        <v>227</v>
      </c>
      <c r="AL228" s="6">
        <f t="shared" si="132"/>
        <v>44524</v>
      </c>
      <c r="AM228" s="3" t="str">
        <f t="shared" si="122"/>
        <v>Nov</v>
      </c>
      <c r="AN228" s="3">
        <f t="shared" si="123"/>
        <v>24</v>
      </c>
      <c r="AO228" s="3" t="str">
        <f t="shared" si="124"/>
        <v>Nov24</v>
      </c>
      <c r="AP228" s="3" t="str">
        <f t="shared" si="133"/>
        <v>48Wed</v>
      </c>
      <c r="AQ228" s="7">
        <f t="shared" si="134"/>
        <v>0.601261829652997</v>
      </c>
      <c r="AR228" s="7">
        <f t="shared" si="135"/>
        <v>1.24544028139656</v>
      </c>
      <c r="AS228" s="7">
        <f t="shared" si="136"/>
        <v>0.8794096350821</v>
      </c>
      <c r="AT228" s="7">
        <f t="shared" si="137"/>
        <v>0.913450308260476</v>
      </c>
      <c r="AU228" s="10">
        <f t="shared" si="138"/>
        <v>0.909890513598034</v>
      </c>
      <c r="AV228" s="11">
        <f t="shared" si="139"/>
        <v>-9.01094864019665</v>
      </c>
    </row>
    <row r="229" spans="1:48">
      <c r="A229" s="6">
        <v>11652</v>
      </c>
      <c r="B229" s="3" t="str">
        <f t="shared" si="105"/>
        <v>Nov</v>
      </c>
      <c r="C229" s="3">
        <f t="shared" si="106"/>
        <v>25</v>
      </c>
      <c r="D229" s="3" t="str">
        <f t="shared" si="107"/>
        <v>Nov25</v>
      </c>
      <c r="E229" s="3" t="str">
        <f t="shared" si="125"/>
        <v>48Wed</v>
      </c>
      <c r="F229">
        <v>9.53</v>
      </c>
      <c r="G229" s="8">
        <f t="shared" si="126"/>
        <v>-0.0344478216818642</v>
      </c>
      <c r="H229" s="7">
        <f t="shared" si="108"/>
        <v>0.601261829652997</v>
      </c>
      <c r="I229" s="7"/>
      <c r="J229" s="6">
        <v>22613</v>
      </c>
      <c r="K229" s="3" t="str">
        <f t="shared" si="109"/>
        <v>Nov</v>
      </c>
      <c r="L229" s="3">
        <f t="shared" si="110"/>
        <v>28</v>
      </c>
      <c r="M229" s="3" t="str">
        <f t="shared" si="111"/>
        <v>Nov28</v>
      </c>
      <c r="N229" s="3" t="str">
        <f t="shared" si="127"/>
        <v>48Tue</v>
      </c>
      <c r="O229">
        <v>71.75</v>
      </c>
      <c r="P229" s="8">
        <f t="shared" si="112"/>
        <v>-0.00139176065112764</v>
      </c>
      <c r="Q229" s="7">
        <f t="shared" si="113"/>
        <v>1.24630884141046</v>
      </c>
      <c r="R229" s="7"/>
      <c r="S229" s="6">
        <v>37225</v>
      </c>
      <c r="T229" s="3" t="str">
        <f t="shared" si="114"/>
        <v>Nov</v>
      </c>
      <c r="U229" s="3">
        <f t="shared" si="115"/>
        <v>30</v>
      </c>
      <c r="V229" s="3" t="str">
        <f t="shared" si="116"/>
        <v>Nov30</v>
      </c>
      <c r="W229" s="3" t="str">
        <f t="shared" si="128"/>
        <v>48Fri</v>
      </c>
      <c r="X229">
        <v>1139.449951</v>
      </c>
      <c r="Y229" s="8">
        <f t="shared" si="129"/>
        <v>-0.000657779365226442</v>
      </c>
      <c r="Z229" s="7">
        <f t="shared" si="117"/>
        <v>0.887926884631809</v>
      </c>
      <c r="AA229" s="7"/>
      <c r="AB229" s="6">
        <v>40872</v>
      </c>
      <c r="AC229" s="3" t="str">
        <f t="shared" si="118"/>
        <v>Nov</v>
      </c>
      <c r="AD229" s="3">
        <f t="shared" si="119"/>
        <v>25</v>
      </c>
      <c r="AE229" s="3" t="str">
        <f t="shared" si="120"/>
        <v>Nov25</v>
      </c>
      <c r="AF229" s="3" t="str">
        <f t="shared" si="130"/>
        <v>48Fri</v>
      </c>
      <c r="AG229">
        <v>1158.670044</v>
      </c>
      <c r="AH229" s="8">
        <f t="shared" si="131"/>
        <v>-0.00268550675704323</v>
      </c>
      <c r="AI229" s="7">
        <f t="shared" si="121"/>
        <v>0.910997231285419</v>
      </c>
      <c r="AJ229" s="7"/>
      <c r="AK229" s="9">
        <v>228</v>
      </c>
      <c r="AL229" s="6">
        <f t="shared" si="132"/>
        <v>44526</v>
      </c>
      <c r="AM229" s="3" t="str">
        <f t="shared" si="122"/>
        <v>Nov</v>
      </c>
      <c r="AN229" s="3">
        <f t="shared" si="123"/>
        <v>26</v>
      </c>
      <c r="AO229" s="3" t="str">
        <f t="shared" si="124"/>
        <v>Nov26</v>
      </c>
      <c r="AP229" s="3" t="str">
        <f t="shared" si="133"/>
        <v>48Fri</v>
      </c>
      <c r="AQ229" s="7">
        <f t="shared" si="134"/>
        <v>0.587381703470032</v>
      </c>
      <c r="AR229" s="7">
        <f t="shared" si="135"/>
        <v>1.24682992878235</v>
      </c>
      <c r="AS229" s="7">
        <f t="shared" si="136"/>
        <v>0.887926884631809</v>
      </c>
      <c r="AT229" s="7">
        <f t="shared" si="137"/>
        <v>0.910997231285419</v>
      </c>
      <c r="AU229" s="10">
        <f t="shared" si="138"/>
        <v>0.908283937042403</v>
      </c>
      <c r="AV229" s="11">
        <f t="shared" si="139"/>
        <v>-9.17160629575969</v>
      </c>
    </row>
    <row r="230" spans="1:48">
      <c r="A230" s="6">
        <v>11654</v>
      </c>
      <c r="B230" s="3" t="str">
        <f t="shared" si="105"/>
        <v>Nov</v>
      </c>
      <c r="C230" s="3">
        <f t="shared" si="106"/>
        <v>27</v>
      </c>
      <c r="D230" s="3" t="str">
        <f t="shared" si="107"/>
        <v>Nov27</v>
      </c>
      <c r="E230" s="3" t="str">
        <f t="shared" si="125"/>
        <v>48Fri</v>
      </c>
      <c r="F230">
        <v>9.31</v>
      </c>
      <c r="G230" s="8">
        <f t="shared" si="126"/>
        <v>-0.0230849947534102</v>
      </c>
      <c r="H230" s="7">
        <f t="shared" si="108"/>
        <v>0.587381703470032</v>
      </c>
      <c r="I230" s="7"/>
      <c r="J230" s="6">
        <v>22614</v>
      </c>
      <c r="K230" s="3" t="str">
        <f t="shared" si="109"/>
        <v>Nov</v>
      </c>
      <c r="L230" s="3">
        <f t="shared" si="110"/>
        <v>29</v>
      </c>
      <c r="M230" s="3" t="str">
        <f t="shared" si="111"/>
        <v>Nov29</v>
      </c>
      <c r="N230" s="3" t="str">
        <f t="shared" si="127"/>
        <v>48Wed</v>
      </c>
      <c r="O230">
        <v>71.699997</v>
      </c>
      <c r="P230" s="8">
        <f t="shared" si="112"/>
        <v>-0.000696905923345001</v>
      </c>
      <c r="Q230" s="7">
        <f t="shared" si="113"/>
        <v>1.24544028139656</v>
      </c>
      <c r="R230" s="7"/>
      <c r="S230" s="6">
        <v>37228</v>
      </c>
      <c r="T230" s="3" t="str">
        <f t="shared" si="114"/>
        <v>Dec</v>
      </c>
      <c r="U230" s="3">
        <f t="shared" si="115"/>
        <v>3</v>
      </c>
      <c r="V230" s="3" t="str">
        <f t="shared" si="116"/>
        <v>Dec3</v>
      </c>
      <c r="W230" s="3" t="str">
        <f t="shared" si="128"/>
        <v>49Mon</v>
      </c>
      <c r="X230">
        <v>1129.900024</v>
      </c>
      <c r="Y230" s="8">
        <f t="shared" si="129"/>
        <v>-0.00838117285591952</v>
      </c>
      <c r="Z230" s="7">
        <f t="shared" si="117"/>
        <v>0.880485015928292</v>
      </c>
      <c r="AA230" s="7"/>
      <c r="AB230" s="6">
        <v>40875</v>
      </c>
      <c r="AC230" s="3" t="str">
        <f t="shared" si="118"/>
        <v>Nov</v>
      </c>
      <c r="AD230" s="3">
        <f t="shared" si="119"/>
        <v>28</v>
      </c>
      <c r="AE230" s="3" t="str">
        <f t="shared" si="120"/>
        <v>Nov28</v>
      </c>
      <c r="AF230" s="3" t="str">
        <f t="shared" si="130"/>
        <v>49Mon</v>
      </c>
      <c r="AG230">
        <v>1192.550049</v>
      </c>
      <c r="AH230" s="8">
        <f t="shared" si="131"/>
        <v>0.0292404254131213</v>
      </c>
      <c r="AI230" s="7">
        <f t="shared" si="121"/>
        <v>0.93763517787838</v>
      </c>
      <c r="AJ230" s="7"/>
      <c r="AK230" s="9">
        <v>229</v>
      </c>
      <c r="AL230" s="6">
        <f t="shared" si="132"/>
        <v>44529</v>
      </c>
      <c r="AM230" s="3" t="str">
        <f t="shared" si="122"/>
        <v>Nov</v>
      </c>
      <c r="AN230" s="3">
        <f t="shared" si="123"/>
        <v>29</v>
      </c>
      <c r="AO230" s="3" t="str">
        <f t="shared" si="124"/>
        <v>Nov29</v>
      </c>
      <c r="AP230" s="3" t="str">
        <f t="shared" si="133"/>
        <v>49Mon</v>
      </c>
      <c r="AQ230" s="7">
        <f t="shared" si="134"/>
        <v>0.599369085173502</v>
      </c>
      <c r="AR230" s="7">
        <f t="shared" si="135"/>
        <v>1.25082511724857</v>
      </c>
      <c r="AS230" s="7">
        <f t="shared" si="136"/>
        <v>0.880485015928292</v>
      </c>
      <c r="AT230" s="7">
        <f t="shared" si="137"/>
        <v>0.93763517787838</v>
      </c>
      <c r="AU230" s="10">
        <f t="shared" si="138"/>
        <v>0.917078599057185</v>
      </c>
      <c r="AV230" s="11">
        <f t="shared" si="139"/>
        <v>-8.29214009428146</v>
      </c>
    </row>
    <row r="231" spans="1:48">
      <c r="A231" s="6">
        <v>11657</v>
      </c>
      <c r="B231" s="3" t="str">
        <f t="shared" si="105"/>
        <v>Nov</v>
      </c>
      <c r="C231" s="3">
        <f t="shared" si="106"/>
        <v>30</v>
      </c>
      <c r="D231" s="3" t="str">
        <f t="shared" si="107"/>
        <v>Nov30</v>
      </c>
      <c r="E231" s="3" t="str">
        <f t="shared" si="125"/>
        <v>49Mon</v>
      </c>
      <c r="F231">
        <v>9.5</v>
      </c>
      <c r="G231" s="8">
        <f t="shared" si="126"/>
        <v>0.0204081632653061</v>
      </c>
      <c r="H231" s="7">
        <f t="shared" si="108"/>
        <v>0.599369085173502</v>
      </c>
      <c r="I231" s="7"/>
      <c r="J231" s="6">
        <v>22615</v>
      </c>
      <c r="K231" s="3" t="str">
        <f t="shared" si="109"/>
        <v>Nov</v>
      </c>
      <c r="L231" s="3">
        <f t="shared" si="110"/>
        <v>30</v>
      </c>
      <c r="M231" s="3" t="str">
        <f t="shared" si="111"/>
        <v>Nov30</v>
      </c>
      <c r="N231" s="3" t="str">
        <f t="shared" si="127"/>
        <v>48Thu</v>
      </c>
      <c r="O231">
        <v>71.32</v>
      </c>
      <c r="P231" s="8">
        <f t="shared" si="112"/>
        <v>-0.00529981891073166</v>
      </c>
      <c r="Q231" s="7">
        <f t="shared" si="113"/>
        <v>1.23883967344103</v>
      </c>
      <c r="R231" s="7"/>
      <c r="S231" s="6">
        <v>37229</v>
      </c>
      <c r="T231" s="3" t="str">
        <f t="shared" si="114"/>
        <v>Dec</v>
      </c>
      <c r="U231" s="3">
        <f t="shared" si="115"/>
        <v>4</v>
      </c>
      <c r="V231" s="3" t="str">
        <f t="shared" si="116"/>
        <v>Dec4</v>
      </c>
      <c r="W231" s="3" t="str">
        <f t="shared" si="128"/>
        <v>49Tue</v>
      </c>
      <c r="X231">
        <v>1144.800049</v>
      </c>
      <c r="Y231" s="8">
        <f t="shared" si="129"/>
        <v>0.0131870295455449</v>
      </c>
      <c r="Z231" s="7">
        <f t="shared" si="117"/>
        <v>0.892095997847748</v>
      </c>
      <c r="AA231" s="7"/>
      <c r="AB231" s="6">
        <v>40876</v>
      </c>
      <c r="AC231" s="3" t="str">
        <f t="shared" si="118"/>
        <v>Nov</v>
      </c>
      <c r="AD231" s="3">
        <f t="shared" si="119"/>
        <v>29</v>
      </c>
      <c r="AE231" s="3" t="str">
        <f t="shared" si="120"/>
        <v>Nov29</v>
      </c>
      <c r="AF231" s="3" t="str">
        <f t="shared" si="130"/>
        <v>49Tue</v>
      </c>
      <c r="AG231">
        <v>1195.189941</v>
      </c>
      <c r="AH231" s="8">
        <f t="shared" si="131"/>
        <v>0.00221365300535084</v>
      </c>
      <c r="AI231" s="7">
        <f t="shared" si="121"/>
        <v>0.939710776807813</v>
      </c>
      <c r="AJ231" s="7"/>
      <c r="AK231" s="9">
        <v>230</v>
      </c>
      <c r="AL231" s="6">
        <f t="shared" si="132"/>
        <v>44530</v>
      </c>
      <c r="AM231" s="3" t="str">
        <f t="shared" si="122"/>
        <v>Nov</v>
      </c>
      <c r="AN231" s="3">
        <f t="shared" si="123"/>
        <v>30</v>
      </c>
      <c r="AO231" s="3" t="str">
        <f t="shared" si="124"/>
        <v>Nov30</v>
      </c>
      <c r="AP231" s="3" t="str">
        <f t="shared" si="133"/>
        <v>49Tue</v>
      </c>
      <c r="AQ231" s="7">
        <f t="shared" si="134"/>
        <v>0.591798107255521</v>
      </c>
      <c r="AR231" s="7">
        <f t="shared" si="135"/>
        <v>1.24943546986278</v>
      </c>
      <c r="AS231" s="7">
        <f t="shared" si="136"/>
        <v>0.892095997847748</v>
      </c>
      <c r="AT231" s="7">
        <f t="shared" si="137"/>
        <v>0.939710776807813</v>
      </c>
      <c r="AU231" s="10">
        <f t="shared" si="138"/>
        <v>0.918260087943465</v>
      </c>
      <c r="AV231" s="11">
        <f t="shared" si="139"/>
        <v>-8.17399120565354</v>
      </c>
    </row>
    <row r="232" spans="1:48">
      <c r="A232" s="6">
        <v>11658</v>
      </c>
      <c r="B232" s="3" t="str">
        <f t="shared" si="105"/>
        <v>Dec</v>
      </c>
      <c r="C232" s="3">
        <f t="shared" si="106"/>
        <v>1</v>
      </c>
      <c r="D232" s="3" t="str">
        <f t="shared" si="107"/>
        <v>Dec1</v>
      </c>
      <c r="E232" s="3" t="str">
        <f t="shared" si="125"/>
        <v>49Tue</v>
      </c>
      <c r="F232">
        <v>9.38</v>
      </c>
      <c r="G232" s="8">
        <f t="shared" si="126"/>
        <v>-0.0126315789473683</v>
      </c>
      <c r="H232" s="7">
        <f t="shared" si="108"/>
        <v>0.591798107255521</v>
      </c>
      <c r="I232" s="7"/>
      <c r="J232" s="6">
        <v>22616</v>
      </c>
      <c r="K232" s="3" t="str">
        <f t="shared" si="109"/>
        <v>Dec</v>
      </c>
      <c r="L232" s="3">
        <f t="shared" si="110"/>
        <v>1</v>
      </c>
      <c r="M232" s="3" t="str">
        <f t="shared" si="111"/>
        <v>Dec1</v>
      </c>
      <c r="N232" s="3" t="str">
        <f t="shared" si="127"/>
        <v>48Fri</v>
      </c>
      <c r="O232">
        <v>71.779999</v>
      </c>
      <c r="P232" s="8">
        <f t="shared" si="112"/>
        <v>0.00644978968031423</v>
      </c>
      <c r="Q232" s="7">
        <f t="shared" si="113"/>
        <v>1.24682992878235</v>
      </c>
      <c r="R232" s="7"/>
      <c r="S232" s="6">
        <v>37230</v>
      </c>
      <c r="T232" s="3" t="str">
        <f t="shared" si="114"/>
        <v>Dec</v>
      </c>
      <c r="U232" s="3">
        <f t="shared" si="115"/>
        <v>5</v>
      </c>
      <c r="V232" s="3" t="str">
        <f t="shared" si="116"/>
        <v>Dec5</v>
      </c>
      <c r="W232" s="3" t="str">
        <f t="shared" si="128"/>
        <v>49Wed</v>
      </c>
      <c r="X232">
        <v>1170.349976</v>
      </c>
      <c r="Y232" s="8">
        <f t="shared" si="129"/>
        <v>0.0223182441530451</v>
      </c>
      <c r="Z232" s="7">
        <f t="shared" si="117"/>
        <v>0.912006014135669</v>
      </c>
      <c r="AA232" s="7"/>
      <c r="AB232" s="6">
        <v>40877</v>
      </c>
      <c r="AC232" s="3" t="str">
        <f t="shared" si="118"/>
        <v>Nov</v>
      </c>
      <c r="AD232" s="3">
        <f t="shared" si="119"/>
        <v>30</v>
      </c>
      <c r="AE232" s="3" t="str">
        <f t="shared" si="120"/>
        <v>Nov30</v>
      </c>
      <c r="AF232" s="3" t="str">
        <f t="shared" si="130"/>
        <v>49Wed</v>
      </c>
      <c r="AG232">
        <v>1246.959961</v>
      </c>
      <c r="AH232" s="8">
        <f t="shared" si="131"/>
        <v>0.0433153076545178</v>
      </c>
      <c r="AI232" s="7">
        <f t="shared" si="121"/>
        <v>0.98041463821151</v>
      </c>
      <c r="AJ232" s="7"/>
      <c r="AK232" s="9">
        <v>231</v>
      </c>
      <c r="AL232" s="6">
        <f t="shared" si="132"/>
        <v>44531</v>
      </c>
      <c r="AM232" s="3" t="str">
        <f t="shared" si="122"/>
        <v>Dec</v>
      </c>
      <c r="AN232" s="3">
        <f t="shared" si="123"/>
        <v>1</v>
      </c>
      <c r="AO232" s="3" t="str">
        <f t="shared" si="124"/>
        <v>Dec1</v>
      </c>
      <c r="AP232" s="3" t="str">
        <f t="shared" si="133"/>
        <v>49Wed</v>
      </c>
      <c r="AQ232" s="7">
        <f t="shared" si="134"/>
        <v>0.570977917981073</v>
      </c>
      <c r="AR232" s="7">
        <f t="shared" si="135"/>
        <v>1.25047764460657</v>
      </c>
      <c r="AS232" s="7">
        <f t="shared" si="136"/>
        <v>0.912006014135669</v>
      </c>
      <c r="AT232" s="7">
        <f t="shared" si="137"/>
        <v>0.98041463821151</v>
      </c>
      <c r="AU232" s="10">
        <f t="shared" si="138"/>
        <v>0.928469053733704</v>
      </c>
      <c r="AV232" s="11">
        <f t="shared" si="139"/>
        <v>-7.15309462662956</v>
      </c>
    </row>
    <row r="233" spans="1:48">
      <c r="A233" s="6">
        <v>11659</v>
      </c>
      <c r="B233" s="3" t="str">
        <f t="shared" si="105"/>
        <v>Dec</v>
      </c>
      <c r="C233" s="3">
        <f t="shared" si="106"/>
        <v>2</v>
      </c>
      <c r="D233" s="3" t="str">
        <f t="shared" si="107"/>
        <v>Dec2</v>
      </c>
      <c r="E233" s="3" t="str">
        <f t="shared" si="125"/>
        <v>49Wed</v>
      </c>
      <c r="F233">
        <v>9.05</v>
      </c>
      <c r="G233" s="8">
        <f t="shared" si="126"/>
        <v>-0.035181236673774</v>
      </c>
      <c r="H233" s="7">
        <f t="shared" si="108"/>
        <v>0.570977917981073</v>
      </c>
      <c r="I233" s="7"/>
      <c r="J233" s="6">
        <v>22619</v>
      </c>
      <c r="K233" s="3" t="str">
        <f t="shared" si="109"/>
        <v>Dec</v>
      </c>
      <c r="L233" s="3">
        <f t="shared" si="110"/>
        <v>4</v>
      </c>
      <c r="M233" s="3" t="str">
        <f t="shared" si="111"/>
        <v>Dec4</v>
      </c>
      <c r="N233" s="3" t="str">
        <f t="shared" si="127"/>
        <v>49Mon</v>
      </c>
      <c r="O233">
        <v>72.010002</v>
      </c>
      <c r="P233" s="8">
        <f t="shared" si="112"/>
        <v>0.00320427700200994</v>
      </c>
      <c r="Q233" s="7">
        <f t="shared" si="113"/>
        <v>1.25082511724857</v>
      </c>
      <c r="R233" s="7"/>
      <c r="S233" s="6">
        <v>37231</v>
      </c>
      <c r="T233" s="3" t="str">
        <f t="shared" si="114"/>
        <v>Dec</v>
      </c>
      <c r="U233" s="3">
        <f t="shared" si="115"/>
        <v>6</v>
      </c>
      <c r="V233" s="3" t="str">
        <f t="shared" si="116"/>
        <v>Dec6</v>
      </c>
      <c r="W233" s="3" t="str">
        <f t="shared" si="128"/>
        <v>49Thu</v>
      </c>
      <c r="X233">
        <v>1167.099976</v>
      </c>
      <c r="Y233" s="8">
        <f t="shared" si="129"/>
        <v>-0.00277694712406266</v>
      </c>
      <c r="Z233" s="7">
        <f t="shared" si="117"/>
        <v>0.909473421657587</v>
      </c>
      <c r="AA233" s="7"/>
      <c r="AB233" s="6">
        <v>40878</v>
      </c>
      <c r="AC233" s="3" t="str">
        <f t="shared" si="118"/>
        <v>Dec</v>
      </c>
      <c r="AD233" s="3">
        <f t="shared" si="119"/>
        <v>1</v>
      </c>
      <c r="AE233" s="3" t="str">
        <f t="shared" si="120"/>
        <v>Dec1</v>
      </c>
      <c r="AF233" s="3" t="str">
        <f t="shared" si="130"/>
        <v>49Thu</v>
      </c>
      <c r="AG233">
        <v>1244.579956</v>
      </c>
      <c r="AH233" s="8">
        <f t="shared" si="131"/>
        <v>-0.00190864588634533</v>
      </c>
      <c r="AI233" s="7">
        <f t="shared" si="121"/>
        <v>0.978543373845375</v>
      </c>
      <c r="AJ233" s="7"/>
      <c r="AK233" s="9">
        <v>232</v>
      </c>
      <c r="AL233" s="6">
        <f t="shared" si="132"/>
        <v>44532</v>
      </c>
      <c r="AM233" s="3" t="str">
        <f t="shared" si="122"/>
        <v>Dec</v>
      </c>
      <c r="AN233" s="3">
        <f t="shared" si="123"/>
        <v>2</v>
      </c>
      <c r="AO233" s="3" t="str">
        <f t="shared" si="124"/>
        <v>Dec2</v>
      </c>
      <c r="AP233" s="3" t="str">
        <f t="shared" si="133"/>
        <v>49Thu</v>
      </c>
      <c r="AQ233" s="7">
        <f t="shared" si="134"/>
        <v>0.581703470031546</v>
      </c>
      <c r="AR233" s="7">
        <f t="shared" si="135"/>
        <v>1.24544028139656</v>
      </c>
      <c r="AS233" s="7">
        <f t="shared" si="136"/>
        <v>0.909473421657587</v>
      </c>
      <c r="AT233" s="7">
        <f t="shared" si="137"/>
        <v>0.978543373845375</v>
      </c>
      <c r="AU233" s="10">
        <f t="shared" si="138"/>
        <v>0.928790136732767</v>
      </c>
      <c r="AV233" s="11">
        <f t="shared" si="139"/>
        <v>-7.1209863267233</v>
      </c>
    </row>
    <row r="234" spans="1:48">
      <c r="A234" s="6">
        <v>11660</v>
      </c>
      <c r="B234" s="3" t="str">
        <f t="shared" si="105"/>
        <v>Dec</v>
      </c>
      <c r="C234" s="3">
        <f t="shared" si="106"/>
        <v>3</v>
      </c>
      <c r="D234" s="3" t="str">
        <f t="shared" si="107"/>
        <v>Dec3</v>
      </c>
      <c r="E234" s="3" t="str">
        <f t="shared" si="125"/>
        <v>49Thu</v>
      </c>
      <c r="F234">
        <v>9.22</v>
      </c>
      <c r="G234" s="8">
        <f t="shared" si="126"/>
        <v>0.0187845303867403</v>
      </c>
      <c r="H234" s="7">
        <f t="shared" si="108"/>
        <v>0.581703470031546</v>
      </c>
      <c r="I234" s="7"/>
      <c r="J234" s="6">
        <v>22620</v>
      </c>
      <c r="K234" s="3" t="str">
        <f t="shared" si="109"/>
        <v>Dec</v>
      </c>
      <c r="L234" s="3">
        <f t="shared" si="110"/>
        <v>5</v>
      </c>
      <c r="M234" s="3" t="str">
        <f t="shared" si="111"/>
        <v>Dec5</v>
      </c>
      <c r="N234" s="3" t="str">
        <f t="shared" si="127"/>
        <v>49Tue</v>
      </c>
      <c r="O234">
        <v>71.93</v>
      </c>
      <c r="P234" s="8">
        <f t="shared" si="112"/>
        <v>-0.00111098455461775</v>
      </c>
      <c r="Q234" s="7">
        <f t="shared" si="113"/>
        <v>1.24943546986278</v>
      </c>
      <c r="R234" s="7"/>
      <c r="S234" s="6">
        <v>37232</v>
      </c>
      <c r="T234" s="3" t="str">
        <f t="shared" si="114"/>
        <v>Dec</v>
      </c>
      <c r="U234" s="3">
        <f t="shared" si="115"/>
        <v>7</v>
      </c>
      <c r="V234" s="3" t="str">
        <f t="shared" si="116"/>
        <v>Dec7</v>
      </c>
      <c r="W234" s="3" t="str">
        <f t="shared" si="128"/>
        <v>49Fri</v>
      </c>
      <c r="X234">
        <v>1158.310059</v>
      </c>
      <c r="Y234" s="8">
        <f t="shared" si="129"/>
        <v>-0.00753141734277618</v>
      </c>
      <c r="Z234" s="7">
        <f t="shared" si="117"/>
        <v>0.902623797756921</v>
      </c>
      <c r="AA234" s="7"/>
      <c r="AB234" s="6">
        <v>40879</v>
      </c>
      <c r="AC234" s="3" t="str">
        <f t="shared" si="118"/>
        <v>Dec</v>
      </c>
      <c r="AD234" s="3">
        <f t="shared" si="119"/>
        <v>2</v>
      </c>
      <c r="AE234" s="3" t="str">
        <f t="shared" si="120"/>
        <v>Dec2</v>
      </c>
      <c r="AF234" s="3" t="str">
        <f t="shared" si="130"/>
        <v>49Fri</v>
      </c>
      <c r="AG234">
        <v>1244.280029</v>
      </c>
      <c r="AH234" s="8">
        <f t="shared" si="131"/>
        <v>-0.000240986526059741</v>
      </c>
      <c r="AI234" s="7">
        <f t="shared" si="121"/>
        <v>0.978307558077113</v>
      </c>
      <c r="AJ234" s="7"/>
      <c r="AK234" s="9">
        <v>233</v>
      </c>
      <c r="AL234" s="6">
        <f t="shared" si="132"/>
        <v>44533</v>
      </c>
      <c r="AM234" s="3" t="str">
        <f t="shared" si="122"/>
        <v>Dec</v>
      </c>
      <c r="AN234" s="3">
        <f t="shared" si="123"/>
        <v>3</v>
      </c>
      <c r="AO234" s="3" t="str">
        <f t="shared" si="124"/>
        <v>Dec3</v>
      </c>
      <c r="AP234" s="3" t="str">
        <f t="shared" si="133"/>
        <v>49Fri</v>
      </c>
      <c r="AQ234" s="7">
        <f t="shared" si="134"/>
        <v>0.569085173501577</v>
      </c>
      <c r="AR234" s="7">
        <f t="shared" si="135"/>
        <v>1.25134620462046</v>
      </c>
      <c r="AS234" s="7">
        <f t="shared" si="136"/>
        <v>0.902623797756921</v>
      </c>
      <c r="AT234" s="7">
        <f t="shared" si="137"/>
        <v>0.978307558077113</v>
      </c>
      <c r="AU234" s="10">
        <f t="shared" si="138"/>
        <v>0.925340683489018</v>
      </c>
      <c r="AV234" s="11">
        <f t="shared" si="139"/>
        <v>-7.46593165109817</v>
      </c>
    </row>
    <row r="235" spans="1:48">
      <c r="A235" s="6">
        <v>11661</v>
      </c>
      <c r="B235" s="3" t="str">
        <f t="shared" si="105"/>
        <v>Dec</v>
      </c>
      <c r="C235" s="3">
        <f t="shared" si="106"/>
        <v>4</v>
      </c>
      <c r="D235" s="3" t="str">
        <f t="shared" si="107"/>
        <v>Dec4</v>
      </c>
      <c r="E235" s="3" t="str">
        <f t="shared" si="125"/>
        <v>49Fri</v>
      </c>
      <c r="F235">
        <v>9.02</v>
      </c>
      <c r="G235" s="8">
        <f t="shared" si="126"/>
        <v>-0.0216919739696314</v>
      </c>
      <c r="H235" s="7">
        <f t="shared" si="108"/>
        <v>0.569085173501577</v>
      </c>
      <c r="I235" s="7"/>
      <c r="J235" s="6">
        <v>22621</v>
      </c>
      <c r="K235" s="3" t="str">
        <f t="shared" si="109"/>
        <v>Dec</v>
      </c>
      <c r="L235" s="3">
        <f t="shared" si="110"/>
        <v>6</v>
      </c>
      <c r="M235" s="3" t="str">
        <f t="shared" si="111"/>
        <v>Dec6</v>
      </c>
      <c r="N235" s="3" t="str">
        <f t="shared" si="127"/>
        <v>49Wed</v>
      </c>
      <c r="O235">
        <v>71.989998</v>
      </c>
      <c r="P235" s="8">
        <f t="shared" si="112"/>
        <v>0.000834116502154777</v>
      </c>
      <c r="Q235" s="7">
        <f t="shared" si="113"/>
        <v>1.25047764460657</v>
      </c>
      <c r="R235" s="7"/>
      <c r="S235" s="6">
        <v>37235</v>
      </c>
      <c r="T235" s="3" t="str">
        <f t="shared" si="114"/>
        <v>Dec</v>
      </c>
      <c r="U235" s="3">
        <f t="shared" si="115"/>
        <v>10</v>
      </c>
      <c r="V235" s="3" t="str">
        <f t="shared" si="116"/>
        <v>Dec10</v>
      </c>
      <c r="W235" s="3" t="str">
        <f t="shared" si="128"/>
        <v>50Mon</v>
      </c>
      <c r="X235">
        <v>1139.930054</v>
      </c>
      <c r="Y235" s="8">
        <f t="shared" si="129"/>
        <v>-0.0158679490497285</v>
      </c>
      <c r="Z235" s="7">
        <f t="shared" si="117"/>
        <v>0.888301009323041</v>
      </c>
      <c r="AA235" s="7"/>
      <c r="AB235" s="6">
        <v>40882</v>
      </c>
      <c r="AC235" s="3" t="str">
        <f t="shared" si="118"/>
        <v>Dec</v>
      </c>
      <c r="AD235" s="3">
        <f t="shared" si="119"/>
        <v>5</v>
      </c>
      <c r="AE235" s="3" t="str">
        <f t="shared" si="120"/>
        <v>Dec5</v>
      </c>
      <c r="AF235" s="3" t="str">
        <f t="shared" si="130"/>
        <v>50Mon</v>
      </c>
      <c r="AG235">
        <v>1257.079956</v>
      </c>
      <c r="AH235" s="8">
        <f t="shared" si="131"/>
        <v>0.0102870147407952</v>
      </c>
      <c r="AI235" s="7">
        <f t="shared" si="121"/>
        <v>0.988371422348084</v>
      </c>
      <c r="AJ235" s="7"/>
      <c r="AK235" s="9">
        <v>234</v>
      </c>
      <c r="AL235" s="6">
        <f t="shared" si="132"/>
        <v>44536</v>
      </c>
      <c r="AM235" s="3" t="str">
        <f t="shared" si="122"/>
        <v>Dec</v>
      </c>
      <c r="AN235" s="3">
        <f t="shared" si="123"/>
        <v>6</v>
      </c>
      <c r="AO235" s="3" t="str">
        <f t="shared" si="124"/>
        <v>Dec6</v>
      </c>
      <c r="AP235" s="3" t="str">
        <f t="shared" si="133"/>
        <v>50Mon</v>
      </c>
      <c r="AQ235" s="7">
        <f t="shared" si="134"/>
        <v>0.586119873817035</v>
      </c>
      <c r="AR235" s="7">
        <f t="shared" si="135"/>
        <v>1.2574257252041</v>
      </c>
      <c r="AS235" s="7">
        <f t="shared" si="136"/>
        <v>0.888301009323041</v>
      </c>
      <c r="AT235" s="7">
        <f t="shared" si="137"/>
        <v>0.988371422348084</v>
      </c>
      <c r="AU235" s="10">
        <f t="shared" si="138"/>
        <v>0.930054507673065</v>
      </c>
      <c r="AV235" s="11">
        <f t="shared" si="139"/>
        <v>-6.99454923269351</v>
      </c>
    </row>
    <row r="236" spans="1:48">
      <c r="A236" s="6">
        <v>11664</v>
      </c>
      <c r="B236" s="3" t="str">
        <f t="shared" si="105"/>
        <v>Dec</v>
      </c>
      <c r="C236" s="3">
        <f t="shared" si="106"/>
        <v>7</v>
      </c>
      <c r="D236" s="3" t="str">
        <f t="shared" si="107"/>
        <v>Dec7</v>
      </c>
      <c r="E236" s="3" t="str">
        <f t="shared" si="125"/>
        <v>50Mon</v>
      </c>
      <c r="F236">
        <v>9.29</v>
      </c>
      <c r="G236" s="8">
        <f t="shared" si="126"/>
        <v>0.0299334811529933</v>
      </c>
      <c r="H236" s="7">
        <f t="shared" si="108"/>
        <v>0.586119873817035</v>
      </c>
      <c r="I236" s="7"/>
      <c r="J236" s="6">
        <v>22622</v>
      </c>
      <c r="K236" s="3" t="str">
        <f t="shared" si="109"/>
        <v>Dec</v>
      </c>
      <c r="L236" s="3">
        <f t="shared" si="110"/>
        <v>7</v>
      </c>
      <c r="M236" s="3" t="str">
        <f t="shared" si="111"/>
        <v>Dec7</v>
      </c>
      <c r="N236" s="3" t="str">
        <f t="shared" si="127"/>
        <v>49Thu</v>
      </c>
      <c r="O236">
        <v>71.699997</v>
      </c>
      <c r="P236" s="8">
        <f t="shared" si="112"/>
        <v>-0.00402835127179756</v>
      </c>
      <c r="Q236" s="7">
        <f t="shared" si="113"/>
        <v>1.24544028139656</v>
      </c>
      <c r="R236" s="7"/>
      <c r="S236" s="6">
        <v>37236</v>
      </c>
      <c r="T236" s="3" t="str">
        <f t="shared" si="114"/>
        <v>Dec</v>
      </c>
      <c r="U236" s="3">
        <f t="shared" si="115"/>
        <v>11</v>
      </c>
      <c r="V236" s="3" t="str">
        <f t="shared" si="116"/>
        <v>Dec11</v>
      </c>
      <c r="W236" s="3" t="str">
        <f t="shared" si="128"/>
        <v>50Tue</v>
      </c>
      <c r="X236">
        <v>1136.76001</v>
      </c>
      <c r="Y236" s="8">
        <f t="shared" si="129"/>
        <v>-0.00278091097684136</v>
      </c>
      <c r="Z236" s="7">
        <f t="shared" si="117"/>
        <v>0.885830723295476</v>
      </c>
      <c r="AA236" s="7"/>
      <c r="AB236" s="6">
        <v>40883</v>
      </c>
      <c r="AC236" s="3" t="str">
        <f t="shared" si="118"/>
        <v>Dec</v>
      </c>
      <c r="AD236" s="3">
        <f t="shared" si="119"/>
        <v>6</v>
      </c>
      <c r="AE236" s="3" t="str">
        <f t="shared" si="120"/>
        <v>Dec6</v>
      </c>
      <c r="AF236" s="3" t="str">
        <f t="shared" si="130"/>
        <v>50Tue</v>
      </c>
      <c r="AG236">
        <v>1258.469971</v>
      </c>
      <c r="AH236" s="8">
        <f t="shared" si="131"/>
        <v>0.00110574907615498</v>
      </c>
      <c r="AI236" s="7">
        <f t="shared" si="121"/>
        <v>0.989464313135243</v>
      </c>
      <c r="AJ236" s="7"/>
      <c r="AK236" s="9">
        <v>235</v>
      </c>
      <c r="AL236" s="6">
        <f t="shared" si="132"/>
        <v>44537</v>
      </c>
      <c r="AM236" s="3" t="str">
        <f t="shared" si="122"/>
        <v>Dec</v>
      </c>
      <c r="AN236" s="3">
        <f t="shared" si="123"/>
        <v>7</v>
      </c>
      <c r="AO236" s="3" t="str">
        <f t="shared" si="124"/>
        <v>Dec7</v>
      </c>
      <c r="AP236" s="3" t="str">
        <f t="shared" si="133"/>
        <v>50Tue</v>
      </c>
      <c r="AQ236" s="7">
        <f t="shared" si="134"/>
        <v>0.569085173501577</v>
      </c>
      <c r="AR236" s="7">
        <f t="shared" si="135"/>
        <v>1.26176826472121</v>
      </c>
      <c r="AS236" s="7">
        <f t="shared" si="136"/>
        <v>0.885830723295476</v>
      </c>
      <c r="AT236" s="7">
        <f t="shared" si="137"/>
        <v>0.989464313135243</v>
      </c>
      <c r="AU236" s="10">
        <f t="shared" si="138"/>
        <v>0.926537118663376</v>
      </c>
      <c r="AV236" s="11">
        <f t="shared" si="139"/>
        <v>-7.34628813366237</v>
      </c>
    </row>
    <row r="237" spans="1:48">
      <c r="A237" s="6">
        <v>11665</v>
      </c>
      <c r="B237" s="3" t="str">
        <f t="shared" si="105"/>
        <v>Dec</v>
      </c>
      <c r="C237" s="3">
        <f t="shared" si="106"/>
        <v>8</v>
      </c>
      <c r="D237" s="3" t="str">
        <f t="shared" si="107"/>
        <v>Dec8</v>
      </c>
      <c r="E237" s="3" t="str">
        <f t="shared" si="125"/>
        <v>50Tue</v>
      </c>
      <c r="F237">
        <v>9.02</v>
      </c>
      <c r="G237" s="8">
        <f t="shared" si="126"/>
        <v>-0.0290635091496232</v>
      </c>
      <c r="H237" s="7">
        <f t="shared" si="108"/>
        <v>0.569085173501577</v>
      </c>
      <c r="I237" s="7"/>
      <c r="J237" s="6">
        <v>22623</v>
      </c>
      <c r="K237" s="3" t="str">
        <f t="shared" si="109"/>
        <v>Dec</v>
      </c>
      <c r="L237" s="3">
        <f t="shared" si="110"/>
        <v>8</v>
      </c>
      <c r="M237" s="3" t="str">
        <f t="shared" si="111"/>
        <v>Dec8</v>
      </c>
      <c r="N237" s="3" t="str">
        <f t="shared" si="127"/>
        <v>49Fri</v>
      </c>
      <c r="O237">
        <v>72.040001</v>
      </c>
      <c r="P237" s="8">
        <f t="shared" si="112"/>
        <v>0.0047420364606153</v>
      </c>
      <c r="Q237" s="7">
        <f t="shared" si="113"/>
        <v>1.25134620462046</v>
      </c>
      <c r="R237" s="7"/>
      <c r="S237" s="6">
        <v>37237</v>
      </c>
      <c r="T237" s="3" t="str">
        <f t="shared" si="114"/>
        <v>Dec</v>
      </c>
      <c r="U237" s="3">
        <f t="shared" si="115"/>
        <v>12</v>
      </c>
      <c r="V237" s="3" t="str">
        <f t="shared" si="116"/>
        <v>Dec12</v>
      </c>
      <c r="W237" s="3" t="str">
        <f t="shared" si="128"/>
        <v>50Wed</v>
      </c>
      <c r="X237">
        <v>1137.069946</v>
      </c>
      <c r="Y237" s="8">
        <f t="shared" si="129"/>
        <v>0.000272648577776858</v>
      </c>
      <c r="Z237" s="7">
        <f t="shared" si="117"/>
        <v>0.886072243782333</v>
      </c>
      <c r="AA237" s="7"/>
      <c r="AB237" s="6">
        <v>40884</v>
      </c>
      <c r="AC237" s="3" t="str">
        <f t="shared" si="118"/>
        <v>Dec</v>
      </c>
      <c r="AD237" s="3">
        <f t="shared" si="119"/>
        <v>7</v>
      </c>
      <c r="AE237" s="3" t="str">
        <f t="shared" si="120"/>
        <v>Dec7</v>
      </c>
      <c r="AF237" s="3" t="str">
        <f t="shared" si="130"/>
        <v>50Wed</v>
      </c>
      <c r="AG237">
        <v>1261.01001</v>
      </c>
      <c r="AH237" s="8">
        <f t="shared" si="131"/>
        <v>0.00201835487419825</v>
      </c>
      <c r="AI237" s="7">
        <f t="shared" si="121"/>
        <v>0.991461403254505</v>
      </c>
      <c r="AJ237" s="7"/>
      <c r="AK237" s="9">
        <v>236</v>
      </c>
      <c r="AL237" s="6">
        <f t="shared" si="132"/>
        <v>44538</v>
      </c>
      <c r="AM237" s="3" t="str">
        <f t="shared" si="122"/>
        <v>Dec</v>
      </c>
      <c r="AN237" s="3">
        <f t="shared" si="123"/>
        <v>8</v>
      </c>
      <c r="AO237" s="3" t="str">
        <f t="shared" si="124"/>
        <v>Dec8</v>
      </c>
      <c r="AP237" s="3" t="str">
        <f t="shared" si="133"/>
        <v>50Wed</v>
      </c>
      <c r="AQ237" s="7">
        <f t="shared" si="134"/>
        <v>0.553943217665615</v>
      </c>
      <c r="AR237" s="7">
        <f t="shared" si="135"/>
        <v>1.25985754733368</v>
      </c>
      <c r="AS237" s="7">
        <f t="shared" si="136"/>
        <v>0.886072243782333</v>
      </c>
      <c r="AT237" s="7">
        <f t="shared" si="137"/>
        <v>0.991461403254505</v>
      </c>
      <c r="AU237" s="10">
        <f t="shared" si="138"/>
        <v>0.922833603009034</v>
      </c>
      <c r="AV237" s="11">
        <f t="shared" si="139"/>
        <v>-7.71663969909664</v>
      </c>
    </row>
    <row r="238" spans="1:48">
      <c r="A238" s="6">
        <v>11666</v>
      </c>
      <c r="B238" s="3" t="str">
        <f t="shared" si="105"/>
        <v>Dec</v>
      </c>
      <c r="C238" s="3">
        <f t="shared" si="106"/>
        <v>9</v>
      </c>
      <c r="D238" s="3" t="str">
        <f t="shared" si="107"/>
        <v>Dec9</v>
      </c>
      <c r="E238" s="3" t="str">
        <f t="shared" si="125"/>
        <v>50Wed</v>
      </c>
      <c r="F238">
        <v>8.78</v>
      </c>
      <c r="G238" s="8">
        <f t="shared" si="126"/>
        <v>-0.0266075388026608</v>
      </c>
      <c r="H238" s="7">
        <f t="shared" si="108"/>
        <v>0.553943217665615</v>
      </c>
      <c r="I238" s="7"/>
      <c r="J238" s="6">
        <v>22626</v>
      </c>
      <c r="K238" s="3" t="str">
        <f t="shared" si="109"/>
        <v>Dec</v>
      </c>
      <c r="L238" s="3">
        <f t="shared" si="110"/>
        <v>11</v>
      </c>
      <c r="M238" s="3" t="str">
        <f t="shared" si="111"/>
        <v>Dec11</v>
      </c>
      <c r="N238" s="3" t="str">
        <f t="shared" si="127"/>
        <v>50Mon</v>
      </c>
      <c r="O238">
        <v>72.389999</v>
      </c>
      <c r="P238" s="8">
        <f t="shared" si="112"/>
        <v>0.00485838416354269</v>
      </c>
      <c r="Q238" s="7">
        <f t="shared" si="113"/>
        <v>1.2574257252041</v>
      </c>
      <c r="R238" s="7"/>
      <c r="S238" s="6">
        <v>37238</v>
      </c>
      <c r="T238" s="3" t="str">
        <f t="shared" si="114"/>
        <v>Dec</v>
      </c>
      <c r="U238" s="3">
        <f t="shared" si="115"/>
        <v>13</v>
      </c>
      <c r="V238" s="3" t="str">
        <f t="shared" si="116"/>
        <v>Dec13</v>
      </c>
      <c r="W238" s="3" t="str">
        <f t="shared" si="128"/>
        <v>50Thu</v>
      </c>
      <c r="X238">
        <v>1119.380005</v>
      </c>
      <c r="Y238" s="8">
        <f t="shared" si="129"/>
        <v>-0.0155574782907859</v>
      </c>
      <c r="Z238" s="7">
        <f t="shared" si="117"/>
        <v>0.872287194085622</v>
      </c>
      <c r="AA238" s="7"/>
      <c r="AB238" s="6">
        <v>40885</v>
      </c>
      <c r="AC238" s="3" t="str">
        <f t="shared" si="118"/>
        <v>Dec</v>
      </c>
      <c r="AD238" s="3">
        <f t="shared" si="119"/>
        <v>8</v>
      </c>
      <c r="AE238" s="3" t="str">
        <f t="shared" si="120"/>
        <v>Dec8</v>
      </c>
      <c r="AF238" s="3" t="str">
        <f t="shared" si="130"/>
        <v>50Thu</v>
      </c>
      <c r="AG238">
        <v>1234.349976</v>
      </c>
      <c r="AH238" s="8">
        <f t="shared" si="131"/>
        <v>-0.0211418099686615</v>
      </c>
      <c r="AI238" s="7">
        <f t="shared" si="121"/>
        <v>0.970500114675636</v>
      </c>
      <c r="AJ238" s="7"/>
      <c r="AK238" s="9">
        <v>237</v>
      </c>
      <c r="AL238" s="6">
        <f t="shared" si="132"/>
        <v>44539</v>
      </c>
      <c r="AM238" s="3" t="str">
        <f t="shared" si="122"/>
        <v>Dec</v>
      </c>
      <c r="AN238" s="3">
        <f t="shared" si="123"/>
        <v>9</v>
      </c>
      <c r="AO238" s="3" t="str">
        <f t="shared" si="124"/>
        <v>Dec9</v>
      </c>
      <c r="AP238" s="3" t="str">
        <f t="shared" si="133"/>
        <v>50Thu</v>
      </c>
      <c r="AQ238" s="7">
        <f t="shared" si="134"/>
        <v>0.541324921135647</v>
      </c>
      <c r="AR238" s="7">
        <f t="shared" si="135"/>
        <v>1.25030402987667</v>
      </c>
      <c r="AS238" s="7">
        <f t="shared" si="136"/>
        <v>0.872287194085622</v>
      </c>
      <c r="AT238" s="7">
        <f t="shared" si="137"/>
        <v>0.970500114675636</v>
      </c>
      <c r="AU238" s="10">
        <f t="shared" si="138"/>
        <v>0.908604064943394</v>
      </c>
      <c r="AV238" s="11">
        <f t="shared" si="139"/>
        <v>-9.13959350566059</v>
      </c>
    </row>
    <row r="239" spans="1:48">
      <c r="A239" s="6">
        <v>11667</v>
      </c>
      <c r="B239" s="3" t="str">
        <f t="shared" si="105"/>
        <v>Dec</v>
      </c>
      <c r="C239" s="3">
        <f t="shared" si="106"/>
        <v>10</v>
      </c>
      <c r="D239" s="3" t="str">
        <f t="shared" si="107"/>
        <v>Dec10</v>
      </c>
      <c r="E239" s="3" t="str">
        <f t="shared" si="125"/>
        <v>50Thu</v>
      </c>
      <c r="F239">
        <v>8.58</v>
      </c>
      <c r="G239" s="8">
        <f t="shared" si="126"/>
        <v>-0.0227790432801822</v>
      </c>
      <c r="H239" s="7">
        <f t="shared" si="108"/>
        <v>0.541324921135647</v>
      </c>
      <c r="I239" s="7"/>
      <c r="J239" s="6">
        <v>22627</v>
      </c>
      <c r="K239" s="3" t="str">
        <f t="shared" si="109"/>
        <v>Dec</v>
      </c>
      <c r="L239" s="3">
        <f t="shared" si="110"/>
        <v>12</v>
      </c>
      <c r="M239" s="3" t="str">
        <f t="shared" si="111"/>
        <v>Dec12</v>
      </c>
      <c r="N239" s="3" t="str">
        <f t="shared" si="127"/>
        <v>50Tue</v>
      </c>
      <c r="O239">
        <v>72.639999</v>
      </c>
      <c r="P239" s="8">
        <f t="shared" si="112"/>
        <v>0.00345351572666827</v>
      </c>
      <c r="Q239" s="7">
        <f t="shared" si="113"/>
        <v>1.26176826472121</v>
      </c>
      <c r="R239" s="7"/>
      <c r="S239" s="6">
        <v>37239</v>
      </c>
      <c r="T239" s="3" t="str">
        <f t="shared" si="114"/>
        <v>Dec</v>
      </c>
      <c r="U239" s="3">
        <f t="shared" si="115"/>
        <v>14</v>
      </c>
      <c r="V239" s="3" t="str">
        <f t="shared" si="116"/>
        <v>Dec14</v>
      </c>
      <c r="W239" s="3" t="str">
        <f t="shared" si="128"/>
        <v>50Fri</v>
      </c>
      <c r="X239">
        <v>1123.089966</v>
      </c>
      <c r="Y239" s="8">
        <f t="shared" si="129"/>
        <v>0.00331429986548672</v>
      </c>
      <c r="Z239" s="7">
        <f t="shared" si="117"/>
        <v>0.875178215415645</v>
      </c>
      <c r="AA239" s="7"/>
      <c r="AB239" s="6">
        <v>40886</v>
      </c>
      <c r="AC239" s="3" t="str">
        <f t="shared" si="118"/>
        <v>Dec</v>
      </c>
      <c r="AD239" s="3">
        <f t="shared" si="119"/>
        <v>9</v>
      </c>
      <c r="AE239" s="3" t="str">
        <f t="shared" si="120"/>
        <v>Dec9</v>
      </c>
      <c r="AF239" s="3" t="str">
        <f t="shared" si="130"/>
        <v>50Fri</v>
      </c>
      <c r="AG239">
        <v>1255.189941</v>
      </c>
      <c r="AH239" s="8">
        <f t="shared" si="131"/>
        <v>0.016883351889821</v>
      </c>
      <c r="AI239" s="7">
        <f t="shared" si="121"/>
        <v>0.986885409620816</v>
      </c>
      <c r="AJ239" s="7"/>
      <c r="AK239" s="9">
        <v>238</v>
      </c>
      <c r="AL239" s="6">
        <f t="shared" si="132"/>
        <v>44540</v>
      </c>
      <c r="AM239" s="3" t="str">
        <f t="shared" si="122"/>
        <v>Dec</v>
      </c>
      <c r="AN239" s="3">
        <f t="shared" si="123"/>
        <v>10</v>
      </c>
      <c r="AO239" s="3" t="str">
        <f t="shared" si="124"/>
        <v>Dec10</v>
      </c>
      <c r="AP239" s="3" t="str">
        <f t="shared" si="133"/>
        <v>50Fri</v>
      </c>
      <c r="AQ239" s="7">
        <f t="shared" si="134"/>
        <v>0.524290220820189</v>
      </c>
      <c r="AR239" s="7">
        <f t="shared" si="135"/>
        <v>1.25082511724857</v>
      </c>
      <c r="AS239" s="7">
        <f t="shared" si="136"/>
        <v>0.875178215415645</v>
      </c>
      <c r="AT239" s="7">
        <f t="shared" si="137"/>
        <v>0.986885409620816</v>
      </c>
      <c r="AU239" s="10">
        <f t="shared" si="138"/>
        <v>0.909294740776304</v>
      </c>
      <c r="AV239" s="11">
        <f t="shared" si="139"/>
        <v>-9.07052592236955</v>
      </c>
    </row>
    <row r="240" spans="1:48">
      <c r="A240" s="6">
        <v>11668</v>
      </c>
      <c r="B240" s="3" t="str">
        <f t="shared" si="105"/>
        <v>Dec</v>
      </c>
      <c r="C240" s="3">
        <f t="shared" si="106"/>
        <v>11</v>
      </c>
      <c r="D240" s="3" t="str">
        <f t="shared" si="107"/>
        <v>Dec11</v>
      </c>
      <c r="E240" s="3" t="str">
        <f t="shared" si="125"/>
        <v>50Fri</v>
      </c>
      <c r="F240">
        <v>8.31</v>
      </c>
      <c r="G240" s="8">
        <f t="shared" si="126"/>
        <v>-0.0314685314685314</v>
      </c>
      <c r="H240" s="7">
        <f t="shared" si="108"/>
        <v>0.524290220820189</v>
      </c>
      <c r="I240" s="7"/>
      <c r="J240" s="6">
        <v>22628</v>
      </c>
      <c r="K240" s="3" t="str">
        <f t="shared" si="109"/>
        <v>Dec</v>
      </c>
      <c r="L240" s="3">
        <f t="shared" si="110"/>
        <v>13</v>
      </c>
      <c r="M240" s="3" t="str">
        <f t="shared" si="111"/>
        <v>Dec13</v>
      </c>
      <c r="N240" s="3" t="str">
        <f t="shared" si="127"/>
        <v>50Wed</v>
      </c>
      <c r="O240">
        <v>72.529999</v>
      </c>
      <c r="P240" s="8">
        <f t="shared" si="112"/>
        <v>-0.00151431720146361</v>
      </c>
      <c r="Q240" s="7">
        <f t="shared" si="113"/>
        <v>1.25985754733368</v>
      </c>
      <c r="R240" s="7"/>
      <c r="S240" s="6">
        <v>37242</v>
      </c>
      <c r="T240" s="3" t="str">
        <f t="shared" si="114"/>
        <v>Dec</v>
      </c>
      <c r="U240" s="3">
        <f t="shared" si="115"/>
        <v>17</v>
      </c>
      <c r="V240" s="3" t="str">
        <f t="shared" si="116"/>
        <v>Dec17</v>
      </c>
      <c r="W240" s="3" t="str">
        <f t="shared" si="128"/>
        <v>51Mon</v>
      </c>
      <c r="X240">
        <v>1134.359985</v>
      </c>
      <c r="Y240" s="8">
        <f t="shared" si="129"/>
        <v>0.0100348318845189</v>
      </c>
      <c r="Z240" s="7">
        <f t="shared" si="117"/>
        <v>0.883960481676335</v>
      </c>
      <c r="AA240" s="7"/>
      <c r="AB240" s="6">
        <v>40889</v>
      </c>
      <c r="AC240" s="3" t="str">
        <f t="shared" si="118"/>
        <v>Dec</v>
      </c>
      <c r="AD240" s="3">
        <f t="shared" si="119"/>
        <v>12</v>
      </c>
      <c r="AE240" s="3" t="str">
        <f t="shared" si="120"/>
        <v>Dec12</v>
      </c>
      <c r="AF240" s="3" t="str">
        <f t="shared" si="130"/>
        <v>51Mon</v>
      </c>
      <c r="AG240">
        <v>1236.469971</v>
      </c>
      <c r="AH240" s="8">
        <f t="shared" si="131"/>
        <v>-0.0149140535535889</v>
      </c>
      <c r="AI240" s="7">
        <f t="shared" si="121"/>
        <v>0.972166947770476</v>
      </c>
      <c r="AJ240" s="7"/>
      <c r="AK240" s="9">
        <v>239</v>
      </c>
      <c r="AL240" s="6">
        <f t="shared" si="132"/>
        <v>44543</v>
      </c>
      <c r="AM240" s="3" t="str">
        <f t="shared" si="122"/>
        <v>Dec</v>
      </c>
      <c r="AN240" s="3">
        <f t="shared" si="123"/>
        <v>13</v>
      </c>
      <c r="AO240" s="3" t="str">
        <f t="shared" si="124"/>
        <v>Dec13</v>
      </c>
      <c r="AP240" s="3" t="str">
        <f t="shared" si="133"/>
        <v>51Mon</v>
      </c>
      <c r="AQ240" s="7">
        <f t="shared" si="134"/>
        <v>0.505362776025237</v>
      </c>
      <c r="AR240" s="7">
        <f t="shared" si="135"/>
        <v>1.24648257773146</v>
      </c>
      <c r="AS240" s="7">
        <f t="shared" si="136"/>
        <v>0.883960481676335</v>
      </c>
      <c r="AT240" s="7">
        <f t="shared" si="137"/>
        <v>0.972166947770476</v>
      </c>
      <c r="AU240" s="10">
        <f t="shared" si="138"/>
        <v>0.901993195800876</v>
      </c>
      <c r="AV240" s="11">
        <f t="shared" si="139"/>
        <v>-9.80068041991238</v>
      </c>
    </row>
    <row r="241" spans="1:48">
      <c r="A241" s="6">
        <v>11671</v>
      </c>
      <c r="B241" s="3" t="str">
        <f t="shared" si="105"/>
        <v>Dec</v>
      </c>
      <c r="C241" s="3">
        <f t="shared" si="106"/>
        <v>14</v>
      </c>
      <c r="D241" s="3" t="str">
        <f t="shared" si="107"/>
        <v>Dec14</v>
      </c>
      <c r="E241" s="3" t="str">
        <f t="shared" si="125"/>
        <v>51Mon</v>
      </c>
      <c r="F241">
        <v>8.01</v>
      </c>
      <c r="G241" s="8">
        <f t="shared" si="126"/>
        <v>-0.0361010830324911</v>
      </c>
      <c r="H241" s="7">
        <f t="shared" si="108"/>
        <v>0.505362776025237</v>
      </c>
      <c r="I241" s="7"/>
      <c r="J241" s="6">
        <v>22629</v>
      </c>
      <c r="K241" s="3" t="str">
        <f t="shared" si="109"/>
        <v>Dec</v>
      </c>
      <c r="L241" s="3">
        <f t="shared" si="110"/>
        <v>14</v>
      </c>
      <c r="M241" s="3" t="str">
        <f t="shared" si="111"/>
        <v>Dec14</v>
      </c>
      <c r="N241" s="3" t="str">
        <f t="shared" si="127"/>
        <v>50Thu</v>
      </c>
      <c r="O241">
        <v>71.980003</v>
      </c>
      <c r="P241" s="8">
        <f t="shared" si="112"/>
        <v>-0.00758301402982244</v>
      </c>
      <c r="Q241" s="7">
        <f t="shared" si="113"/>
        <v>1.25030402987667</v>
      </c>
      <c r="R241" s="7"/>
      <c r="S241" s="6">
        <v>37243</v>
      </c>
      <c r="T241" s="3" t="str">
        <f t="shared" si="114"/>
        <v>Dec</v>
      </c>
      <c r="U241" s="3">
        <f t="shared" si="115"/>
        <v>18</v>
      </c>
      <c r="V241" s="3" t="str">
        <f t="shared" si="116"/>
        <v>Dec18</v>
      </c>
      <c r="W241" s="3" t="str">
        <f t="shared" si="128"/>
        <v>51Tue</v>
      </c>
      <c r="X241">
        <v>1142.920044</v>
      </c>
      <c r="Y241" s="8">
        <f t="shared" si="129"/>
        <v>0.00754615740434454</v>
      </c>
      <c r="Z241" s="7">
        <f t="shared" si="117"/>
        <v>0.890630986610285</v>
      </c>
      <c r="AA241" s="7"/>
      <c r="AB241" s="6">
        <v>40890</v>
      </c>
      <c r="AC241" s="3" t="str">
        <f t="shared" si="118"/>
        <v>Dec</v>
      </c>
      <c r="AD241" s="3">
        <f t="shared" si="119"/>
        <v>13</v>
      </c>
      <c r="AE241" s="3" t="str">
        <f t="shared" si="120"/>
        <v>Dec13</v>
      </c>
      <c r="AF241" s="3" t="str">
        <f t="shared" si="130"/>
        <v>51Tue</v>
      </c>
      <c r="AG241">
        <v>1225.72998</v>
      </c>
      <c r="AH241" s="8">
        <f t="shared" si="131"/>
        <v>-0.00868601037784517</v>
      </c>
      <c r="AI241" s="7">
        <f t="shared" si="121"/>
        <v>0.963722695573143</v>
      </c>
      <c r="AJ241" s="7"/>
      <c r="AK241" s="9">
        <v>240</v>
      </c>
      <c r="AL241" s="6">
        <f t="shared" si="132"/>
        <v>44544</v>
      </c>
      <c r="AM241" s="3" t="str">
        <f t="shared" si="122"/>
        <v>Dec</v>
      </c>
      <c r="AN241" s="3">
        <f t="shared" si="123"/>
        <v>14</v>
      </c>
      <c r="AO241" s="3" t="str">
        <f t="shared" si="124"/>
        <v>Dec14</v>
      </c>
      <c r="AP241" s="3" t="str">
        <f t="shared" si="133"/>
        <v>51Tue</v>
      </c>
      <c r="AQ241" s="7">
        <f t="shared" si="134"/>
        <v>0.512302839116719</v>
      </c>
      <c r="AR241" s="7">
        <f t="shared" si="135"/>
        <v>1.23779749869724</v>
      </c>
      <c r="AS241" s="7">
        <f t="shared" si="136"/>
        <v>0.890630986610285</v>
      </c>
      <c r="AT241" s="7">
        <f t="shared" si="137"/>
        <v>0.963722695573143</v>
      </c>
      <c r="AU241" s="10">
        <f t="shared" si="138"/>
        <v>0.901113504999346</v>
      </c>
      <c r="AV241" s="11">
        <f t="shared" si="139"/>
        <v>-9.88864950006536</v>
      </c>
    </row>
    <row r="242" spans="1:48">
      <c r="A242" s="6">
        <v>11672</v>
      </c>
      <c r="B242" s="3" t="str">
        <f t="shared" si="105"/>
        <v>Dec</v>
      </c>
      <c r="C242" s="3">
        <f t="shared" si="106"/>
        <v>15</v>
      </c>
      <c r="D242" s="3" t="str">
        <f t="shared" si="107"/>
        <v>Dec15</v>
      </c>
      <c r="E242" s="3" t="str">
        <f t="shared" si="125"/>
        <v>51Tue</v>
      </c>
      <c r="F242">
        <v>8.12</v>
      </c>
      <c r="G242" s="8">
        <f t="shared" si="126"/>
        <v>0.013732833957553</v>
      </c>
      <c r="H242" s="7">
        <f t="shared" si="108"/>
        <v>0.512302839116719</v>
      </c>
      <c r="I242" s="7"/>
      <c r="J242" s="6">
        <v>22630</v>
      </c>
      <c r="K242" s="3" t="str">
        <f t="shared" si="109"/>
        <v>Dec</v>
      </c>
      <c r="L242" s="3">
        <f t="shared" si="110"/>
        <v>15</v>
      </c>
      <c r="M242" s="3" t="str">
        <f t="shared" si="111"/>
        <v>Dec15</v>
      </c>
      <c r="N242" s="3" t="str">
        <f t="shared" si="127"/>
        <v>50Fri</v>
      </c>
      <c r="O242">
        <v>72.010002</v>
      </c>
      <c r="P242" s="8">
        <f t="shared" si="112"/>
        <v>0.000416768529448431</v>
      </c>
      <c r="Q242" s="7">
        <f t="shared" si="113"/>
        <v>1.25082511724857</v>
      </c>
      <c r="R242" s="7"/>
      <c r="S242" s="6">
        <v>37244</v>
      </c>
      <c r="T242" s="3" t="str">
        <f t="shared" si="114"/>
        <v>Dec</v>
      </c>
      <c r="U242" s="3">
        <f t="shared" si="115"/>
        <v>19</v>
      </c>
      <c r="V242" s="3" t="str">
        <f t="shared" si="116"/>
        <v>Dec19</v>
      </c>
      <c r="W242" s="3" t="str">
        <f t="shared" si="128"/>
        <v>51Wed</v>
      </c>
      <c r="X242">
        <v>1149.560059</v>
      </c>
      <c r="Y242" s="8">
        <f t="shared" si="129"/>
        <v>0.00580969336819151</v>
      </c>
      <c r="Z242" s="7">
        <f t="shared" si="117"/>
        <v>0.8958052795467</v>
      </c>
      <c r="AA242" s="7"/>
      <c r="AB242" s="6">
        <v>40891</v>
      </c>
      <c r="AC242" s="3" t="str">
        <f t="shared" si="118"/>
        <v>Dec</v>
      </c>
      <c r="AD242" s="3">
        <f t="shared" si="119"/>
        <v>14</v>
      </c>
      <c r="AE242" s="3" t="str">
        <f t="shared" si="120"/>
        <v>Dec14</v>
      </c>
      <c r="AF242" s="3" t="str">
        <f t="shared" si="130"/>
        <v>51Wed</v>
      </c>
      <c r="AG242">
        <v>1211.819946</v>
      </c>
      <c r="AH242" s="8">
        <f t="shared" si="131"/>
        <v>-0.0113483672806959</v>
      </c>
      <c r="AI242" s="7">
        <f t="shared" si="121"/>
        <v>0.952786016467037</v>
      </c>
      <c r="AJ242" s="7"/>
      <c r="AK242" s="9">
        <v>241</v>
      </c>
      <c r="AL242" s="6">
        <f t="shared" si="132"/>
        <v>44545</v>
      </c>
      <c r="AM242" s="3" t="str">
        <f t="shared" si="122"/>
        <v>Dec</v>
      </c>
      <c r="AN242" s="3">
        <f t="shared" si="123"/>
        <v>15</v>
      </c>
      <c r="AO242" s="3" t="str">
        <f t="shared" si="124"/>
        <v>Dec15</v>
      </c>
      <c r="AP242" s="3" t="str">
        <f t="shared" si="133"/>
        <v>51Wed</v>
      </c>
      <c r="AQ242" s="7">
        <f t="shared" si="134"/>
        <v>0.500315457413249</v>
      </c>
      <c r="AR242" s="7">
        <f t="shared" si="135"/>
        <v>1.23536569393782</v>
      </c>
      <c r="AS242" s="7">
        <f t="shared" si="136"/>
        <v>0.8958052795467</v>
      </c>
      <c r="AT242" s="7">
        <f t="shared" si="137"/>
        <v>0.952786016467037</v>
      </c>
      <c r="AU242" s="10">
        <f t="shared" si="138"/>
        <v>0.8960681118412</v>
      </c>
      <c r="AV242" s="11">
        <f t="shared" si="139"/>
        <v>-10.39318881588</v>
      </c>
    </row>
    <row r="243" spans="1:48">
      <c r="A243" s="6">
        <v>11673</v>
      </c>
      <c r="B243" s="3" t="str">
        <f t="shared" si="105"/>
        <v>Dec</v>
      </c>
      <c r="C243" s="3">
        <f t="shared" si="106"/>
        <v>16</v>
      </c>
      <c r="D243" s="3" t="str">
        <f t="shared" si="107"/>
        <v>Dec16</v>
      </c>
      <c r="E243" s="3" t="str">
        <f t="shared" si="125"/>
        <v>51Wed</v>
      </c>
      <c r="F243">
        <v>7.93</v>
      </c>
      <c r="G243" s="8">
        <f t="shared" si="126"/>
        <v>-0.0233990147783251</v>
      </c>
      <c r="H243" s="7">
        <f t="shared" si="108"/>
        <v>0.500315457413249</v>
      </c>
      <c r="I243" s="7"/>
      <c r="J243" s="6">
        <v>22633</v>
      </c>
      <c r="K243" s="3" t="str">
        <f t="shared" si="109"/>
        <v>Dec</v>
      </c>
      <c r="L243" s="3">
        <f t="shared" si="110"/>
        <v>18</v>
      </c>
      <c r="M243" s="3" t="str">
        <f t="shared" si="111"/>
        <v>Dec18</v>
      </c>
      <c r="N243" s="3" t="str">
        <f t="shared" si="127"/>
        <v>51Mon</v>
      </c>
      <c r="O243">
        <v>71.760002</v>
      </c>
      <c r="P243" s="8">
        <f t="shared" si="112"/>
        <v>-0.00347173993968227</v>
      </c>
      <c r="Q243" s="7">
        <f t="shared" si="113"/>
        <v>1.24648257773146</v>
      </c>
      <c r="R243" s="7"/>
      <c r="S243" s="6">
        <v>37245</v>
      </c>
      <c r="T243" s="3" t="str">
        <f t="shared" si="114"/>
        <v>Dec</v>
      </c>
      <c r="U243" s="3">
        <f t="shared" si="115"/>
        <v>20</v>
      </c>
      <c r="V243" s="3" t="str">
        <f t="shared" si="116"/>
        <v>Dec20</v>
      </c>
      <c r="W243" s="3" t="str">
        <f t="shared" si="128"/>
        <v>51Thu</v>
      </c>
      <c r="X243">
        <v>1139.930054</v>
      </c>
      <c r="Y243" s="8">
        <f t="shared" si="129"/>
        <v>-0.00837712212128969</v>
      </c>
      <c r="Z243" s="7">
        <f t="shared" si="117"/>
        <v>0.888301009323041</v>
      </c>
      <c r="AA243" s="7"/>
      <c r="AB243" s="6">
        <v>40892</v>
      </c>
      <c r="AC243" s="3" t="str">
        <f t="shared" si="118"/>
        <v>Dec</v>
      </c>
      <c r="AD243" s="3">
        <f t="shared" si="119"/>
        <v>15</v>
      </c>
      <c r="AE243" s="3" t="str">
        <f t="shared" si="120"/>
        <v>Dec15</v>
      </c>
      <c r="AF243" s="3" t="str">
        <f t="shared" si="130"/>
        <v>51Thu</v>
      </c>
      <c r="AG243">
        <v>1215.75</v>
      </c>
      <c r="AH243" s="8">
        <f t="shared" si="131"/>
        <v>0.00324310060498041</v>
      </c>
      <c r="AI243" s="7">
        <f t="shared" si="121"/>
        <v>0.955875997373458</v>
      </c>
      <c r="AJ243" s="7"/>
      <c r="AK243" s="9">
        <v>242</v>
      </c>
      <c r="AL243" s="6">
        <f t="shared" si="132"/>
        <v>44546</v>
      </c>
      <c r="AM243" s="3" t="str">
        <f t="shared" si="122"/>
        <v>Dec</v>
      </c>
      <c r="AN243" s="3">
        <f t="shared" si="123"/>
        <v>16</v>
      </c>
      <c r="AO243" s="3" t="str">
        <f t="shared" si="124"/>
        <v>Dec16</v>
      </c>
      <c r="AP243" s="3" t="str">
        <f t="shared" si="133"/>
        <v>51Thu</v>
      </c>
      <c r="AQ243" s="7">
        <f t="shared" si="134"/>
        <v>0.487066246056782</v>
      </c>
      <c r="AR243" s="7">
        <f t="shared" si="135"/>
        <v>1.2308494180997</v>
      </c>
      <c r="AS243" s="7">
        <f t="shared" si="136"/>
        <v>0.888301009323041</v>
      </c>
      <c r="AT243" s="7">
        <f t="shared" si="137"/>
        <v>0.955875997373458</v>
      </c>
      <c r="AU243" s="10">
        <f t="shared" si="138"/>
        <v>0.890523167713247</v>
      </c>
      <c r="AV243" s="11">
        <f t="shared" si="139"/>
        <v>-10.9476832286753</v>
      </c>
    </row>
    <row r="244" spans="1:48">
      <c r="A244" s="6">
        <v>11674</v>
      </c>
      <c r="B244" s="3" t="str">
        <f t="shared" si="105"/>
        <v>Dec</v>
      </c>
      <c r="C244" s="3">
        <f t="shared" si="106"/>
        <v>17</v>
      </c>
      <c r="D244" s="3" t="str">
        <f t="shared" si="107"/>
        <v>Dec17</v>
      </c>
      <c r="E244" s="3" t="str">
        <f t="shared" si="125"/>
        <v>51Thu</v>
      </c>
      <c r="F244">
        <v>7.72</v>
      </c>
      <c r="G244" s="8">
        <f t="shared" si="126"/>
        <v>-0.0264817150063052</v>
      </c>
      <c r="H244" s="7">
        <f t="shared" si="108"/>
        <v>0.487066246056782</v>
      </c>
      <c r="I244" s="7"/>
      <c r="J244" s="6">
        <v>22634</v>
      </c>
      <c r="K244" s="3" t="str">
        <f t="shared" si="109"/>
        <v>Dec</v>
      </c>
      <c r="L244" s="3">
        <f t="shared" si="110"/>
        <v>19</v>
      </c>
      <c r="M244" s="3" t="str">
        <f t="shared" si="111"/>
        <v>Dec19</v>
      </c>
      <c r="N244" s="3" t="str">
        <f t="shared" si="127"/>
        <v>51Tue</v>
      </c>
      <c r="O244">
        <v>71.260002</v>
      </c>
      <c r="P244" s="8">
        <f t="shared" si="112"/>
        <v>-0.00696766981695458</v>
      </c>
      <c r="Q244" s="7">
        <f t="shared" si="113"/>
        <v>1.23779749869724</v>
      </c>
      <c r="R244" s="7"/>
      <c r="S244" s="6">
        <v>37246</v>
      </c>
      <c r="T244" s="3" t="str">
        <f t="shared" si="114"/>
        <v>Dec</v>
      </c>
      <c r="U244" s="3">
        <f t="shared" si="115"/>
        <v>21</v>
      </c>
      <c r="V244" s="3" t="str">
        <f t="shared" si="116"/>
        <v>Dec21</v>
      </c>
      <c r="W244" s="3" t="str">
        <f t="shared" si="128"/>
        <v>51Fri</v>
      </c>
      <c r="X244">
        <v>1144.890015</v>
      </c>
      <c r="Y244" s="8">
        <f t="shared" si="129"/>
        <v>0.00435110994976892</v>
      </c>
      <c r="Z244" s="7">
        <f t="shared" si="117"/>
        <v>0.892166104683097</v>
      </c>
      <c r="AA244" s="7"/>
      <c r="AB244" s="6">
        <v>40893</v>
      </c>
      <c r="AC244" s="3" t="str">
        <f t="shared" si="118"/>
        <v>Dec</v>
      </c>
      <c r="AD244" s="3">
        <f t="shared" si="119"/>
        <v>16</v>
      </c>
      <c r="AE244" s="3" t="str">
        <f t="shared" si="120"/>
        <v>Dec16</v>
      </c>
      <c r="AF244" s="3" t="str">
        <f t="shared" si="130"/>
        <v>51Fri</v>
      </c>
      <c r="AG244">
        <v>1219.660034</v>
      </c>
      <c r="AH244" s="8">
        <f t="shared" si="131"/>
        <v>0.00321614970183014</v>
      </c>
      <c r="AI244" s="7">
        <f t="shared" si="121"/>
        <v>0.958950237677397</v>
      </c>
      <c r="AJ244" s="7"/>
      <c r="AK244" s="9">
        <v>243</v>
      </c>
      <c r="AL244" s="6">
        <f t="shared" si="132"/>
        <v>44547</v>
      </c>
      <c r="AM244" s="3" t="str">
        <f t="shared" si="122"/>
        <v>Dec</v>
      </c>
      <c r="AN244" s="3">
        <f t="shared" si="123"/>
        <v>17</v>
      </c>
      <c r="AO244" s="3" t="str">
        <f t="shared" si="124"/>
        <v>Dec17</v>
      </c>
      <c r="AP244" s="3" t="str">
        <f t="shared" si="133"/>
        <v>51Fri</v>
      </c>
      <c r="AQ244" s="7">
        <f t="shared" si="134"/>
        <v>0.527444794952681</v>
      </c>
      <c r="AR244" s="7">
        <f t="shared" si="135"/>
        <v>1.2317179781136</v>
      </c>
      <c r="AS244" s="7">
        <f t="shared" si="136"/>
        <v>0.892166104683097</v>
      </c>
      <c r="AT244" s="7">
        <f t="shared" si="137"/>
        <v>0.958950237677397</v>
      </c>
      <c r="AU244" s="10">
        <f t="shared" si="138"/>
        <v>0.902569778856694</v>
      </c>
      <c r="AV244" s="11">
        <f t="shared" si="139"/>
        <v>-9.74302211433058</v>
      </c>
    </row>
    <row r="245" spans="1:48">
      <c r="A245" s="6">
        <v>11675</v>
      </c>
      <c r="B245" s="3" t="str">
        <f t="shared" si="105"/>
        <v>Dec</v>
      </c>
      <c r="C245" s="3">
        <f t="shared" si="106"/>
        <v>18</v>
      </c>
      <c r="D245" s="3" t="str">
        <f t="shared" si="107"/>
        <v>Dec18</v>
      </c>
      <c r="E245" s="3" t="str">
        <f t="shared" si="125"/>
        <v>51Fri</v>
      </c>
      <c r="F245">
        <v>8.36</v>
      </c>
      <c r="G245" s="8">
        <f t="shared" si="126"/>
        <v>0.082901554404145</v>
      </c>
      <c r="H245" s="7">
        <f t="shared" si="108"/>
        <v>0.527444794952681</v>
      </c>
      <c r="I245" s="7"/>
      <c r="J245" s="6">
        <v>22635</v>
      </c>
      <c r="K245" s="3" t="str">
        <f t="shared" si="109"/>
        <v>Dec</v>
      </c>
      <c r="L245" s="3">
        <f t="shared" si="110"/>
        <v>20</v>
      </c>
      <c r="M245" s="3" t="str">
        <f t="shared" si="111"/>
        <v>Dec20</v>
      </c>
      <c r="N245" s="3" t="str">
        <f t="shared" si="127"/>
        <v>51Wed</v>
      </c>
      <c r="O245">
        <v>71.120003</v>
      </c>
      <c r="P245" s="8">
        <f t="shared" si="112"/>
        <v>-0.00196462245398201</v>
      </c>
      <c r="Q245" s="7">
        <f t="shared" si="113"/>
        <v>1.23536569393782</v>
      </c>
      <c r="R245" s="7"/>
      <c r="S245" s="6">
        <v>37249</v>
      </c>
      <c r="T245" s="3" t="str">
        <f t="shared" si="114"/>
        <v>Dec</v>
      </c>
      <c r="U245" s="3">
        <f t="shared" si="115"/>
        <v>24</v>
      </c>
      <c r="V245" s="3" t="str">
        <f t="shared" si="116"/>
        <v>Dec24</v>
      </c>
      <c r="W245" s="3" t="str">
        <f t="shared" si="128"/>
        <v>52Mon</v>
      </c>
      <c r="X245">
        <v>1144.650024</v>
      </c>
      <c r="Y245" s="8">
        <f t="shared" si="129"/>
        <v>-0.000209619261986417</v>
      </c>
      <c r="Z245" s="7">
        <f t="shared" si="117"/>
        <v>0.891979089482664</v>
      </c>
      <c r="AA245" s="7"/>
      <c r="AB245" s="6">
        <v>40896</v>
      </c>
      <c r="AC245" s="3" t="str">
        <f t="shared" si="118"/>
        <v>Dec</v>
      </c>
      <c r="AD245" s="3">
        <f t="shared" si="119"/>
        <v>19</v>
      </c>
      <c r="AE245" s="3" t="str">
        <f t="shared" si="120"/>
        <v>Dec19</v>
      </c>
      <c r="AF245" s="3" t="str">
        <f t="shared" si="130"/>
        <v>52Mon</v>
      </c>
      <c r="AG245">
        <v>1205.349976</v>
      </c>
      <c r="AH245" s="8">
        <f t="shared" si="131"/>
        <v>-0.0117328252144729</v>
      </c>
      <c r="AI245" s="7">
        <f t="shared" si="121"/>
        <v>0.947699042149351</v>
      </c>
      <c r="AJ245" s="7"/>
      <c r="AK245" s="9">
        <v>244</v>
      </c>
      <c r="AL245" s="6">
        <f t="shared" si="132"/>
        <v>44550</v>
      </c>
      <c r="AM245" s="3" t="str">
        <f t="shared" si="122"/>
        <v>Dec</v>
      </c>
      <c r="AN245" s="3">
        <f t="shared" si="123"/>
        <v>20</v>
      </c>
      <c r="AO245" s="3" t="str">
        <f t="shared" si="124"/>
        <v>Dec20</v>
      </c>
      <c r="AP245" s="3" t="str">
        <f t="shared" si="133"/>
        <v>52Mon</v>
      </c>
      <c r="AQ245" s="7">
        <f t="shared" si="134"/>
        <v>0.514195583596215</v>
      </c>
      <c r="AR245" s="7" t="e">
        <f t="shared" si="135"/>
        <v>#N/A</v>
      </c>
      <c r="AS245" s="7">
        <f t="shared" si="136"/>
        <v>0.891979089482664</v>
      </c>
      <c r="AT245" s="7">
        <f>VLOOKUP($AP245,$AF$2:$AI$253,4,0)</f>
        <v>0.947699042149351</v>
      </c>
      <c r="AU245" s="10" t="e">
        <f t="shared" si="138"/>
        <v>#N/A</v>
      </c>
      <c r="AV245" s="11" t="e">
        <f t="shared" si="139"/>
        <v>#N/A</v>
      </c>
    </row>
    <row r="246" spans="1:48">
      <c r="A246" s="6">
        <v>11678</v>
      </c>
      <c r="B246" s="3" t="str">
        <f t="shared" si="105"/>
        <v>Dec</v>
      </c>
      <c r="C246" s="3">
        <f t="shared" si="106"/>
        <v>21</v>
      </c>
      <c r="D246" s="3" t="str">
        <f t="shared" si="107"/>
        <v>Dec21</v>
      </c>
      <c r="E246" s="3" t="str">
        <f t="shared" si="125"/>
        <v>52Mon</v>
      </c>
      <c r="F246">
        <v>8.15</v>
      </c>
      <c r="G246" s="8">
        <f t="shared" si="126"/>
        <v>-0.0251196172248803</v>
      </c>
      <c r="H246" s="7">
        <f t="shared" si="108"/>
        <v>0.514195583596215</v>
      </c>
      <c r="I246" s="7"/>
      <c r="J246" s="6">
        <v>22636</v>
      </c>
      <c r="K246" s="3" t="str">
        <f t="shared" si="109"/>
        <v>Dec</v>
      </c>
      <c r="L246" s="3">
        <f t="shared" si="110"/>
        <v>21</v>
      </c>
      <c r="M246" s="3" t="str">
        <f t="shared" si="111"/>
        <v>Dec21</v>
      </c>
      <c r="N246" s="3" t="str">
        <f t="shared" si="127"/>
        <v>51Thu</v>
      </c>
      <c r="O246">
        <v>70.860001</v>
      </c>
      <c r="P246" s="8">
        <f t="shared" si="112"/>
        <v>-0.00365582099314591</v>
      </c>
      <c r="Q246" s="7">
        <f t="shared" si="113"/>
        <v>1.2308494180997</v>
      </c>
      <c r="R246" s="7"/>
      <c r="S246" s="6">
        <v>37251</v>
      </c>
      <c r="T246" s="3" t="str">
        <f t="shared" si="114"/>
        <v>Dec</v>
      </c>
      <c r="U246" s="3">
        <f t="shared" si="115"/>
        <v>26</v>
      </c>
      <c r="V246" s="3" t="str">
        <f t="shared" si="116"/>
        <v>Dec26</v>
      </c>
      <c r="W246" s="3" t="str">
        <f t="shared" si="128"/>
        <v>52Wed</v>
      </c>
      <c r="X246">
        <v>1149.369995</v>
      </c>
      <c r="Y246" s="8">
        <f t="shared" si="129"/>
        <v>0.00412350578870034</v>
      </c>
      <c r="Z246" s="7">
        <f t="shared" si="117"/>
        <v>0.895657170421545</v>
      </c>
      <c r="AA246" s="7"/>
      <c r="AB246" s="6">
        <v>40897</v>
      </c>
      <c r="AC246" s="3" t="str">
        <f t="shared" si="118"/>
        <v>Dec</v>
      </c>
      <c r="AD246" s="3">
        <f t="shared" si="119"/>
        <v>20</v>
      </c>
      <c r="AE246" s="3" t="str">
        <f t="shared" si="120"/>
        <v>Dec20</v>
      </c>
      <c r="AF246" s="3" t="str">
        <f t="shared" si="130"/>
        <v>52Tue</v>
      </c>
      <c r="AG246">
        <v>1241.300049</v>
      </c>
      <c r="AH246" s="8">
        <f t="shared" si="131"/>
        <v>0.0298254230852534</v>
      </c>
      <c r="AI246" s="7">
        <f t="shared" si="121"/>
        <v>0.975964567038945</v>
      </c>
      <c r="AJ246" s="7"/>
      <c r="AK246" s="9">
        <v>245</v>
      </c>
      <c r="AL246" s="6">
        <f t="shared" si="132"/>
        <v>44551</v>
      </c>
      <c r="AM246" s="3" t="str">
        <f t="shared" si="122"/>
        <v>Dec</v>
      </c>
      <c r="AN246" s="3">
        <f t="shared" si="123"/>
        <v>21</v>
      </c>
      <c r="AO246" s="3" t="str">
        <f t="shared" si="124"/>
        <v>Dec21</v>
      </c>
      <c r="AP246" s="3" t="str">
        <f t="shared" si="133"/>
        <v>52Tue</v>
      </c>
      <c r="AQ246" s="7">
        <f t="shared" si="134"/>
        <v>0.523028391167192</v>
      </c>
      <c r="AR246" s="7">
        <f t="shared" si="135"/>
        <v>1.23362857391002</v>
      </c>
      <c r="AS246" s="7" t="e">
        <f t="shared" si="136"/>
        <v>#N/A</v>
      </c>
      <c r="AT246" s="7">
        <f t="shared" si="137"/>
        <v>0.975964567038945</v>
      </c>
      <c r="AU246" s="10" t="e">
        <f t="shared" si="138"/>
        <v>#N/A</v>
      </c>
      <c r="AV246" s="11" t="e">
        <f t="shared" si="139"/>
        <v>#N/A</v>
      </c>
    </row>
    <row r="247" spans="1:48">
      <c r="A247" s="6">
        <v>11679</v>
      </c>
      <c r="B247" s="3" t="str">
        <f t="shared" si="105"/>
        <v>Dec</v>
      </c>
      <c r="C247" s="3">
        <f t="shared" si="106"/>
        <v>22</v>
      </c>
      <c r="D247" s="3" t="str">
        <f t="shared" si="107"/>
        <v>Dec22</v>
      </c>
      <c r="E247" s="3" t="str">
        <f t="shared" si="125"/>
        <v>52Tue</v>
      </c>
      <c r="F247">
        <v>8.29</v>
      </c>
      <c r="G247" s="8">
        <f t="shared" si="126"/>
        <v>0.0171779141104293</v>
      </c>
      <c r="H247" s="7">
        <f t="shared" si="108"/>
        <v>0.523028391167192</v>
      </c>
      <c r="I247" s="7"/>
      <c r="J247" s="6">
        <v>22637</v>
      </c>
      <c r="K247" s="3" t="str">
        <f t="shared" si="109"/>
        <v>Dec</v>
      </c>
      <c r="L247" s="3">
        <f t="shared" si="110"/>
        <v>22</v>
      </c>
      <c r="M247" s="3" t="str">
        <f t="shared" si="111"/>
        <v>Dec22</v>
      </c>
      <c r="N247" s="3" t="str">
        <f t="shared" si="127"/>
        <v>51Fri</v>
      </c>
      <c r="O247">
        <v>70.910004</v>
      </c>
      <c r="P247" s="8">
        <f t="shared" si="112"/>
        <v>0.000705659036047767</v>
      </c>
      <c r="Q247" s="7">
        <f t="shared" si="113"/>
        <v>1.2317179781136</v>
      </c>
      <c r="R247" s="7"/>
      <c r="S247" s="6">
        <v>37252</v>
      </c>
      <c r="T247" s="3" t="str">
        <f t="shared" si="114"/>
        <v>Dec</v>
      </c>
      <c r="U247" s="3">
        <f t="shared" si="115"/>
        <v>27</v>
      </c>
      <c r="V247" s="3" t="str">
        <f t="shared" si="116"/>
        <v>Dec27</v>
      </c>
      <c r="W247" s="3" t="str">
        <f t="shared" si="128"/>
        <v>52Thu</v>
      </c>
      <c r="X247">
        <v>1157.130005</v>
      </c>
      <c r="Y247" s="8">
        <f t="shared" si="129"/>
        <v>0.00675153347812944</v>
      </c>
      <c r="Z247" s="7">
        <f t="shared" si="117"/>
        <v>0.901704229792573</v>
      </c>
      <c r="AA247" s="7"/>
      <c r="AB247" s="6">
        <v>40898</v>
      </c>
      <c r="AC247" s="3" t="str">
        <f t="shared" si="118"/>
        <v>Dec</v>
      </c>
      <c r="AD247" s="3">
        <f t="shared" si="119"/>
        <v>21</v>
      </c>
      <c r="AE247" s="3" t="str">
        <f t="shared" si="120"/>
        <v>Dec21</v>
      </c>
      <c r="AF247" s="3" t="str">
        <f t="shared" si="130"/>
        <v>52Wed</v>
      </c>
      <c r="AG247">
        <v>1243.719971</v>
      </c>
      <c r="AH247" s="8">
        <f t="shared" si="131"/>
        <v>0.00194950608593752</v>
      </c>
      <c r="AI247" s="7">
        <f t="shared" si="121"/>
        <v>0.977867215902047</v>
      </c>
      <c r="AJ247" s="7"/>
      <c r="AK247" s="9">
        <v>246</v>
      </c>
      <c r="AL247" s="6">
        <f t="shared" si="132"/>
        <v>44552</v>
      </c>
      <c r="AM247" s="3" t="str">
        <f t="shared" si="122"/>
        <v>Dec</v>
      </c>
      <c r="AN247" s="3">
        <f t="shared" si="123"/>
        <v>22</v>
      </c>
      <c r="AO247" s="3" t="str">
        <f t="shared" si="124"/>
        <v>Dec22</v>
      </c>
      <c r="AP247" s="3" t="str">
        <f t="shared" si="133"/>
        <v>52Wed</v>
      </c>
      <c r="AQ247" s="7">
        <f t="shared" si="134"/>
        <v>0.501577287066246</v>
      </c>
      <c r="AR247" s="7">
        <f t="shared" si="135"/>
        <v>1.24457186034393</v>
      </c>
      <c r="AS247" s="7">
        <f t="shared" si="136"/>
        <v>0.895657170421545</v>
      </c>
      <c r="AT247" s="7">
        <f t="shared" si="137"/>
        <v>0.977867215902047</v>
      </c>
      <c r="AU247" s="10">
        <f t="shared" si="138"/>
        <v>0.904918383433442</v>
      </c>
      <c r="AV247" s="11">
        <f t="shared" si="139"/>
        <v>-9.50816165665582</v>
      </c>
    </row>
    <row r="248" spans="1:48">
      <c r="A248" s="6">
        <v>11680</v>
      </c>
      <c r="B248" s="3" t="str">
        <f t="shared" si="105"/>
        <v>Dec</v>
      </c>
      <c r="C248" s="3">
        <f t="shared" si="106"/>
        <v>23</v>
      </c>
      <c r="D248" s="3" t="str">
        <f t="shared" si="107"/>
        <v>Dec23</v>
      </c>
      <c r="E248" s="3" t="str">
        <f t="shared" si="125"/>
        <v>52Wed</v>
      </c>
      <c r="F248">
        <v>7.95</v>
      </c>
      <c r="G248" s="8">
        <f t="shared" si="126"/>
        <v>-0.0410132689987936</v>
      </c>
      <c r="H248" s="7">
        <f t="shared" si="108"/>
        <v>0.501577287066246</v>
      </c>
      <c r="I248" s="7"/>
      <c r="J248" s="6">
        <v>22641</v>
      </c>
      <c r="K248" s="3" t="str">
        <f t="shared" si="109"/>
        <v>Dec</v>
      </c>
      <c r="L248" s="3">
        <f t="shared" si="110"/>
        <v>26</v>
      </c>
      <c r="M248" s="3" t="str">
        <f t="shared" si="111"/>
        <v>Dec26</v>
      </c>
      <c r="N248" s="3" t="str">
        <f t="shared" si="127"/>
        <v>52Tue</v>
      </c>
      <c r="O248">
        <v>71.019997</v>
      </c>
      <c r="P248" s="8">
        <f t="shared" si="112"/>
        <v>0.00155116335912212</v>
      </c>
      <c r="Q248" s="7">
        <f t="shared" si="113"/>
        <v>1.23362857391002</v>
      </c>
      <c r="R248" s="7"/>
      <c r="S248" s="6">
        <v>37253</v>
      </c>
      <c r="T248" s="3" t="str">
        <f t="shared" si="114"/>
        <v>Dec</v>
      </c>
      <c r="U248" s="3">
        <f t="shared" si="115"/>
        <v>28</v>
      </c>
      <c r="V248" s="3" t="str">
        <f t="shared" si="116"/>
        <v>Dec28</v>
      </c>
      <c r="W248" s="3" t="str">
        <f t="shared" si="128"/>
        <v>52Fri</v>
      </c>
      <c r="X248">
        <v>1161.02002</v>
      </c>
      <c r="Y248" s="8">
        <f t="shared" si="129"/>
        <v>0.00336177869659507</v>
      </c>
      <c r="Z248" s="7">
        <f t="shared" si="117"/>
        <v>0.904735559862919</v>
      </c>
      <c r="AA248" s="7"/>
      <c r="AB248" s="6">
        <v>40899</v>
      </c>
      <c r="AC248" s="3" t="str">
        <f t="shared" si="118"/>
        <v>Dec</v>
      </c>
      <c r="AD248" s="3">
        <f t="shared" si="119"/>
        <v>22</v>
      </c>
      <c r="AE248" s="3" t="str">
        <f t="shared" si="120"/>
        <v>Dec22</v>
      </c>
      <c r="AF248" s="3" t="str">
        <f t="shared" si="130"/>
        <v>52Thu</v>
      </c>
      <c r="AG248">
        <v>1254</v>
      </c>
      <c r="AH248" s="8">
        <f t="shared" si="131"/>
        <v>0.00826554951251162</v>
      </c>
      <c r="AI248" s="7">
        <f t="shared" si="121"/>
        <v>0.985949825791747</v>
      </c>
      <c r="AJ248" s="7"/>
      <c r="AK248" s="9">
        <v>247</v>
      </c>
      <c r="AL248" s="6">
        <f t="shared" si="132"/>
        <v>44553</v>
      </c>
      <c r="AM248" s="3" t="str">
        <f t="shared" si="122"/>
        <v>Dec</v>
      </c>
      <c r="AN248" s="3">
        <f t="shared" si="123"/>
        <v>23</v>
      </c>
      <c r="AO248" s="3" t="str">
        <f t="shared" si="124"/>
        <v>Dec23</v>
      </c>
      <c r="AP248" s="3" t="str">
        <f t="shared" si="133"/>
        <v>52Thu</v>
      </c>
      <c r="AQ248" s="7">
        <f t="shared" si="134"/>
        <v>0.502208201892745</v>
      </c>
      <c r="AR248" s="7">
        <f t="shared" si="135"/>
        <v>1.24526666666667</v>
      </c>
      <c r="AS248" s="7">
        <f t="shared" si="136"/>
        <v>0.901704229792573</v>
      </c>
      <c r="AT248" s="7">
        <f t="shared" si="137"/>
        <v>0.985949825791747</v>
      </c>
      <c r="AU248" s="10">
        <f t="shared" si="138"/>
        <v>0.908782231035933</v>
      </c>
      <c r="AV248" s="11">
        <f t="shared" si="139"/>
        <v>-9.12177689640671</v>
      </c>
    </row>
    <row r="249" spans="1:48">
      <c r="A249" s="6">
        <v>11681</v>
      </c>
      <c r="B249" s="3" t="str">
        <f t="shared" si="105"/>
        <v>Dec</v>
      </c>
      <c r="C249" s="3">
        <f t="shared" si="106"/>
        <v>24</v>
      </c>
      <c r="D249" s="3" t="str">
        <f t="shared" si="107"/>
        <v>Dec24</v>
      </c>
      <c r="E249" s="3" t="str">
        <f t="shared" si="125"/>
        <v>52Thu</v>
      </c>
      <c r="F249">
        <v>7.96</v>
      </c>
      <c r="G249" s="8">
        <f t="shared" si="126"/>
        <v>0.0012578616352201</v>
      </c>
      <c r="H249" s="7">
        <f t="shared" si="108"/>
        <v>0.502208201892745</v>
      </c>
      <c r="I249" s="7"/>
      <c r="J249" s="6">
        <v>22642</v>
      </c>
      <c r="K249" s="3" t="str">
        <f t="shared" si="109"/>
        <v>Dec</v>
      </c>
      <c r="L249" s="3">
        <f t="shared" si="110"/>
        <v>27</v>
      </c>
      <c r="M249" s="3" t="str">
        <f t="shared" si="111"/>
        <v>Dec27</v>
      </c>
      <c r="N249" s="3" t="str">
        <f t="shared" si="127"/>
        <v>52Wed</v>
      </c>
      <c r="O249">
        <v>71.650002</v>
      </c>
      <c r="P249" s="8">
        <f t="shared" si="112"/>
        <v>0.00887081141386132</v>
      </c>
      <c r="Q249" s="7">
        <f t="shared" si="113"/>
        <v>1.24457186034393</v>
      </c>
      <c r="R249" s="7"/>
      <c r="S249" s="6">
        <v>37256</v>
      </c>
      <c r="T249" s="3" t="str">
        <f t="shared" si="114"/>
        <v>Dec</v>
      </c>
      <c r="U249" s="3">
        <f t="shared" si="115"/>
        <v>31</v>
      </c>
      <c r="V249" s="3" t="str">
        <f t="shared" si="116"/>
        <v>Dec31</v>
      </c>
      <c r="W249" s="3" t="str">
        <f t="shared" si="128"/>
        <v>53Mon</v>
      </c>
      <c r="X249">
        <v>1148.079956</v>
      </c>
      <c r="Y249" s="8">
        <f t="shared" si="129"/>
        <v>-0.0111454271046936</v>
      </c>
      <c r="Z249" s="7">
        <f t="shared" si="117"/>
        <v>0.894651895631443</v>
      </c>
      <c r="AA249" s="7"/>
      <c r="AB249" s="6">
        <v>40900</v>
      </c>
      <c r="AC249" s="3" t="str">
        <f t="shared" si="118"/>
        <v>Dec</v>
      </c>
      <c r="AD249" s="3">
        <f t="shared" si="119"/>
        <v>23</v>
      </c>
      <c r="AE249" s="3" t="str">
        <f t="shared" si="120"/>
        <v>Dec23</v>
      </c>
      <c r="AF249" s="3" t="str">
        <f t="shared" si="130"/>
        <v>52Fri</v>
      </c>
      <c r="AG249">
        <v>1265.329956</v>
      </c>
      <c r="AH249" s="8">
        <f t="shared" si="131"/>
        <v>0.00903505263157898</v>
      </c>
      <c r="AI249" s="7">
        <f t="shared" si="121"/>
        <v>0.994857934359872</v>
      </c>
      <c r="AJ249" s="7"/>
      <c r="AK249" s="9">
        <v>248</v>
      </c>
      <c r="AL249" s="6">
        <f t="shared" si="132"/>
        <v>44557</v>
      </c>
      <c r="AM249" s="3" t="str">
        <f t="shared" si="122"/>
        <v>Dec</v>
      </c>
      <c r="AN249" s="3">
        <f t="shared" si="123"/>
        <v>27</v>
      </c>
      <c r="AO249" s="3" t="str">
        <f t="shared" si="124"/>
        <v>Dec27</v>
      </c>
      <c r="AP249" s="3" t="str">
        <f t="shared" si="133"/>
        <v>53Mon</v>
      </c>
      <c r="AQ249" s="7">
        <f t="shared" si="134"/>
        <v>0.489589905362776</v>
      </c>
      <c r="AR249" s="7" t="e">
        <f t="shared" si="135"/>
        <v>#N/A</v>
      </c>
      <c r="AS249" s="7">
        <f t="shared" si="136"/>
        <v>0.894651895631443</v>
      </c>
      <c r="AT249" s="7" t="e">
        <f t="shared" si="137"/>
        <v>#N/A</v>
      </c>
      <c r="AU249" s="10" t="e">
        <f t="shared" si="138"/>
        <v>#N/A</v>
      </c>
      <c r="AV249" s="11" t="e">
        <f t="shared" si="139"/>
        <v>#N/A</v>
      </c>
    </row>
    <row r="250" spans="1:48">
      <c r="A250" s="6">
        <v>11685</v>
      </c>
      <c r="B250" s="3" t="str">
        <f t="shared" si="105"/>
        <v>Dec</v>
      </c>
      <c r="C250" s="3">
        <f t="shared" si="106"/>
        <v>28</v>
      </c>
      <c r="D250" s="3" t="str">
        <f t="shared" si="107"/>
        <v>Dec28</v>
      </c>
      <c r="E250" s="3" t="str">
        <f t="shared" si="125"/>
        <v>53Mon</v>
      </c>
      <c r="F250">
        <v>7.76</v>
      </c>
      <c r="G250" s="8">
        <f t="shared" si="126"/>
        <v>-0.0251256281407035</v>
      </c>
      <c r="H250" s="7">
        <f t="shared" si="108"/>
        <v>0.489589905362776</v>
      </c>
      <c r="I250" s="7"/>
      <c r="J250" s="6">
        <v>22643</v>
      </c>
      <c r="K250" s="3" t="str">
        <f t="shared" si="109"/>
        <v>Dec</v>
      </c>
      <c r="L250" s="3">
        <f t="shared" si="110"/>
        <v>28</v>
      </c>
      <c r="M250" s="3" t="str">
        <f t="shared" si="111"/>
        <v>Dec28</v>
      </c>
      <c r="N250" s="3" t="str">
        <f t="shared" si="127"/>
        <v>52Thu</v>
      </c>
      <c r="O250">
        <v>71.690002</v>
      </c>
      <c r="P250" s="8">
        <f t="shared" si="112"/>
        <v>0.000558269349385451</v>
      </c>
      <c r="Q250" s="7">
        <f t="shared" si="113"/>
        <v>1.24526666666667</v>
      </c>
      <c r="R250" s="7"/>
      <c r="S250" s="6"/>
      <c r="T250" s="3" t="str">
        <f t="shared" si="114"/>
        <v>Jan</v>
      </c>
      <c r="U250" s="3">
        <f t="shared" si="115"/>
        <v>0</v>
      </c>
      <c r="V250" s="3" t="str">
        <f t="shared" si="116"/>
        <v>Jan0</v>
      </c>
      <c r="W250" s="3" t="str">
        <f t="shared" si="128"/>
        <v>0Sat</v>
      </c>
      <c r="Y250" s="8"/>
      <c r="Z250" s="7"/>
      <c r="AA250" s="7"/>
      <c r="AB250" s="6">
        <v>40904</v>
      </c>
      <c r="AC250" s="3" t="str">
        <f t="shared" si="118"/>
        <v>Dec</v>
      </c>
      <c r="AD250" s="3">
        <f t="shared" si="119"/>
        <v>27</v>
      </c>
      <c r="AE250" s="3" t="str">
        <f t="shared" si="120"/>
        <v>Dec27</v>
      </c>
      <c r="AF250" s="3" t="str">
        <f t="shared" si="130"/>
        <v>53Tue</v>
      </c>
      <c r="AG250">
        <v>1265.430054</v>
      </c>
      <c r="AH250" s="8">
        <f t="shared" si="131"/>
        <v>7.91082195795964e-5</v>
      </c>
      <c r="AI250" s="7">
        <f t="shared" si="121"/>
        <v>0.994936635799794</v>
      </c>
      <c r="AJ250" s="7"/>
      <c r="AK250" s="9">
        <v>249</v>
      </c>
      <c r="AL250" s="6">
        <f t="shared" si="132"/>
        <v>44558</v>
      </c>
      <c r="AM250" s="3" t="str">
        <f t="shared" si="122"/>
        <v>Dec</v>
      </c>
      <c r="AN250" s="3">
        <f t="shared" si="123"/>
        <v>28</v>
      </c>
      <c r="AO250" s="3" t="str">
        <f t="shared" si="124"/>
        <v>Dec28</v>
      </c>
      <c r="AP250" s="3" t="str">
        <f t="shared" si="133"/>
        <v>53Tue</v>
      </c>
      <c r="AQ250" s="7">
        <f t="shared" si="134"/>
        <v>0.502208201892745</v>
      </c>
      <c r="AR250" s="7" t="e">
        <f t="shared" si="135"/>
        <v>#N/A</v>
      </c>
      <c r="AS250" s="7" t="e">
        <f t="shared" si="136"/>
        <v>#N/A</v>
      </c>
      <c r="AT250" s="7">
        <f t="shared" si="137"/>
        <v>0.994936635799794</v>
      </c>
      <c r="AU250" s="10" t="e">
        <f t="shared" si="138"/>
        <v>#N/A</v>
      </c>
      <c r="AV250" s="11" t="e">
        <f t="shared" si="139"/>
        <v>#N/A</v>
      </c>
    </row>
    <row r="251" spans="1:48">
      <c r="A251" s="6">
        <v>11686</v>
      </c>
      <c r="B251" s="3" t="str">
        <f t="shared" si="105"/>
        <v>Dec</v>
      </c>
      <c r="C251" s="3">
        <f t="shared" si="106"/>
        <v>29</v>
      </c>
      <c r="D251" s="3" t="str">
        <f t="shared" si="107"/>
        <v>Dec29</v>
      </c>
      <c r="E251" s="3" t="str">
        <f t="shared" si="125"/>
        <v>53Tue</v>
      </c>
      <c r="F251">
        <v>7.96</v>
      </c>
      <c r="G251" s="8">
        <f t="shared" si="126"/>
        <v>0.0257731958762887</v>
      </c>
      <c r="H251" s="7">
        <f t="shared" si="108"/>
        <v>0.502208201892745</v>
      </c>
      <c r="I251" s="7"/>
      <c r="J251" s="6">
        <v>22644</v>
      </c>
      <c r="K251" s="3" t="str">
        <f t="shared" si="109"/>
        <v>Dec</v>
      </c>
      <c r="L251" s="3">
        <f t="shared" si="110"/>
        <v>29</v>
      </c>
      <c r="M251" s="3" t="str">
        <f t="shared" si="111"/>
        <v>Dec29</v>
      </c>
      <c r="N251" s="3" t="str">
        <f t="shared" si="127"/>
        <v>52Fri</v>
      </c>
      <c r="O251">
        <v>71.550003</v>
      </c>
      <c r="P251" s="8">
        <f t="shared" si="112"/>
        <v>-0.00195283855620485</v>
      </c>
      <c r="Q251" s="7">
        <f t="shared" si="113"/>
        <v>1.24283486190724</v>
      </c>
      <c r="R251" s="7"/>
      <c r="S251" s="6"/>
      <c r="T251" s="3" t="str">
        <f t="shared" si="114"/>
        <v>Jan</v>
      </c>
      <c r="U251" s="3">
        <f t="shared" si="115"/>
        <v>0</v>
      </c>
      <c r="V251" s="3" t="str">
        <f t="shared" si="116"/>
        <v>Jan0</v>
      </c>
      <c r="W251" s="3" t="str">
        <f t="shared" si="128"/>
        <v>0Sat</v>
      </c>
      <c r="Y251" s="8"/>
      <c r="Z251" s="7"/>
      <c r="AA251" s="7"/>
      <c r="AB251" s="6">
        <v>40905</v>
      </c>
      <c r="AC251" s="3" t="str">
        <f t="shared" si="118"/>
        <v>Dec</v>
      </c>
      <c r="AD251" s="3">
        <f t="shared" si="119"/>
        <v>28</v>
      </c>
      <c r="AE251" s="3" t="str">
        <f t="shared" si="120"/>
        <v>Dec28</v>
      </c>
      <c r="AF251" s="3" t="str">
        <f t="shared" si="130"/>
        <v>53Wed</v>
      </c>
      <c r="AG251">
        <v>1249.640015</v>
      </c>
      <c r="AH251" s="8">
        <f t="shared" si="131"/>
        <v>-0.0124780022017716</v>
      </c>
      <c r="AI251" s="7">
        <f t="shared" si="121"/>
        <v>0.982521814267661</v>
      </c>
      <c r="AJ251" s="7"/>
      <c r="AK251" s="9">
        <v>250</v>
      </c>
      <c r="AL251" s="6">
        <f t="shared" si="132"/>
        <v>44559</v>
      </c>
      <c r="AM251" s="3" t="str">
        <f t="shared" si="122"/>
        <v>Dec</v>
      </c>
      <c r="AN251" s="3">
        <f t="shared" si="123"/>
        <v>29</v>
      </c>
      <c r="AO251" s="3" t="str">
        <f t="shared" si="124"/>
        <v>Dec29</v>
      </c>
      <c r="AP251" s="3" t="str">
        <f t="shared" si="133"/>
        <v>53Wed</v>
      </c>
      <c r="AQ251" s="7">
        <f t="shared" si="134"/>
        <v>0.511041009463723</v>
      </c>
      <c r="AR251" s="7" t="e">
        <f t="shared" si="135"/>
        <v>#N/A</v>
      </c>
      <c r="AS251" s="7" t="e">
        <f t="shared" si="136"/>
        <v>#N/A</v>
      </c>
      <c r="AT251" s="7">
        <f t="shared" si="137"/>
        <v>0.982521814267661</v>
      </c>
      <c r="AU251" s="10" t="e">
        <f t="shared" si="138"/>
        <v>#N/A</v>
      </c>
      <c r="AV251" s="11" t="e">
        <f t="shared" si="139"/>
        <v>#N/A</v>
      </c>
    </row>
    <row r="252" spans="1:48">
      <c r="A252" s="6">
        <v>11687</v>
      </c>
      <c r="B252" s="3" t="str">
        <f t="shared" si="105"/>
        <v>Dec</v>
      </c>
      <c r="C252" s="3">
        <f t="shared" si="106"/>
        <v>30</v>
      </c>
      <c r="D252" s="3" t="str">
        <f t="shared" si="107"/>
        <v>Dec30</v>
      </c>
      <c r="E252" s="3" t="str">
        <f t="shared" si="125"/>
        <v>53Wed</v>
      </c>
      <c r="F252">
        <v>8.1</v>
      </c>
      <c r="G252" s="8">
        <f>(F252-F251)/F251</f>
        <v>0.0175879396984924</v>
      </c>
      <c r="H252" s="7">
        <f>H251*(1+G252)</f>
        <v>0.511041009463723</v>
      </c>
      <c r="I252" s="7"/>
      <c r="J252" s="6"/>
      <c r="K252" s="3" t="str">
        <f t="shared" si="109"/>
        <v>Jan</v>
      </c>
      <c r="L252" s="3">
        <f t="shared" si="110"/>
        <v>0</v>
      </c>
      <c r="M252" s="3" t="str">
        <f t="shared" si="111"/>
        <v>Jan0</v>
      </c>
      <c r="N252" s="3" t="str">
        <f t="shared" si="127"/>
        <v>0Sat</v>
      </c>
      <c r="P252" s="8"/>
      <c r="Q252" s="7"/>
      <c r="R252" s="7"/>
      <c r="S252" s="6"/>
      <c r="T252" s="3" t="str">
        <f t="shared" si="114"/>
        <v>Jan</v>
      </c>
      <c r="U252" s="3">
        <f t="shared" si="115"/>
        <v>0</v>
      </c>
      <c r="V252" s="3" t="str">
        <f t="shared" si="116"/>
        <v>Jan0</v>
      </c>
      <c r="W252" s="3" t="str">
        <f t="shared" si="128"/>
        <v>0Sat</v>
      </c>
      <c r="Y252" s="8"/>
      <c r="Z252" s="7"/>
      <c r="AA252" s="7"/>
      <c r="AB252" s="6">
        <v>40906</v>
      </c>
      <c r="AC252" s="3" t="str">
        <f t="shared" si="118"/>
        <v>Dec</v>
      </c>
      <c r="AD252" s="3">
        <f t="shared" si="119"/>
        <v>29</v>
      </c>
      <c r="AE252" s="3" t="str">
        <f t="shared" si="120"/>
        <v>Dec29</v>
      </c>
      <c r="AF252" s="3" t="str">
        <f t="shared" si="130"/>
        <v>53Thu</v>
      </c>
      <c r="AG252">
        <v>1263.02002</v>
      </c>
      <c r="AH252" s="8">
        <f t="shared" si="131"/>
        <v>0.0107070875127186</v>
      </c>
      <c r="AI252" s="7">
        <f t="shared" si="121"/>
        <v>0.99304176131618</v>
      </c>
      <c r="AJ252" s="7"/>
      <c r="AK252" s="9">
        <v>251</v>
      </c>
      <c r="AL252" s="6">
        <f t="shared" si="132"/>
        <v>44560</v>
      </c>
      <c r="AM252" s="3" t="str">
        <f t="shared" si="122"/>
        <v>Dec</v>
      </c>
      <c r="AN252" s="3">
        <f t="shared" si="123"/>
        <v>30</v>
      </c>
      <c r="AO252" s="3" t="str">
        <f t="shared" si="124"/>
        <v>Dec30</v>
      </c>
      <c r="AP252" s="3" t="str">
        <f t="shared" si="133"/>
        <v>53Thu</v>
      </c>
      <c r="AQ252" s="7">
        <f t="shared" si="134"/>
        <v>0.512302839116719</v>
      </c>
      <c r="AR252" s="7" t="e">
        <f t="shared" si="135"/>
        <v>#N/A</v>
      </c>
      <c r="AS252" s="7" t="e">
        <f t="shared" si="136"/>
        <v>#N/A</v>
      </c>
      <c r="AT252" s="7">
        <f t="shared" si="137"/>
        <v>0.99304176131618</v>
      </c>
      <c r="AU252" s="10" t="e">
        <f t="shared" si="138"/>
        <v>#N/A</v>
      </c>
      <c r="AV252" s="11" t="e">
        <f t="shared" si="139"/>
        <v>#N/A</v>
      </c>
    </row>
    <row r="253" spans="1:48">
      <c r="A253" s="6">
        <v>11688</v>
      </c>
      <c r="B253" s="3" t="str">
        <f t="shared" si="105"/>
        <v>Dec</v>
      </c>
      <c r="C253" s="3">
        <f t="shared" si="106"/>
        <v>31</v>
      </c>
      <c r="D253" s="3" t="str">
        <f t="shared" si="107"/>
        <v>Dec31</v>
      </c>
      <c r="E253" s="3" t="str">
        <f t="shared" si="125"/>
        <v>53Thu</v>
      </c>
      <c r="F253">
        <v>8.12</v>
      </c>
      <c r="G253" s="8">
        <f>(F253-F252)/F252</f>
        <v>0.00246913580246908</v>
      </c>
      <c r="H253" s="7">
        <f>H252*(1+G253)</f>
        <v>0.512302839116719</v>
      </c>
      <c r="I253" s="7"/>
      <c r="K253" s="3" t="str">
        <f t="shared" si="109"/>
        <v>Jan</v>
      </c>
      <c r="L253" s="3">
        <f t="shared" si="110"/>
        <v>0</v>
      </c>
      <c r="M253" s="3" t="str">
        <f t="shared" si="111"/>
        <v>Jan0</v>
      </c>
      <c r="N253" s="3" t="str">
        <f t="shared" si="127"/>
        <v>0Sat</v>
      </c>
      <c r="Q253" s="7"/>
      <c r="R253" s="7"/>
      <c r="S253" s="6"/>
      <c r="T253" s="3" t="str">
        <f t="shared" si="114"/>
        <v>Jan</v>
      </c>
      <c r="U253" s="3">
        <f t="shared" si="115"/>
        <v>0</v>
      </c>
      <c r="V253" s="3" t="str">
        <f t="shared" si="116"/>
        <v>Jan0</v>
      </c>
      <c r="W253" s="3" t="str">
        <f t="shared" si="128"/>
        <v>0Sat</v>
      </c>
      <c r="Y253" s="8"/>
      <c r="Z253" s="7"/>
      <c r="AA253" s="7"/>
      <c r="AB253" s="6">
        <v>40907</v>
      </c>
      <c r="AC253" s="3" t="str">
        <f t="shared" si="118"/>
        <v>Dec</v>
      </c>
      <c r="AD253" s="3">
        <f t="shared" si="119"/>
        <v>30</v>
      </c>
      <c r="AE253" s="3" t="str">
        <f t="shared" si="120"/>
        <v>Dec30</v>
      </c>
      <c r="AF253" s="3" t="str">
        <f t="shared" si="130"/>
        <v>53Fri</v>
      </c>
      <c r="AG253">
        <v>1257.599976</v>
      </c>
      <c r="AH253" s="8">
        <f t="shared" si="131"/>
        <v>-0.00429133656962933</v>
      </c>
      <c r="AI253" s="7">
        <f t="shared" si="121"/>
        <v>0.988780284890674</v>
      </c>
      <c r="AJ253" s="7"/>
      <c r="AK253" s="9">
        <v>252</v>
      </c>
      <c r="AL253" s="6">
        <f t="shared" si="132"/>
        <v>44561</v>
      </c>
      <c r="AM253" s="3" t="str">
        <f t="shared" si="122"/>
        <v>Dec</v>
      </c>
      <c r="AN253" s="3">
        <f t="shared" si="123"/>
        <v>31</v>
      </c>
      <c r="AO253" s="3" t="str">
        <f t="shared" si="124"/>
        <v>Dec31</v>
      </c>
      <c r="AP253" s="3" t="str">
        <f t="shared" si="133"/>
        <v>53Fri</v>
      </c>
      <c r="AQ253" s="7"/>
      <c r="AR253" s="7"/>
      <c r="AS253" s="7"/>
      <c r="AT253" s="7"/>
      <c r="AU253" s="10"/>
      <c r="AV253" s="11"/>
    </row>
    <row r="254" spans="2:48">
      <c r="B254" s="3" t="str">
        <f t="shared" si="105"/>
        <v>Jan</v>
      </c>
      <c r="C254" s="3">
        <f t="shared" si="106"/>
        <v>0</v>
      </c>
      <c r="D254" s="3" t="str">
        <f t="shared" si="107"/>
        <v>Jan0</v>
      </c>
      <c r="K254" s="3" t="str">
        <f t="shared" si="109"/>
        <v>Jan</v>
      </c>
      <c r="L254" s="3">
        <f t="shared" si="110"/>
        <v>0</v>
      </c>
      <c r="M254" s="3" t="str">
        <f t="shared" si="111"/>
        <v>Jan0</v>
      </c>
      <c r="N254" s="3" t="str">
        <f t="shared" si="127"/>
        <v>0Sat</v>
      </c>
      <c r="Q254" s="7"/>
      <c r="R254" s="7"/>
      <c r="S254" s="6"/>
      <c r="T254" s="3" t="str">
        <f t="shared" si="114"/>
        <v>Jan</v>
      </c>
      <c r="U254" s="3">
        <f t="shared" si="115"/>
        <v>0</v>
      </c>
      <c r="V254" s="3" t="str">
        <f t="shared" si="116"/>
        <v>Jan0</v>
      </c>
      <c r="W254" s="3" t="str">
        <f t="shared" si="128"/>
        <v>0Sat</v>
      </c>
      <c r="Y254" s="8"/>
      <c r="Z254" s="7"/>
      <c r="AA254" s="7"/>
      <c r="AB254" s="6"/>
      <c r="AC254" s="3"/>
      <c r="AD254" s="3"/>
      <c r="AE254" s="3"/>
      <c r="AH254" s="8"/>
      <c r="AI254" s="7"/>
      <c r="AJ254" s="7"/>
      <c r="AK254" s="9"/>
      <c r="AL254" s="6"/>
      <c r="AM254" s="3" t="str">
        <f t="shared" ref="AM254:AM261" si="140">TEXT(AL254,"mmm")</f>
        <v>Jan</v>
      </c>
      <c r="AN254" s="3">
        <f t="shared" ref="AN254:AN261" si="141">DAY(AL254)</f>
        <v>0</v>
      </c>
      <c r="AO254" s="3" t="str">
        <f t="shared" ref="AO254:AO261" si="142">CONCATENATE(AM254,AN254)</f>
        <v>Jan0</v>
      </c>
      <c r="AP254" s="3" t="str">
        <f t="shared" ref="AP254:AP261" si="143">CONCATENATE(WEEKNUM(AL254),TEXT(AL254,"ddd"))</f>
        <v>0Sat</v>
      </c>
      <c r="AQ254" s="7"/>
      <c r="AR254" s="7"/>
      <c r="AS254" s="7"/>
      <c r="AT254" s="7"/>
      <c r="AU254" s="10"/>
      <c r="AV254" s="11"/>
    </row>
    <row r="255" spans="2:48">
      <c r="B255" s="3" t="str">
        <f t="shared" si="105"/>
        <v>Jan</v>
      </c>
      <c r="C255" s="3">
        <f t="shared" si="106"/>
        <v>0</v>
      </c>
      <c r="D255" s="3" t="str">
        <f t="shared" si="107"/>
        <v>Jan0</v>
      </c>
      <c r="K255" s="3" t="str">
        <f t="shared" si="109"/>
        <v>Jan</v>
      </c>
      <c r="L255" s="3">
        <f t="shared" si="110"/>
        <v>0</v>
      </c>
      <c r="M255" s="3" t="str">
        <f t="shared" si="111"/>
        <v>Jan0</v>
      </c>
      <c r="N255" s="3" t="str">
        <f t="shared" si="127"/>
        <v>0Sat</v>
      </c>
      <c r="Q255" s="7"/>
      <c r="R255" s="7"/>
      <c r="T255" s="3" t="str">
        <f t="shared" si="114"/>
        <v>Jan</v>
      </c>
      <c r="U255" s="3">
        <f t="shared" si="115"/>
        <v>0</v>
      </c>
      <c r="V255" s="3" t="str">
        <f t="shared" si="116"/>
        <v>Jan0</v>
      </c>
      <c r="W255" s="3" t="str">
        <f t="shared" si="128"/>
        <v>0Sat</v>
      </c>
      <c r="Z255" s="7"/>
      <c r="AA255" s="7"/>
      <c r="AB255"/>
      <c r="AC255" s="3" t="str">
        <f t="shared" si="118"/>
        <v>Jan</v>
      </c>
      <c r="AD255" s="3">
        <f t="shared" si="119"/>
        <v>0</v>
      </c>
      <c r="AE255" s="3" t="str">
        <f t="shared" si="120"/>
        <v>Jan0</v>
      </c>
      <c r="AI255" s="7"/>
      <c r="AJ255" s="7"/>
      <c r="AK255" s="9"/>
      <c r="AL255" s="6"/>
      <c r="AM255" s="3" t="str">
        <f t="shared" si="140"/>
        <v>Jan</v>
      </c>
      <c r="AN255" s="3">
        <f t="shared" si="141"/>
        <v>0</v>
      </c>
      <c r="AO255" s="3" t="str">
        <f t="shared" si="142"/>
        <v>Jan0</v>
      </c>
      <c r="AP255" s="3" t="str">
        <f t="shared" si="143"/>
        <v>0Sat</v>
      </c>
      <c r="AQ255" s="7"/>
      <c r="AR255" s="7"/>
      <c r="AS255" s="7"/>
      <c r="AT255" s="7"/>
      <c r="AU255" s="10"/>
      <c r="AV255" s="11"/>
    </row>
    <row r="256" spans="2:48">
      <c r="B256" s="3" t="str">
        <f t="shared" si="105"/>
        <v>Jan</v>
      </c>
      <c r="C256" s="3">
        <f t="shared" si="106"/>
        <v>0</v>
      </c>
      <c r="D256" s="3" t="str">
        <f t="shared" si="107"/>
        <v>Jan0</v>
      </c>
      <c r="G256" s="8"/>
      <c r="H256" s="7"/>
      <c r="I256" s="7"/>
      <c r="K256" s="3" t="str">
        <f t="shared" si="109"/>
        <v>Jan</v>
      </c>
      <c r="L256" s="3">
        <f t="shared" si="110"/>
        <v>0</v>
      </c>
      <c r="M256" s="3" t="str">
        <f t="shared" si="111"/>
        <v>Jan0</v>
      </c>
      <c r="N256" s="3" t="str">
        <f t="shared" si="127"/>
        <v>0Sat</v>
      </c>
      <c r="Q256" s="7"/>
      <c r="R256" s="7"/>
      <c r="T256" s="3" t="str">
        <f t="shared" si="114"/>
        <v>Jan</v>
      </c>
      <c r="U256" s="3">
        <f t="shared" si="115"/>
        <v>0</v>
      </c>
      <c r="V256" s="3" t="str">
        <f t="shared" si="116"/>
        <v>Jan0</v>
      </c>
      <c r="W256" s="3" t="str">
        <f t="shared" si="128"/>
        <v>0Sat</v>
      </c>
      <c r="Z256" s="7"/>
      <c r="AA256" s="7"/>
      <c r="AB256"/>
      <c r="AC256" s="3" t="str">
        <f t="shared" si="118"/>
        <v>Jan</v>
      </c>
      <c r="AD256" s="3">
        <f t="shared" si="119"/>
        <v>0</v>
      </c>
      <c r="AE256" s="3" t="str">
        <f t="shared" si="120"/>
        <v>Jan0</v>
      </c>
      <c r="AI256" s="7"/>
      <c r="AJ256" s="7"/>
      <c r="AK256" s="9"/>
      <c r="AL256" s="6"/>
      <c r="AM256" s="3" t="str">
        <f t="shared" si="140"/>
        <v>Jan</v>
      </c>
      <c r="AN256" s="3">
        <f t="shared" si="141"/>
        <v>0</v>
      </c>
      <c r="AO256" s="3" t="str">
        <f t="shared" si="142"/>
        <v>Jan0</v>
      </c>
      <c r="AP256" s="3" t="str">
        <f t="shared" si="143"/>
        <v>0Sat</v>
      </c>
      <c r="AQ256" s="7"/>
      <c r="AR256" s="7"/>
      <c r="AS256" s="7"/>
      <c r="AT256" s="7"/>
      <c r="AU256" s="10"/>
      <c r="AV256" s="11"/>
    </row>
    <row r="257" spans="2:48">
      <c r="B257" s="3" t="str">
        <f t="shared" si="105"/>
        <v>Jan</v>
      </c>
      <c r="C257" s="3">
        <f t="shared" si="106"/>
        <v>0</v>
      </c>
      <c r="D257" s="3" t="str">
        <f t="shared" si="107"/>
        <v>Jan0</v>
      </c>
      <c r="K257" s="3" t="str">
        <f t="shared" si="109"/>
        <v>Jan</v>
      </c>
      <c r="L257" s="3">
        <f t="shared" si="110"/>
        <v>0</v>
      </c>
      <c r="M257" s="3" t="str">
        <f t="shared" si="111"/>
        <v>Jan0</v>
      </c>
      <c r="N257" s="3" t="str">
        <f t="shared" si="127"/>
        <v>0Sat</v>
      </c>
      <c r="Q257" s="7"/>
      <c r="R257" s="7"/>
      <c r="T257" s="3" t="str">
        <f t="shared" si="114"/>
        <v>Jan</v>
      </c>
      <c r="U257" s="3">
        <f t="shared" si="115"/>
        <v>0</v>
      </c>
      <c r="V257" s="3" t="str">
        <f t="shared" si="116"/>
        <v>Jan0</v>
      </c>
      <c r="W257" s="3" t="str">
        <f t="shared" si="128"/>
        <v>0Sat</v>
      </c>
      <c r="Z257" s="7"/>
      <c r="AA257" s="7"/>
      <c r="AB257"/>
      <c r="AC257" s="3" t="str">
        <f t="shared" si="118"/>
        <v>Jan</v>
      </c>
      <c r="AD257" s="3">
        <f t="shared" si="119"/>
        <v>0</v>
      </c>
      <c r="AE257" s="3" t="str">
        <f t="shared" si="120"/>
        <v>Jan0</v>
      </c>
      <c r="AI257" s="7"/>
      <c r="AJ257" s="7"/>
      <c r="AK257" s="9"/>
      <c r="AL257" s="6"/>
      <c r="AM257" s="3" t="str">
        <f t="shared" si="140"/>
        <v>Jan</v>
      </c>
      <c r="AN257" s="3">
        <f t="shared" si="141"/>
        <v>0</v>
      </c>
      <c r="AO257" s="3" t="str">
        <f t="shared" si="142"/>
        <v>Jan0</v>
      </c>
      <c r="AP257" s="3" t="str">
        <f t="shared" si="143"/>
        <v>0Sat</v>
      </c>
      <c r="AQ257" s="7"/>
      <c r="AR257" s="7"/>
      <c r="AS257" s="7"/>
      <c r="AT257" s="7"/>
      <c r="AU257" s="10"/>
      <c r="AV257" s="11"/>
    </row>
    <row r="258" spans="2:48">
      <c r="B258" s="3" t="str">
        <f t="shared" ref="B258:B321" si="144">TEXT(A258,"mmm")</f>
        <v>Jan</v>
      </c>
      <c r="C258" s="3">
        <f t="shared" ref="C258:C321" si="145">DAY(A258)</f>
        <v>0</v>
      </c>
      <c r="D258" s="3" t="str">
        <f t="shared" ref="D258:D321" si="146">CONCATENATE(B258,C258)</f>
        <v>Jan0</v>
      </c>
      <c r="K258" s="3" t="str">
        <f t="shared" ref="K258:K321" si="147">TEXT(J258,"mmm")</f>
        <v>Jan</v>
      </c>
      <c r="L258" s="3">
        <f t="shared" ref="L258:L321" si="148">DAY(J258)</f>
        <v>0</v>
      </c>
      <c r="M258" s="3" t="str">
        <f t="shared" ref="M258:M321" si="149">CONCATENATE(K258,L258)</f>
        <v>Jan0</v>
      </c>
      <c r="N258" s="3" t="str">
        <f t="shared" si="127"/>
        <v>0Sat</v>
      </c>
      <c r="P258" s="8"/>
      <c r="Q258" s="7"/>
      <c r="R258" s="7"/>
      <c r="T258" s="3" t="str">
        <f t="shared" ref="T258:T321" si="150">TEXT(S258,"mmm")</f>
        <v>Jan</v>
      </c>
      <c r="U258" s="3">
        <f t="shared" ref="U258:U321" si="151">DAY(S258)</f>
        <v>0</v>
      </c>
      <c r="V258" s="3" t="str">
        <f t="shared" ref="V258:V321" si="152">CONCATENATE(T258,U258)</f>
        <v>Jan0</v>
      </c>
      <c r="W258" s="3" t="str">
        <f t="shared" si="128"/>
        <v>0Sat</v>
      </c>
      <c r="Y258" s="8"/>
      <c r="Z258" s="7"/>
      <c r="AA258" s="7"/>
      <c r="AB258"/>
      <c r="AC258" s="3" t="str">
        <f t="shared" ref="AC258:AC321" si="153">TEXT(AB258,"mmm")</f>
        <v>Jan</v>
      </c>
      <c r="AD258" s="3">
        <f t="shared" ref="AD258:AD321" si="154">DAY(AB258)</f>
        <v>0</v>
      </c>
      <c r="AE258" s="3" t="str">
        <f t="shared" ref="AE258:AE321" si="155">CONCATENATE(AC258,AD258)</f>
        <v>Jan0</v>
      </c>
      <c r="AH258" s="8"/>
      <c r="AI258" s="7"/>
      <c r="AJ258" s="7"/>
      <c r="AK258" s="9"/>
      <c r="AL258" s="6"/>
      <c r="AM258" s="3" t="str">
        <f t="shared" si="140"/>
        <v>Jan</v>
      </c>
      <c r="AN258" s="3">
        <f t="shared" si="141"/>
        <v>0</v>
      </c>
      <c r="AO258" s="3" t="str">
        <f t="shared" si="142"/>
        <v>Jan0</v>
      </c>
      <c r="AP258" s="3" t="str">
        <f t="shared" si="143"/>
        <v>0Sat</v>
      </c>
      <c r="AQ258" s="7"/>
      <c r="AR258" s="7"/>
      <c r="AS258" s="7"/>
      <c r="AT258" s="7"/>
      <c r="AU258" s="10"/>
      <c r="AV258" s="11"/>
    </row>
    <row r="259" spans="2:48">
      <c r="B259" s="3" t="str">
        <f t="shared" si="144"/>
        <v>Jan</v>
      </c>
      <c r="C259" s="3">
        <f t="shared" si="145"/>
        <v>0</v>
      </c>
      <c r="D259" s="3" t="str">
        <f t="shared" si="146"/>
        <v>Jan0</v>
      </c>
      <c r="G259" s="8"/>
      <c r="K259" s="3" t="str">
        <f t="shared" si="147"/>
        <v>Jan</v>
      </c>
      <c r="L259" s="3">
        <f t="shared" si="148"/>
        <v>0</v>
      </c>
      <c r="M259" s="3" t="str">
        <f t="shared" si="149"/>
        <v>Jan0</v>
      </c>
      <c r="N259" s="3" t="str">
        <f t="shared" ref="N259:N322" si="156">CONCATENATE(WEEKNUM(J259),TEXT(J259,"ddd"))</f>
        <v>0Sat</v>
      </c>
      <c r="Q259" s="7"/>
      <c r="R259" s="7"/>
      <c r="T259" s="3" t="str">
        <f t="shared" si="150"/>
        <v>Jan</v>
      </c>
      <c r="U259" s="3">
        <f t="shared" si="151"/>
        <v>0</v>
      </c>
      <c r="V259" s="3" t="str">
        <f t="shared" si="152"/>
        <v>Jan0</v>
      </c>
      <c r="W259" s="3" t="str">
        <f t="shared" ref="W259:W322" si="157">CONCATENATE(WEEKNUM(S259),TEXT(S259,"ddd"))</f>
        <v>0Sat</v>
      </c>
      <c r="Z259" s="7"/>
      <c r="AA259" s="7"/>
      <c r="AB259"/>
      <c r="AC259" s="3" t="str">
        <f t="shared" si="153"/>
        <v>Jan</v>
      </c>
      <c r="AD259" s="3">
        <f t="shared" si="154"/>
        <v>0</v>
      </c>
      <c r="AE259" s="3" t="str">
        <f t="shared" si="155"/>
        <v>Jan0</v>
      </c>
      <c r="AI259" s="7"/>
      <c r="AJ259" s="7"/>
      <c r="AK259" s="9"/>
      <c r="AL259" s="6"/>
      <c r="AM259" s="3" t="str">
        <f t="shared" si="140"/>
        <v>Jan</v>
      </c>
      <c r="AN259" s="3">
        <f t="shared" si="141"/>
        <v>0</v>
      </c>
      <c r="AO259" s="3" t="str">
        <f t="shared" si="142"/>
        <v>Jan0</v>
      </c>
      <c r="AP259" s="3" t="str">
        <f t="shared" si="143"/>
        <v>0Sat</v>
      </c>
      <c r="AQ259" s="7"/>
      <c r="AR259" s="7"/>
      <c r="AS259" s="7"/>
      <c r="AT259" s="7"/>
      <c r="AU259" s="10"/>
      <c r="AV259" s="11"/>
    </row>
    <row r="260" spans="2:48">
      <c r="B260" s="3" t="str">
        <f t="shared" si="144"/>
        <v>Jan</v>
      </c>
      <c r="C260" s="3">
        <f t="shared" si="145"/>
        <v>0</v>
      </c>
      <c r="D260" s="3" t="str">
        <f t="shared" si="146"/>
        <v>Jan0</v>
      </c>
      <c r="K260" s="3" t="str">
        <f t="shared" si="147"/>
        <v>Jan</v>
      </c>
      <c r="L260" s="3">
        <f t="shared" si="148"/>
        <v>0</v>
      </c>
      <c r="M260" s="3" t="str">
        <f t="shared" si="149"/>
        <v>Jan0</v>
      </c>
      <c r="N260" s="3" t="str">
        <f t="shared" si="156"/>
        <v>0Sat</v>
      </c>
      <c r="Q260" s="7"/>
      <c r="R260" s="7"/>
      <c r="T260" s="3" t="str">
        <f t="shared" si="150"/>
        <v>Jan</v>
      </c>
      <c r="U260" s="3">
        <f t="shared" si="151"/>
        <v>0</v>
      </c>
      <c r="V260" s="3" t="str">
        <f t="shared" si="152"/>
        <v>Jan0</v>
      </c>
      <c r="W260" s="3" t="str">
        <f t="shared" si="157"/>
        <v>0Sat</v>
      </c>
      <c r="Z260" s="7"/>
      <c r="AA260" s="7"/>
      <c r="AB260"/>
      <c r="AC260" s="3" t="str">
        <f t="shared" si="153"/>
        <v>Jan</v>
      </c>
      <c r="AD260" s="3">
        <f t="shared" si="154"/>
        <v>0</v>
      </c>
      <c r="AE260" s="3" t="str">
        <f t="shared" si="155"/>
        <v>Jan0</v>
      </c>
      <c r="AI260" s="7"/>
      <c r="AJ260" s="7"/>
      <c r="AK260" s="9"/>
      <c r="AL260" s="6"/>
      <c r="AM260" s="3" t="str">
        <f t="shared" si="140"/>
        <v>Jan</v>
      </c>
      <c r="AN260" s="3">
        <f t="shared" si="141"/>
        <v>0</v>
      </c>
      <c r="AO260" s="3" t="str">
        <f t="shared" si="142"/>
        <v>Jan0</v>
      </c>
      <c r="AP260" s="3" t="str">
        <f t="shared" si="143"/>
        <v>0Sat</v>
      </c>
      <c r="AQ260" s="7"/>
      <c r="AR260" s="7"/>
      <c r="AS260" s="7"/>
      <c r="AT260" s="7"/>
      <c r="AU260" s="10"/>
      <c r="AV260" s="11"/>
    </row>
    <row r="261" spans="2:48">
      <c r="B261" s="3" t="str">
        <f t="shared" si="144"/>
        <v>Jan</v>
      </c>
      <c r="C261" s="3">
        <f t="shared" si="145"/>
        <v>0</v>
      </c>
      <c r="D261" s="3" t="str">
        <f t="shared" si="146"/>
        <v>Jan0</v>
      </c>
      <c r="K261" s="3" t="str">
        <f t="shared" si="147"/>
        <v>Jan</v>
      </c>
      <c r="L261" s="3">
        <f t="shared" si="148"/>
        <v>0</v>
      </c>
      <c r="M261" s="3" t="str">
        <f t="shared" si="149"/>
        <v>Jan0</v>
      </c>
      <c r="N261" s="3" t="str">
        <f t="shared" si="156"/>
        <v>0Sat</v>
      </c>
      <c r="Q261" s="7"/>
      <c r="R261" s="7"/>
      <c r="T261" s="3" t="str">
        <f t="shared" si="150"/>
        <v>Jan</v>
      </c>
      <c r="U261" s="3">
        <f t="shared" si="151"/>
        <v>0</v>
      </c>
      <c r="V261" s="3" t="str">
        <f t="shared" si="152"/>
        <v>Jan0</v>
      </c>
      <c r="W261" s="3" t="str">
        <f t="shared" si="157"/>
        <v>0Sat</v>
      </c>
      <c r="Z261" s="7"/>
      <c r="AA261" s="7"/>
      <c r="AB261"/>
      <c r="AC261" s="3" t="str">
        <f t="shared" si="153"/>
        <v>Jan</v>
      </c>
      <c r="AD261" s="3">
        <f t="shared" si="154"/>
        <v>0</v>
      </c>
      <c r="AE261" s="3" t="str">
        <f t="shared" si="155"/>
        <v>Jan0</v>
      </c>
      <c r="AI261" s="7"/>
      <c r="AJ261" s="7"/>
      <c r="AK261" s="9"/>
      <c r="AL261" s="6"/>
      <c r="AM261" s="3" t="str">
        <f t="shared" si="140"/>
        <v>Jan</v>
      </c>
      <c r="AN261" s="3">
        <f t="shared" si="141"/>
        <v>0</v>
      </c>
      <c r="AO261" s="3" t="str">
        <f t="shared" si="142"/>
        <v>Jan0</v>
      </c>
      <c r="AP261" s="3" t="str">
        <f t="shared" si="143"/>
        <v>0Sat</v>
      </c>
      <c r="AQ261" s="7"/>
      <c r="AR261" s="7"/>
      <c r="AS261" s="7"/>
      <c r="AT261" s="7"/>
      <c r="AU261" s="10"/>
      <c r="AV261" s="11"/>
    </row>
    <row r="262" spans="2:38">
      <c r="B262" s="3" t="str">
        <f t="shared" si="144"/>
        <v>Jan</v>
      </c>
      <c r="C262" s="3">
        <f t="shared" si="145"/>
        <v>0</v>
      </c>
      <c r="D262" s="3" t="str">
        <f t="shared" si="146"/>
        <v>Jan0</v>
      </c>
      <c r="K262" s="3" t="str">
        <f t="shared" si="147"/>
        <v>Jan</v>
      </c>
      <c r="L262" s="3">
        <f t="shared" si="148"/>
        <v>0</v>
      </c>
      <c r="M262" s="3" t="str">
        <f t="shared" si="149"/>
        <v>Jan0</v>
      </c>
      <c r="N262" s="3" t="str">
        <f t="shared" si="156"/>
        <v>0Sat</v>
      </c>
      <c r="Q262" s="7"/>
      <c r="R262" s="7"/>
      <c r="T262" s="3" t="str">
        <f t="shared" si="150"/>
        <v>Jan</v>
      </c>
      <c r="U262" s="3">
        <f t="shared" si="151"/>
        <v>0</v>
      </c>
      <c r="V262" s="3" t="str">
        <f t="shared" si="152"/>
        <v>Jan0</v>
      </c>
      <c r="W262" s="3" t="str">
        <f t="shared" si="157"/>
        <v>0Sat</v>
      </c>
      <c r="Z262" s="7"/>
      <c r="AA262" s="7"/>
      <c r="AB262"/>
      <c r="AC262" s="3" t="str">
        <f t="shared" si="153"/>
        <v>Jan</v>
      </c>
      <c r="AD262" s="3">
        <f t="shared" si="154"/>
        <v>0</v>
      </c>
      <c r="AE262" s="3" t="str">
        <f t="shared" si="155"/>
        <v>Jan0</v>
      </c>
      <c r="AI262" s="7"/>
      <c r="AJ262" s="7"/>
      <c r="AK262" s="9"/>
      <c r="AL262" s="6"/>
    </row>
    <row r="263" spans="2:38">
      <c r="B263" s="3" t="str">
        <f t="shared" si="144"/>
        <v>Jan</v>
      </c>
      <c r="C263" s="3">
        <f t="shared" si="145"/>
        <v>0</v>
      </c>
      <c r="D263" s="3" t="str">
        <f t="shared" si="146"/>
        <v>Jan0</v>
      </c>
      <c r="K263" s="3" t="str">
        <f t="shared" si="147"/>
        <v>Jan</v>
      </c>
      <c r="L263" s="3">
        <f t="shared" si="148"/>
        <v>0</v>
      </c>
      <c r="M263" s="3" t="str">
        <f t="shared" si="149"/>
        <v>Jan0</v>
      </c>
      <c r="N263" s="3" t="str">
        <f t="shared" si="156"/>
        <v>0Sat</v>
      </c>
      <c r="Q263" s="7"/>
      <c r="R263" s="7"/>
      <c r="T263" s="3" t="str">
        <f t="shared" si="150"/>
        <v>Jan</v>
      </c>
      <c r="U263" s="3">
        <f t="shared" si="151"/>
        <v>0</v>
      </c>
      <c r="V263" s="3" t="str">
        <f t="shared" si="152"/>
        <v>Jan0</v>
      </c>
      <c r="W263" s="3" t="str">
        <f t="shared" si="157"/>
        <v>0Sat</v>
      </c>
      <c r="Z263" s="7"/>
      <c r="AA263" s="7"/>
      <c r="AB263"/>
      <c r="AC263" s="3" t="str">
        <f t="shared" si="153"/>
        <v>Jan</v>
      </c>
      <c r="AD263" s="3">
        <f t="shared" si="154"/>
        <v>0</v>
      </c>
      <c r="AE263" s="3" t="str">
        <f t="shared" si="155"/>
        <v>Jan0</v>
      </c>
      <c r="AI263" s="7"/>
      <c r="AJ263" s="7"/>
      <c r="AK263" s="9"/>
      <c r="AL263" s="6"/>
    </row>
    <row r="264" spans="2:38">
      <c r="B264" s="3" t="str">
        <f t="shared" si="144"/>
        <v>Jan</v>
      </c>
      <c r="C264" s="3">
        <f t="shared" si="145"/>
        <v>0</v>
      </c>
      <c r="D264" s="3" t="str">
        <f t="shared" si="146"/>
        <v>Jan0</v>
      </c>
      <c r="K264" s="3" t="str">
        <f t="shared" si="147"/>
        <v>Jan</v>
      </c>
      <c r="L264" s="3">
        <f t="shared" si="148"/>
        <v>0</v>
      </c>
      <c r="M264" s="3" t="str">
        <f t="shared" si="149"/>
        <v>Jan0</v>
      </c>
      <c r="N264" s="3" t="str">
        <f t="shared" si="156"/>
        <v>0Sat</v>
      </c>
      <c r="Q264" s="7"/>
      <c r="R264" s="7"/>
      <c r="T264" s="3" t="str">
        <f t="shared" si="150"/>
        <v>Jan</v>
      </c>
      <c r="U264" s="3">
        <f t="shared" si="151"/>
        <v>0</v>
      </c>
      <c r="V264" s="3" t="str">
        <f t="shared" si="152"/>
        <v>Jan0</v>
      </c>
      <c r="W264" s="3" t="str">
        <f t="shared" si="157"/>
        <v>0Sat</v>
      </c>
      <c r="Z264" s="7"/>
      <c r="AA264" s="7"/>
      <c r="AB264"/>
      <c r="AC264" s="3" t="str">
        <f t="shared" si="153"/>
        <v>Jan</v>
      </c>
      <c r="AD264" s="3">
        <f t="shared" si="154"/>
        <v>0</v>
      </c>
      <c r="AE264" s="3" t="str">
        <f t="shared" si="155"/>
        <v>Jan0</v>
      </c>
      <c r="AI264" s="7"/>
      <c r="AJ264" s="7"/>
      <c r="AK264" s="9"/>
      <c r="AL264" s="6"/>
    </row>
    <row r="265" spans="2:38">
      <c r="B265" s="3" t="str">
        <f t="shared" si="144"/>
        <v>Jan</v>
      </c>
      <c r="C265" s="3">
        <f t="shared" si="145"/>
        <v>0</v>
      </c>
      <c r="D265" s="3" t="str">
        <f t="shared" si="146"/>
        <v>Jan0</v>
      </c>
      <c r="K265" s="3" t="str">
        <f t="shared" si="147"/>
        <v>Jan</v>
      </c>
      <c r="L265" s="3">
        <f t="shared" si="148"/>
        <v>0</v>
      </c>
      <c r="M265" s="3" t="str">
        <f t="shared" si="149"/>
        <v>Jan0</v>
      </c>
      <c r="N265" s="3" t="str">
        <f t="shared" si="156"/>
        <v>0Sat</v>
      </c>
      <c r="Q265" s="7"/>
      <c r="R265" s="7"/>
      <c r="T265" s="3" t="str">
        <f t="shared" si="150"/>
        <v>Jan</v>
      </c>
      <c r="U265" s="3">
        <f t="shared" si="151"/>
        <v>0</v>
      </c>
      <c r="V265" s="3" t="str">
        <f t="shared" si="152"/>
        <v>Jan0</v>
      </c>
      <c r="W265" s="3" t="str">
        <f t="shared" si="157"/>
        <v>0Sat</v>
      </c>
      <c r="Z265" s="7"/>
      <c r="AA265" s="7"/>
      <c r="AB265"/>
      <c r="AC265" s="3" t="str">
        <f t="shared" si="153"/>
        <v>Jan</v>
      </c>
      <c r="AD265" s="3">
        <f t="shared" si="154"/>
        <v>0</v>
      </c>
      <c r="AE265" s="3" t="str">
        <f t="shared" si="155"/>
        <v>Jan0</v>
      </c>
      <c r="AI265" s="7"/>
      <c r="AJ265" s="7"/>
      <c r="AK265" s="9"/>
      <c r="AL265" s="6"/>
    </row>
    <row r="266" spans="2:38">
      <c r="B266" s="3" t="str">
        <f t="shared" si="144"/>
        <v>Jan</v>
      </c>
      <c r="C266" s="3">
        <f t="shared" si="145"/>
        <v>0</v>
      </c>
      <c r="D266" s="3" t="str">
        <f t="shared" si="146"/>
        <v>Jan0</v>
      </c>
      <c r="K266" s="3" t="str">
        <f t="shared" si="147"/>
        <v>Jan</v>
      </c>
      <c r="L266" s="3">
        <f t="shared" si="148"/>
        <v>0</v>
      </c>
      <c r="M266" s="3" t="str">
        <f t="shared" si="149"/>
        <v>Jan0</v>
      </c>
      <c r="N266" s="3" t="str">
        <f t="shared" si="156"/>
        <v>0Sat</v>
      </c>
      <c r="Q266" s="7"/>
      <c r="R266" s="7"/>
      <c r="T266" s="3" t="str">
        <f t="shared" si="150"/>
        <v>Jan</v>
      </c>
      <c r="U266" s="3">
        <f t="shared" si="151"/>
        <v>0</v>
      </c>
      <c r="V266" s="3" t="str">
        <f t="shared" si="152"/>
        <v>Jan0</v>
      </c>
      <c r="W266" s="3" t="str">
        <f t="shared" si="157"/>
        <v>0Sat</v>
      </c>
      <c r="Z266" s="7"/>
      <c r="AA266" s="7"/>
      <c r="AB266"/>
      <c r="AC266" s="3" t="str">
        <f t="shared" si="153"/>
        <v>Jan</v>
      </c>
      <c r="AD266" s="3">
        <f t="shared" si="154"/>
        <v>0</v>
      </c>
      <c r="AE266" s="3" t="str">
        <f t="shared" si="155"/>
        <v>Jan0</v>
      </c>
      <c r="AI266" s="7"/>
      <c r="AJ266" s="7"/>
      <c r="AK266" s="9"/>
      <c r="AL266" s="6"/>
    </row>
    <row r="267" spans="2:38">
      <c r="B267" s="3" t="str">
        <f t="shared" si="144"/>
        <v>Jan</v>
      </c>
      <c r="C267" s="3">
        <f t="shared" si="145"/>
        <v>0</v>
      </c>
      <c r="D267" s="3" t="str">
        <f t="shared" si="146"/>
        <v>Jan0</v>
      </c>
      <c r="K267" s="3" t="str">
        <f t="shared" si="147"/>
        <v>Jan</v>
      </c>
      <c r="L267" s="3">
        <f t="shared" si="148"/>
        <v>0</v>
      </c>
      <c r="M267" s="3" t="str">
        <f t="shared" si="149"/>
        <v>Jan0</v>
      </c>
      <c r="N267" s="3" t="str">
        <f t="shared" si="156"/>
        <v>0Sat</v>
      </c>
      <c r="Q267" s="7"/>
      <c r="R267" s="7"/>
      <c r="T267" s="3" t="str">
        <f t="shared" si="150"/>
        <v>Jan</v>
      </c>
      <c r="U267" s="3">
        <f t="shared" si="151"/>
        <v>0</v>
      </c>
      <c r="V267" s="3" t="str">
        <f t="shared" si="152"/>
        <v>Jan0</v>
      </c>
      <c r="W267" s="3" t="str">
        <f t="shared" si="157"/>
        <v>0Sat</v>
      </c>
      <c r="Z267" s="7"/>
      <c r="AA267" s="7"/>
      <c r="AB267"/>
      <c r="AC267" s="3" t="str">
        <f t="shared" si="153"/>
        <v>Jan</v>
      </c>
      <c r="AD267" s="3">
        <f t="shared" si="154"/>
        <v>0</v>
      </c>
      <c r="AE267" s="3" t="str">
        <f t="shared" si="155"/>
        <v>Jan0</v>
      </c>
      <c r="AI267" s="7"/>
      <c r="AJ267" s="7"/>
      <c r="AK267" s="9"/>
      <c r="AL267" s="6"/>
    </row>
    <row r="268" spans="2:38">
      <c r="B268" s="3" t="str">
        <f t="shared" si="144"/>
        <v>Jan</v>
      </c>
      <c r="C268" s="3">
        <f t="shared" si="145"/>
        <v>0</v>
      </c>
      <c r="D268" s="3" t="str">
        <f t="shared" si="146"/>
        <v>Jan0</v>
      </c>
      <c r="K268" s="3" t="str">
        <f t="shared" si="147"/>
        <v>Jan</v>
      </c>
      <c r="L268" s="3">
        <f t="shared" si="148"/>
        <v>0</v>
      </c>
      <c r="M268" s="3" t="str">
        <f t="shared" si="149"/>
        <v>Jan0</v>
      </c>
      <c r="N268" s="3" t="str">
        <f t="shared" si="156"/>
        <v>0Sat</v>
      </c>
      <c r="Q268" s="7"/>
      <c r="R268" s="7"/>
      <c r="T268" s="3" t="str">
        <f t="shared" si="150"/>
        <v>Jan</v>
      </c>
      <c r="U268" s="3">
        <f t="shared" si="151"/>
        <v>0</v>
      </c>
      <c r="V268" s="3" t="str">
        <f t="shared" si="152"/>
        <v>Jan0</v>
      </c>
      <c r="W268" s="3" t="str">
        <f t="shared" si="157"/>
        <v>0Sat</v>
      </c>
      <c r="Z268" s="7"/>
      <c r="AA268" s="7"/>
      <c r="AB268"/>
      <c r="AC268" s="3" t="str">
        <f t="shared" si="153"/>
        <v>Jan</v>
      </c>
      <c r="AD268" s="3">
        <f t="shared" si="154"/>
        <v>0</v>
      </c>
      <c r="AE268" s="3" t="str">
        <f t="shared" si="155"/>
        <v>Jan0</v>
      </c>
      <c r="AI268" s="7"/>
      <c r="AJ268" s="7"/>
      <c r="AK268" s="9"/>
      <c r="AL268" s="6"/>
    </row>
    <row r="269" spans="2:38">
      <c r="B269" s="3" t="str">
        <f t="shared" si="144"/>
        <v>Jan</v>
      </c>
      <c r="C269" s="3">
        <f t="shared" si="145"/>
        <v>0</v>
      </c>
      <c r="D269" s="3" t="str">
        <f t="shared" si="146"/>
        <v>Jan0</v>
      </c>
      <c r="K269" s="3" t="str">
        <f t="shared" si="147"/>
        <v>Jan</v>
      </c>
      <c r="L269" s="3">
        <f t="shared" si="148"/>
        <v>0</v>
      </c>
      <c r="M269" s="3" t="str">
        <f t="shared" si="149"/>
        <v>Jan0</v>
      </c>
      <c r="N269" s="3" t="str">
        <f t="shared" si="156"/>
        <v>0Sat</v>
      </c>
      <c r="Q269" s="7"/>
      <c r="R269" s="7"/>
      <c r="T269" s="3" t="str">
        <f t="shared" si="150"/>
        <v>Jan</v>
      </c>
      <c r="U269" s="3">
        <f t="shared" si="151"/>
        <v>0</v>
      </c>
      <c r="V269" s="3" t="str">
        <f t="shared" si="152"/>
        <v>Jan0</v>
      </c>
      <c r="W269" s="3" t="str">
        <f t="shared" si="157"/>
        <v>0Sat</v>
      </c>
      <c r="Z269" s="7"/>
      <c r="AA269" s="7"/>
      <c r="AB269"/>
      <c r="AC269" s="3" t="str">
        <f t="shared" si="153"/>
        <v>Jan</v>
      </c>
      <c r="AD269" s="3">
        <f t="shared" si="154"/>
        <v>0</v>
      </c>
      <c r="AE269" s="3" t="str">
        <f t="shared" si="155"/>
        <v>Jan0</v>
      </c>
      <c r="AI269" s="7"/>
      <c r="AJ269" s="7"/>
      <c r="AK269" s="9"/>
      <c r="AL269" s="6"/>
    </row>
    <row r="270" spans="2:38">
      <c r="B270" s="3" t="str">
        <f t="shared" si="144"/>
        <v>Jan</v>
      </c>
      <c r="C270" s="3">
        <f t="shared" si="145"/>
        <v>0</v>
      </c>
      <c r="D270" s="3" t="str">
        <f t="shared" si="146"/>
        <v>Jan0</v>
      </c>
      <c r="K270" s="3" t="str">
        <f t="shared" si="147"/>
        <v>Jan</v>
      </c>
      <c r="L270" s="3">
        <f t="shared" si="148"/>
        <v>0</v>
      </c>
      <c r="M270" s="3" t="str">
        <f t="shared" si="149"/>
        <v>Jan0</v>
      </c>
      <c r="N270" s="3" t="str">
        <f t="shared" si="156"/>
        <v>0Sat</v>
      </c>
      <c r="Q270" s="7"/>
      <c r="R270" s="7"/>
      <c r="T270" s="3" t="str">
        <f t="shared" si="150"/>
        <v>Jan</v>
      </c>
      <c r="U270" s="3">
        <f t="shared" si="151"/>
        <v>0</v>
      </c>
      <c r="V270" s="3" t="str">
        <f t="shared" si="152"/>
        <v>Jan0</v>
      </c>
      <c r="W270" s="3" t="str">
        <f t="shared" si="157"/>
        <v>0Sat</v>
      </c>
      <c r="Z270" s="7"/>
      <c r="AA270" s="7"/>
      <c r="AB270"/>
      <c r="AC270" s="3" t="str">
        <f t="shared" si="153"/>
        <v>Jan</v>
      </c>
      <c r="AD270" s="3">
        <f t="shared" si="154"/>
        <v>0</v>
      </c>
      <c r="AE270" s="3" t="str">
        <f t="shared" si="155"/>
        <v>Jan0</v>
      </c>
      <c r="AI270" s="7"/>
      <c r="AJ270" s="7"/>
      <c r="AK270" s="9"/>
      <c r="AL270" s="6"/>
    </row>
    <row r="271" spans="2:38">
      <c r="B271" s="3" t="str">
        <f t="shared" si="144"/>
        <v>Jan</v>
      </c>
      <c r="C271" s="3">
        <f t="shared" si="145"/>
        <v>0</v>
      </c>
      <c r="D271" s="3" t="str">
        <f t="shared" si="146"/>
        <v>Jan0</v>
      </c>
      <c r="K271" s="3" t="str">
        <f t="shared" si="147"/>
        <v>Jan</v>
      </c>
      <c r="L271" s="3">
        <f t="shared" si="148"/>
        <v>0</v>
      </c>
      <c r="M271" s="3" t="str">
        <f t="shared" si="149"/>
        <v>Jan0</v>
      </c>
      <c r="N271" s="3" t="str">
        <f t="shared" si="156"/>
        <v>0Sat</v>
      </c>
      <c r="Q271" s="7"/>
      <c r="R271" s="7"/>
      <c r="T271" s="3" t="str">
        <f t="shared" si="150"/>
        <v>Jan</v>
      </c>
      <c r="U271" s="3">
        <f t="shared" si="151"/>
        <v>0</v>
      </c>
      <c r="V271" s="3" t="str">
        <f t="shared" si="152"/>
        <v>Jan0</v>
      </c>
      <c r="W271" s="3" t="str">
        <f t="shared" si="157"/>
        <v>0Sat</v>
      </c>
      <c r="Z271" s="7"/>
      <c r="AA271" s="7"/>
      <c r="AB271"/>
      <c r="AC271" s="3" t="str">
        <f t="shared" si="153"/>
        <v>Jan</v>
      </c>
      <c r="AD271" s="3">
        <f t="shared" si="154"/>
        <v>0</v>
      </c>
      <c r="AE271" s="3" t="str">
        <f t="shared" si="155"/>
        <v>Jan0</v>
      </c>
      <c r="AI271" s="7"/>
      <c r="AJ271" s="7"/>
      <c r="AK271" s="9"/>
      <c r="AL271" s="6"/>
    </row>
    <row r="272" spans="2:38">
      <c r="B272" s="3" t="str">
        <f t="shared" si="144"/>
        <v>Jan</v>
      </c>
      <c r="C272" s="3">
        <f t="shared" si="145"/>
        <v>0</v>
      </c>
      <c r="D272" s="3" t="str">
        <f t="shared" si="146"/>
        <v>Jan0</v>
      </c>
      <c r="K272" s="3" t="str">
        <f t="shared" si="147"/>
        <v>Jan</v>
      </c>
      <c r="L272" s="3">
        <f t="shared" si="148"/>
        <v>0</v>
      </c>
      <c r="M272" s="3" t="str">
        <f t="shared" si="149"/>
        <v>Jan0</v>
      </c>
      <c r="N272" s="3" t="str">
        <f t="shared" si="156"/>
        <v>0Sat</v>
      </c>
      <c r="Q272" s="7"/>
      <c r="R272" s="7"/>
      <c r="T272" s="3" t="str">
        <f t="shared" si="150"/>
        <v>Jan</v>
      </c>
      <c r="U272" s="3">
        <f t="shared" si="151"/>
        <v>0</v>
      </c>
      <c r="V272" s="3" t="str">
        <f t="shared" si="152"/>
        <v>Jan0</v>
      </c>
      <c r="W272" s="3" t="str">
        <f t="shared" si="157"/>
        <v>0Sat</v>
      </c>
      <c r="Z272" s="7"/>
      <c r="AA272" s="7"/>
      <c r="AB272"/>
      <c r="AC272" s="3" t="str">
        <f t="shared" si="153"/>
        <v>Jan</v>
      </c>
      <c r="AD272" s="3">
        <f t="shared" si="154"/>
        <v>0</v>
      </c>
      <c r="AE272" s="3" t="str">
        <f t="shared" si="155"/>
        <v>Jan0</v>
      </c>
      <c r="AI272" s="7"/>
      <c r="AJ272" s="7"/>
      <c r="AK272" s="9"/>
      <c r="AL272" s="6"/>
    </row>
    <row r="273" spans="2:38">
      <c r="B273" s="3" t="str">
        <f t="shared" si="144"/>
        <v>Jan</v>
      </c>
      <c r="C273" s="3">
        <f t="shared" si="145"/>
        <v>0</v>
      </c>
      <c r="D273" s="3" t="str">
        <f t="shared" si="146"/>
        <v>Jan0</v>
      </c>
      <c r="K273" s="3" t="str">
        <f t="shared" si="147"/>
        <v>Jan</v>
      </c>
      <c r="L273" s="3">
        <f t="shared" si="148"/>
        <v>0</v>
      </c>
      <c r="M273" s="3" t="str">
        <f t="shared" si="149"/>
        <v>Jan0</v>
      </c>
      <c r="N273" s="3" t="str">
        <f t="shared" si="156"/>
        <v>0Sat</v>
      </c>
      <c r="Q273" s="7"/>
      <c r="R273" s="7"/>
      <c r="T273" s="3" t="str">
        <f t="shared" si="150"/>
        <v>Jan</v>
      </c>
      <c r="U273" s="3">
        <f t="shared" si="151"/>
        <v>0</v>
      </c>
      <c r="V273" s="3" t="str">
        <f t="shared" si="152"/>
        <v>Jan0</v>
      </c>
      <c r="W273" s="3" t="str">
        <f t="shared" si="157"/>
        <v>0Sat</v>
      </c>
      <c r="Z273" s="7"/>
      <c r="AA273" s="7"/>
      <c r="AB273"/>
      <c r="AC273" s="3" t="str">
        <f t="shared" si="153"/>
        <v>Jan</v>
      </c>
      <c r="AD273" s="3">
        <f t="shared" si="154"/>
        <v>0</v>
      </c>
      <c r="AE273" s="3" t="str">
        <f t="shared" si="155"/>
        <v>Jan0</v>
      </c>
      <c r="AI273" s="7"/>
      <c r="AJ273" s="7"/>
      <c r="AK273" s="9"/>
      <c r="AL273" s="6"/>
    </row>
    <row r="274" spans="2:38">
      <c r="B274" s="3" t="str">
        <f t="shared" si="144"/>
        <v>Jan</v>
      </c>
      <c r="C274" s="3">
        <f t="shared" si="145"/>
        <v>0</v>
      </c>
      <c r="D274" s="3" t="str">
        <f t="shared" si="146"/>
        <v>Jan0</v>
      </c>
      <c r="K274" s="3" t="str">
        <f t="shared" si="147"/>
        <v>Jan</v>
      </c>
      <c r="L274" s="3">
        <f t="shared" si="148"/>
        <v>0</v>
      </c>
      <c r="M274" s="3" t="str">
        <f t="shared" si="149"/>
        <v>Jan0</v>
      </c>
      <c r="N274" s="3" t="str">
        <f t="shared" si="156"/>
        <v>0Sat</v>
      </c>
      <c r="Q274" s="7"/>
      <c r="R274" s="7"/>
      <c r="T274" s="3" t="str">
        <f t="shared" si="150"/>
        <v>Jan</v>
      </c>
      <c r="U274" s="3">
        <f t="shared" si="151"/>
        <v>0</v>
      </c>
      <c r="V274" s="3" t="str">
        <f t="shared" si="152"/>
        <v>Jan0</v>
      </c>
      <c r="W274" s="3" t="str">
        <f t="shared" si="157"/>
        <v>0Sat</v>
      </c>
      <c r="Z274" s="7"/>
      <c r="AA274" s="7"/>
      <c r="AB274"/>
      <c r="AC274" s="3" t="str">
        <f t="shared" si="153"/>
        <v>Jan</v>
      </c>
      <c r="AD274" s="3">
        <f t="shared" si="154"/>
        <v>0</v>
      </c>
      <c r="AE274" s="3" t="str">
        <f t="shared" si="155"/>
        <v>Jan0</v>
      </c>
      <c r="AG274" s="6"/>
      <c r="AH274"/>
      <c r="AI274" s="7"/>
      <c r="AJ274" s="7"/>
      <c r="AK274" s="9"/>
      <c r="AL274" s="6"/>
    </row>
    <row r="275" spans="2:38">
      <c r="B275" s="3" t="str">
        <f t="shared" si="144"/>
        <v>Jan</v>
      </c>
      <c r="C275" s="3">
        <f t="shared" si="145"/>
        <v>0</v>
      </c>
      <c r="D275" s="3" t="str">
        <f t="shared" si="146"/>
        <v>Jan0</v>
      </c>
      <c r="K275" s="3" t="str">
        <f t="shared" si="147"/>
        <v>Jan</v>
      </c>
      <c r="L275" s="3">
        <f t="shared" si="148"/>
        <v>0</v>
      </c>
      <c r="M275" s="3" t="str">
        <f t="shared" si="149"/>
        <v>Jan0</v>
      </c>
      <c r="N275" s="3" t="str">
        <f t="shared" si="156"/>
        <v>0Sat</v>
      </c>
      <c r="Q275" s="7"/>
      <c r="R275" s="7"/>
      <c r="T275" s="3" t="str">
        <f t="shared" si="150"/>
        <v>Jan</v>
      </c>
      <c r="U275" s="3">
        <f t="shared" si="151"/>
        <v>0</v>
      </c>
      <c r="V275" s="3" t="str">
        <f t="shared" si="152"/>
        <v>Jan0</v>
      </c>
      <c r="W275" s="3" t="str">
        <f t="shared" si="157"/>
        <v>0Sat</v>
      </c>
      <c r="Z275" s="7"/>
      <c r="AA275" s="7"/>
      <c r="AB275"/>
      <c r="AC275" s="3" t="str">
        <f t="shared" si="153"/>
        <v>Jan</v>
      </c>
      <c r="AD275" s="3">
        <f t="shared" si="154"/>
        <v>0</v>
      </c>
      <c r="AE275" s="3" t="str">
        <f t="shared" si="155"/>
        <v>Jan0</v>
      </c>
      <c r="AG275" s="6"/>
      <c r="AH275"/>
      <c r="AI275" s="7"/>
      <c r="AJ275" s="7"/>
      <c r="AK275" s="9"/>
      <c r="AL275" s="6"/>
    </row>
    <row r="276" spans="2:38">
      <c r="B276" s="3" t="str">
        <f t="shared" si="144"/>
        <v>Jan</v>
      </c>
      <c r="C276" s="3">
        <f t="shared" si="145"/>
        <v>0</v>
      </c>
      <c r="D276" s="3" t="str">
        <f t="shared" si="146"/>
        <v>Jan0</v>
      </c>
      <c r="K276" s="3" t="str">
        <f t="shared" si="147"/>
        <v>Jan</v>
      </c>
      <c r="L276" s="3">
        <f t="shared" si="148"/>
        <v>0</v>
      </c>
      <c r="M276" s="3" t="str">
        <f t="shared" si="149"/>
        <v>Jan0</v>
      </c>
      <c r="N276" s="3" t="str">
        <f t="shared" si="156"/>
        <v>0Sat</v>
      </c>
      <c r="Q276" s="7"/>
      <c r="R276" s="7"/>
      <c r="T276" s="3" t="str">
        <f t="shared" si="150"/>
        <v>Jan</v>
      </c>
      <c r="U276" s="3">
        <f t="shared" si="151"/>
        <v>0</v>
      </c>
      <c r="V276" s="3" t="str">
        <f t="shared" si="152"/>
        <v>Jan0</v>
      </c>
      <c r="W276" s="3" t="str">
        <f t="shared" si="157"/>
        <v>0Sat</v>
      </c>
      <c r="Z276" s="7"/>
      <c r="AA276" s="7"/>
      <c r="AB276"/>
      <c r="AC276" s="3" t="str">
        <f t="shared" si="153"/>
        <v>Jan</v>
      </c>
      <c r="AD276" s="3">
        <f t="shared" si="154"/>
        <v>0</v>
      </c>
      <c r="AE276" s="3" t="str">
        <f t="shared" si="155"/>
        <v>Jan0</v>
      </c>
      <c r="AI276" s="7"/>
      <c r="AJ276" s="7"/>
      <c r="AK276" s="9"/>
      <c r="AL276" s="6"/>
    </row>
    <row r="277" spans="2:38">
      <c r="B277" s="3" t="str">
        <f t="shared" si="144"/>
        <v>Jan</v>
      </c>
      <c r="C277" s="3">
        <f t="shared" si="145"/>
        <v>0</v>
      </c>
      <c r="D277" s="3" t="str">
        <f t="shared" si="146"/>
        <v>Jan0</v>
      </c>
      <c r="K277" s="3" t="str">
        <f t="shared" si="147"/>
        <v>Jan</v>
      </c>
      <c r="L277" s="3">
        <f t="shared" si="148"/>
        <v>0</v>
      </c>
      <c r="M277" s="3" t="str">
        <f t="shared" si="149"/>
        <v>Jan0</v>
      </c>
      <c r="N277" s="3" t="str">
        <f t="shared" si="156"/>
        <v>0Sat</v>
      </c>
      <c r="Q277" s="7"/>
      <c r="R277" s="7"/>
      <c r="T277" s="3" t="str">
        <f t="shared" si="150"/>
        <v>Jan</v>
      </c>
      <c r="U277" s="3">
        <f t="shared" si="151"/>
        <v>0</v>
      </c>
      <c r="V277" s="3" t="str">
        <f t="shared" si="152"/>
        <v>Jan0</v>
      </c>
      <c r="W277" s="3" t="str">
        <f t="shared" si="157"/>
        <v>0Sat</v>
      </c>
      <c r="Z277" s="7"/>
      <c r="AA277" s="7"/>
      <c r="AB277"/>
      <c r="AC277" s="3" t="str">
        <f t="shared" si="153"/>
        <v>Jan</v>
      </c>
      <c r="AD277" s="3">
        <f t="shared" si="154"/>
        <v>0</v>
      </c>
      <c r="AE277" s="3" t="str">
        <f t="shared" si="155"/>
        <v>Jan0</v>
      </c>
      <c r="AI277" s="7"/>
      <c r="AJ277" s="7"/>
      <c r="AK277" s="9"/>
      <c r="AL277" s="6"/>
    </row>
    <row r="278" spans="2:38">
      <c r="B278" s="3" t="str">
        <f t="shared" si="144"/>
        <v>Jan</v>
      </c>
      <c r="C278" s="3">
        <f t="shared" si="145"/>
        <v>0</v>
      </c>
      <c r="D278" s="3" t="str">
        <f t="shared" si="146"/>
        <v>Jan0</v>
      </c>
      <c r="K278" s="3" t="str">
        <f t="shared" si="147"/>
        <v>Jan</v>
      </c>
      <c r="L278" s="3">
        <f t="shared" si="148"/>
        <v>0</v>
      </c>
      <c r="M278" s="3" t="str">
        <f t="shared" si="149"/>
        <v>Jan0</v>
      </c>
      <c r="N278" s="3" t="str">
        <f t="shared" si="156"/>
        <v>0Sat</v>
      </c>
      <c r="Q278" s="7"/>
      <c r="R278" s="7"/>
      <c r="T278" s="3" t="str">
        <f t="shared" si="150"/>
        <v>Jan</v>
      </c>
      <c r="U278" s="3">
        <f t="shared" si="151"/>
        <v>0</v>
      </c>
      <c r="V278" s="3" t="str">
        <f t="shared" si="152"/>
        <v>Jan0</v>
      </c>
      <c r="W278" s="3" t="str">
        <f t="shared" si="157"/>
        <v>0Sat</v>
      </c>
      <c r="Z278" s="7"/>
      <c r="AA278" s="7"/>
      <c r="AB278"/>
      <c r="AC278" s="3" t="str">
        <f t="shared" si="153"/>
        <v>Jan</v>
      </c>
      <c r="AD278" s="3">
        <f t="shared" si="154"/>
        <v>0</v>
      </c>
      <c r="AE278" s="3" t="str">
        <f t="shared" si="155"/>
        <v>Jan0</v>
      </c>
      <c r="AI278" s="7"/>
      <c r="AJ278" s="7"/>
      <c r="AK278" s="9"/>
      <c r="AL278" s="6"/>
    </row>
    <row r="279" spans="2:38">
      <c r="B279" s="3" t="str">
        <f t="shared" si="144"/>
        <v>Jan</v>
      </c>
      <c r="C279" s="3">
        <f t="shared" si="145"/>
        <v>0</v>
      </c>
      <c r="D279" s="3" t="str">
        <f t="shared" si="146"/>
        <v>Jan0</v>
      </c>
      <c r="K279" s="3" t="str">
        <f t="shared" si="147"/>
        <v>Jan</v>
      </c>
      <c r="L279" s="3">
        <f t="shared" si="148"/>
        <v>0</v>
      </c>
      <c r="M279" s="3" t="str">
        <f t="shared" si="149"/>
        <v>Jan0</v>
      </c>
      <c r="N279" s="3" t="str">
        <f t="shared" si="156"/>
        <v>0Sat</v>
      </c>
      <c r="Q279" s="7"/>
      <c r="R279" s="7"/>
      <c r="T279" s="3" t="str">
        <f t="shared" si="150"/>
        <v>Jan</v>
      </c>
      <c r="U279" s="3">
        <f t="shared" si="151"/>
        <v>0</v>
      </c>
      <c r="V279" s="3" t="str">
        <f t="shared" si="152"/>
        <v>Jan0</v>
      </c>
      <c r="W279" s="3" t="str">
        <f t="shared" si="157"/>
        <v>0Sat</v>
      </c>
      <c r="Z279" s="7"/>
      <c r="AA279" s="7"/>
      <c r="AB279"/>
      <c r="AC279" s="3" t="str">
        <f t="shared" si="153"/>
        <v>Jan</v>
      </c>
      <c r="AD279" s="3">
        <f t="shared" si="154"/>
        <v>0</v>
      </c>
      <c r="AE279" s="3" t="str">
        <f t="shared" si="155"/>
        <v>Jan0</v>
      </c>
      <c r="AI279" s="7"/>
      <c r="AJ279" s="7"/>
      <c r="AK279" s="9"/>
      <c r="AL279" s="6"/>
    </row>
    <row r="280" spans="2:38">
      <c r="B280" s="3" t="str">
        <f t="shared" si="144"/>
        <v>Jan</v>
      </c>
      <c r="C280" s="3">
        <f t="shared" si="145"/>
        <v>0</v>
      </c>
      <c r="D280" s="3" t="str">
        <f t="shared" si="146"/>
        <v>Jan0</v>
      </c>
      <c r="K280" s="3" t="str">
        <f t="shared" si="147"/>
        <v>Jan</v>
      </c>
      <c r="L280" s="3">
        <f t="shared" si="148"/>
        <v>0</v>
      </c>
      <c r="M280" s="3" t="str">
        <f t="shared" si="149"/>
        <v>Jan0</v>
      </c>
      <c r="N280" s="3" t="str">
        <f t="shared" si="156"/>
        <v>0Sat</v>
      </c>
      <c r="Q280" s="7"/>
      <c r="R280" s="7"/>
      <c r="T280" s="3" t="str">
        <f t="shared" si="150"/>
        <v>Jan</v>
      </c>
      <c r="U280" s="3">
        <f t="shared" si="151"/>
        <v>0</v>
      </c>
      <c r="V280" s="3" t="str">
        <f t="shared" si="152"/>
        <v>Jan0</v>
      </c>
      <c r="W280" s="3" t="str">
        <f t="shared" si="157"/>
        <v>0Sat</v>
      </c>
      <c r="Z280" s="7"/>
      <c r="AA280" s="7"/>
      <c r="AB280"/>
      <c r="AC280" s="3" t="str">
        <f t="shared" si="153"/>
        <v>Jan</v>
      </c>
      <c r="AD280" s="3">
        <f t="shared" si="154"/>
        <v>0</v>
      </c>
      <c r="AE280" s="3" t="str">
        <f t="shared" si="155"/>
        <v>Jan0</v>
      </c>
      <c r="AI280" s="7"/>
      <c r="AJ280" s="7"/>
      <c r="AK280" s="9"/>
      <c r="AL280" s="6"/>
    </row>
    <row r="281" spans="2:38">
      <c r="B281" s="3" t="str">
        <f t="shared" si="144"/>
        <v>Jan</v>
      </c>
      <c r="C281" s="3">
        <f t="shared" si="145"/>
        <v>0</v>
      </c>
      <c r="D281" s="3" t="str">
        <f t="shared" si="146"/>
        <v>Jan0</v>
      </c>
      <c r="K281" s="3" t="str">
        <f t="shared" si="147"/>
        <v>Jan</v>
      </c>
      <c r="L281" s="3">
        <f t="shared" si="148"/>
        <v>0</v>
      </c>
      <c r="M281" s="3" t="str">
        <f t="shared" si="149"/>
        <v>Jan0</v>
      </c>
      <c r="N281" s="3" t="str">
        <f t="shared" si="156"/>
        <v>0Sat</v>
      </c>
      <c r="Q281" s="7"/>
      <c r="R281" s="7"/>
      <c r="T281" s="3" t="str">
        <f t="shared" si="150"/>
        <v>Jan</v>
      </c>
      <c r="U281" s="3">
        <f t="shared" si="151"/>
        <v>0</v>
      </c>
      <c r="V281" s="3" t="str">
        <f t="shared" si="152"/>
        <v>Jan0</v>
      </c>
      <c r="W281" s="3" t="str">
        <f t="shared" si="157"/>
        <v>0Sat</v>
      </c>
      <c r="Z281" s="7"/>
      <c r="AA281" s="7"/>
      <c r="AB281"/>
      <c r="AC281" s="3" t="str">
        <f t="shared" si="153"/>
        <v>Jan</v>
      </c>
      <c r="AD281" s="3">
        <f t="shared" si="154"/>
        <v>0</v>
      </c>
      <c r="AE281" s="3" t="str">
        <f t="shared" si="155"/>
        <v>Jan0</v>
      </c>
      <c r="AI281" s="7"/>
      <c r="AJ281" s="7"/>
      <c r="AK281" s="9"/>
      <c r="AL281" s="6"/>
    </row>
    <row r="282" spans="2:38">
      <c r="B282" s="3" t="str">
        <f t="shared" si="144"/>
        <v>Jan</v>
      </c>
      <c r="C282" s="3">
        <f t="shared" si="145"/>
        <v>0</v>
      </c>
      <c r="D282" s="3" t="str">
        <f t="shared" si="146"/>
        <v>Jan0</v>
      </c>
      <c r="K282" s="3" t="str">
        <f t="shared" si="147"/>
        <v>Jan</v>
      </c>
      <c r="L282" s="3">
        <f t="shared" si="148"/>
        <v>0</v>
      </c>
      <c r="M282" s="3" t="str">
        <f t="shared" si="149"/>
        <v>Jan0</v>
      </c>
      <c r="N282" s="3" t="str">
        <f t="shared" si="156"/>
        <v>0Sat</v>
      </c>
      <c r="Q282" s="7"/>
      <c r="R282" s="7"/>
      <c r="T282" s="3" t="str">
        <f t="shared" si="150"/>
        <v>Jan</v>
      </c>
      <c r="U282" s="3">
        <f t="shared" si="151"/>
        <v>0</v>
      </c>
      <c r="V282" s="3" t="str">
        <f t="shared" si="152"/>
        <v>Jan0</v>
      </c>
      <c r="W282" s="3" t="str">
        <f t="shared" si="157"/>
        <v>0Sat</v>
      </c>
      <c r="Z282" s="7"/>
      <c r="AA282" s="7"/>
      <c r="AB282"/>
      <c r="AC282" s="3" t="str">
        <f t="shared" si="153"/>
        <v>Jan</v>
      </c>
      <c r="AD282" s="3">
        <f t="shared" si="154"/>
        <v>0</v>
      </c>
      <c r="AE282" s="3" t="str">
        <f t="shared" si="155"/>
        <v>Jan0</v>
      </c>
      <c r="AI282" s="7"/>
      <c r="AJ282" s="7"/>
      <c r="AK282" s="9"/>
      <c r="AL282" s="6"/>
    </row>
    <row r="283" spans="2:38">
      <c r="B283" s="3" t="str">
        <f t="shared" si="144"/>
        <v>Jan</v>
      </c>
      <c r="C283" s="3">
        <f t="shared" si="145"/>
        <v>0</v>
      </c>
      <c r="D283" s="3" t="str">
        <f t="shared" si="146"/>
        <v>Jan0</v>
      </c>
      <c r="K283" s="3" t="str">
        <f t="shared" si="147"/>
        <v>Jan</v>
      </c>
      <c r="L283" s="3">
        <f t="shared" si="148"/>
        <v>0</v>
      </c>
      <c r="M283" s="3" t="str">
        <f t="shared" si="149"/>
        <v>Jan0</v>
      </c>
      <c r="N283" s="3" t="str">
        <f t="shared" si="156"/>
        <v>0Sat</v>
      </c>
      <c r="Q283" s="7"/>
      <c r="R283" s="7"/>
      <c r="T283" s="3" t="str">
        <f t="shared" si="150"/>
        <v>Jan</v>
      </c>
      <c r="U283" s="3">
        <f t="shared" si="151"/>
        <v>0</v>
      </c>
      <c r="V283" s="3" t="str">
        <f t="shared" si="152"/>
        <v>Jan0</v>
      </c>
      <c r="W283" s="3" t="str">
        <f t="shared" si="157"/>
        <v>0Sat</v>
      </c>
      <c r="Z283" s="7"/>
      <c r="AA283" s="7"/>
      <c r="AB283"/>
      <c r="AC283" s="3" t="str">
        <f t="shared" si="153"/>
        <v>Jan</v>
      </c>
      <c r="AD283" s="3">
        <f t="shared" si="154"/>
        <v>0</v>
      </c>
      <c r="AE283" s="3" t="str">
        <f t="shared" si="155"/>
        <v>Jan0</v>
      </c>
      <c r="AI283" s="7"/>
      <c r="AJ283" s="7"/>
      <c r="AK283" s="9"/>
      <c r="AL283" s="6"/>
    </row>
    <row r="284" spans="2:38">
      <c r="B284" s="3" t="str">
        <f t="shared" si="144"/>
        <v>Jan</v>
      </c>
      <c r="C284" s="3">
        <f t="shared" si="145"/>
        <v>0</v>
      </c>
      <c r="D284" s="3" t="str">
        <f t="shared" si="146"/>
        <v>Jan0</v>
      </c>
      <c r="K284" s="3" t="str">
        <f t="shared" si="147"/>
        <v>Jan</v>
      </c>
      <c r="L284" s="3">
        <f t="shared" si="148"/>
        <v>0</v>
      </c>
      <c r="M284" s="3" t="str">
        <f t="shared" si="149"/>
        <v>Jan0</v>
      </c>
      <c r="N284" s="3" t="str">
        <f t="shared" si="156"/>
        <v>0Sat</v>
      </c>
      <c r="Q284" s="7"/>
      <c r="R284" s="7"/>
      <c r="T284" s="3" t="str">
        <f t="shared" si="150"/>
        <v>Jan</v>
      </c>
      <c r="U284" s="3">
        <f t="shared" si="151"/>
        <v>0</v>
      </c>
      <c r="V284" s="3" t="str">
        <f t="shared" si="152"/>
        <v>Jan0</v>
      </c>
      <c r="W284" s="3" t="str">
        <f t="shared" si="157"/>
        <v>0Sat</v>
      </c>
      <c r="Z284" s="7"/>
      <c r="AA284" s="7"/>
      <c r="AB284"/>
      <c r="AC284" s="3" t="str">
        <f t="shared" si="153"/>
        <v>Jan</v>
      </c>
      <c r="AD284" s="3">
        <f t="shared" si="154"/>
        <v>0</v>
      </c>
      <c r="AE284" s="3" t="str">
        <f t="shared" si="155"/>
        <v>Jan0</v>
      </c>
      <c r="AI284" s="7"/>
      <c r="AJ284" s="7"/>
      <c r="AK284" s="9"/>
      <c r="AL284" s="6"/>
    </row>
    <row r="285" spans="2:38">
      <c r="B285" s="3" t="str">
        <f t="shared" si="144"/>
        <v>Jan</v>
      </c>
      <c r="C285" s="3">
        <f t="shared" si="145"/>
        <v>0</v>
      </c>
      <c r="D285" s="3" t="str">
        <f t="shared" si="146"/>
        <v>Jan0</v>
      </c>
      <c r="K285" s="3" t="str">
        <f t="shared" si="147"/>
        <v>Jan</v>
      </c>
      <c r="L285" s="3">
        <f t="shared" si="148"/>
        <v>0</v>
      </c>
      <c r="M285" s="3" t="str">
        <f t="shared" si="149"/>
        <v>Jan0</v>
      </c>
      <c r="N285" s="3" t="str">
        <f t="shared" si="156"/>
        <v>0Sat</v>
      </c>
      <c r="Q285" s="7"/>
      <c r="R285" s="7"/>
      <c r="T285" s="3" t="str">
        <f t="shared" si="150"/>
        <v>Jan</v>
      </c>
      <c r="U285" s="3">
        <f t="shared" si="151"/>
        <v>0</v>
      </c>
      <c r="V285" s="3" t="str">
        <f t="shared" si="152"/>
        <v>Jan0</v>
      </c>
      <c r="W285" s="3" t="str">
        <f t="shared" si="157"/>
        <v>0Sat</v>
      </c>
      <c r="Z285" s="7"/>
      <c r="AA285" s="7"/>
      <c r="AB285"/>
      <c r="AC285" s="3" t="str">
        <f t="shared" si="153"/>
        <v>Jan</v>
      </c>
      <c r="AD285" s="3">
        <f t="shared" si="154"/>
        <v>0</v>
      </c>
      <c r="AE285" s="3" t="str">
        <f t="shared" si="155"/>
        <v>Jan0</v>
      </c>
      <c r="AI285" s="7"/>
      <c r="AJ285" s="7"/>
      <c r="AK285" s="9"/>
      <c r="AL285" s="6"/>
    </row>
    <row r="286" spans="2:38">
      <c r="B286" s="3" t="str">
        <f t="shared" si="144"/>
        <v>Jan</v>
      </c>
      <c r="C286" s="3">
        <f t="shared" si="145"/>
        <v>0</v>
      </c>
      <c r="D286" s="3" t="str">
        <f t="shared" si="146"/>
        <v>Jan0</v>
      </c>
      <c r="K286" s="3" t="str">
        <f t="shared" si="147"/>
        <v>Jan</v>
      </c>
      <c r="L286" s="3">
        <f t="shared" si="148"/>
        <v>0</v>
      </c>
      <c r="M286" s="3" t="str">
        <f t="shared" si="149"/>
        <v>Jan0</v>
      </c>
      <c r="N286" s="3" t="str">
        <f t="shared" si="156"/>
        <v>0Sat</v>
      </c>
      <c r="Q286" s="7"/>
      <c r="R286" s="7"/>
      <c r="T286" s="3" t="str">
        <f t="shared" si="150"/>
        <v>Jan</v>
      </c>
      <c r="U286" s="3">
        <f t="shared" si="151"/>
        <v>0</v>
      </c>
      <c r="V286" s="3" t="str">
        <f t="shared" si="152"/>
        <v>Jan0</v>
      </c>
      <c r="W286" s="3" t="str">
        <f t="shared" si="157"/>
        <v>0Sat</v>
      </c>
      <c r="Z286" s="7"/>
      <c r="AA286" s="7"/>
      <c r="AB286"/>
      <c r="AC286" s="3" t="str">
        <f t="shared" si="153"/>
        <v>Jan</v>
      </c>
      <c r="AD286" s="3">
        <f t="shared" si="154"/>
        <v>0</v>
      </c>
      <c r="AE286" s="3" t="str">
        <f t="shared" si="155"/>
        <v>Jan0</v>
      </c>
      <c r="AI286" s="7"/>
      <c r="AJ286" s="7"/>
      <c r="AK286" s="9"/>
      <c r="AL286" s="6"/>
    </row>
    <row r="287" spans="2:38">
      <c r="B287" s="3" t="str">
        <f t="shared" si="144"/>
        <v>Jan</v>
      </c>
      <c r="C287" s="3">
        <f t="shared" si="145"/>
        <v>0</v>
      </c>
      <c r="D287" s="3" t="str">
        <f t="shared" si="146"/>
        <v>Jan0</v>
      </c>
      <c r="K287" s="3" t="str">
        <f t="shared" si="147"/>
        <v>Jan</v>
      </c>
      <c r="L287" s="3">
        <f t="shared" si="148"/>
        <v>0</v>
      </c>
      <c r="M287" s="3" t="str">
        <f t="shared" si="149"/>
        <v>Jan0</v>
      </c>
      <c r="N287" s="3" t="str">
        <f t="shared" si="156"/>
        <v>0Sat</v>
      </c>
      <c r="Q287" s="7"/>
      <c r="R287" s="7"/>
      <c r="T287" s="3" t="str">
        <f t="shared" si="150"/>
        <v>Jan</v>
      </c>
      <c r="U287" s="3">
        <f t="shared" si="151"/>
        <v>0</v>
      </c>
      <c r="V287" s="3" t="str">
        <f t="shared" si="152"/>
        <v>Jan0</v>
      </c>
      <c r="W287" s="3" t="str">
        <f t="shared" si="157"/>
        <v>0Sat</v>
      </c>
      <c r="Z287" s="7"/>
      <c r="AA287" s="7"/>
      <c r="AB287"/>
      <c r="AC287" s="3" t="str">
        <f t="shared" si="153"/>
        <v>Jan</v>
      </c>
      <c r="AD287" s="3">
        <f t="shared" si="154"/>
        <v>0</v>
      </c>
      <c r="AE287" s="3" t="str">
        <f t="shared" si="155"/>
        <v>Jan0</v>
      </c>
      <c r="AI287" s="7"/>
      <c r="AJ287" s="7"/>
      <c r="AK287" s="9"/>
      <c r="AL287" s="6"/>
    </row>
    <row r="288" spans="2:38">
      <c r="B288" s="3" t="str">
        <f t="shared" si="144"/>
        <v>Jan</v>
      </c>
      <c r="C288" s="3">
        <f t="shared" si="145"/>
        <v>0</v>
      </c>
      <c r="D288" s="3" t="str">
        <f t="shared" si="146"/>
        <v>Jan0</v>
      </c>
      <c r="K288" s="3" t="str">
        <f t="shared" si="147"/>
        <v>Jan</v>
      </c>
      <c r="L288" s="3">
        <f t="shared" si="148"/>
        <v>0</v>
      </c>
      <c r="M288" s="3" t="str">
        <f t="shared" si="149"/>
        <v>Jan0</v>
      </c>
      <c r="N288" s="3" t="str">
        <f t="shared" si="156"/>
        <v>0Sat</v>
      </c>
      <c r="Q288" s="7"/>
      <c r="R288" s="7"/>
      <c r="T288" s="3" t="str">
        <f t="shared" si="150"/>
        <v>Jan</v>
      </c>
      <c r="U288" s="3">
        <f t="shared" si="151"/>
        <v>0</v>
      </c>
      <c r="V288" s="3" t="str">
        <f t="shared" si="152"/>
        <v>Jan0</v>
      </c>
      <c r="W288" s="3" t="str">
        <f t="shared" si="157"/>
        <v>0Sat</v>
      </c>
      <c r="Z288" s="7"/>
      <c r="AA288" s="7"/>
      <c r="AB288"/>
      <c r="AC288" s="3" t="str">
        <f t="shared" si="153"/>
        <v>Jan</v>
      </c>
      <c r="AD288" s="3">
        <f t="shared" si="154"/>
        <v>0</v>
      </c>
      <c r="AE288" s="3" t="str">
        <f t="shared" si="155"/>
        <v>Jan0</v>
      </c>
      <c r="AI288" s="7"/>
      <c r="AJ288" s="7"/>
      <c r="AK288" s="9"/>
      <c r="AL288" s="6"/>
    </row>
    <row r="289" spans="2:38">
      <c r="B289" s="3" t="str">
        <f t="shared" si="144"/>
        <v>Jan</v>
      </c>
      <c r="C289" s="3">
        <f t="shared" si="145"/>
        <v>0</v>
      </c>
      <c r="D289" s="3" t="str">
        <f t="shared" si="146"/>
        <v>Jan0</v>
      </c>
      <c r="K289" s="3" t="str">
        <f t="shared" si="147"/>
        <v>Jan</v>
      </c>
      <c r="L289" s="3">
        <f t="shared" si="148"/>
        <v>0</v>
      </c>
      <c r="M289" s="3" t="str">
        <f t="shared" si="149"/>
        <v>Jan0</v>
      </c>
      <c r="N289" s="3" t="str">
        <f t="shared" si="156"/>
        <v>0Sat</v>
      </c>
      <c r="Q289" s="7"/>
      <c r="R289" s="7"/>
      <c r="T289" s="3" t="str">
        <f t="shared" si="150"/>
        <v>Jan</v>
      </c>
      <c r="U289" s="3">
        <f t="shared" si="151"/>
        <v>0</v>
      </c>
      <c r="V289" s="3" t="str">
        <f t="shared" si="152"/>
        <v>Jan0</v>
      </c>
      <c r="W289" s="3" t="str">
        <f t="shared" si="157"/>
        <v>0Sat</v>
      </c>
      <c r="Z289" s="7"/>
      <c r="AA289" s="7"/>
      <c r="AB289"/>
      <c r="AC289" s="3" t="str">
        <f t="shared" si="153"/>
        <v>Jan</v>
      </c>
      <c r="AD289" s="3">
        <f t="shared" si="154"/>
        <v>0</v>
      </c>
      <c r="AE289" s="3" t="str">
        <f t="shared" si="155"/>
        <v>Jan0</v>
      </c>
      <c r="AI289" s="7"/>
      <c r="AJ289" s="7"/>
      <c r="AK289" s="9"/>
      <c r="AL289" s="6"/>
    </row>
    <row r="290" spans="2:38">
      <c r="B290" s="3" t="str">
        <f t="shared" si="144"/>
        <v>Jan</v>
      </c>
      <c r="C290" s="3">
        <f t="shared" si="145"/>
        <v>0</v>
      </c>
      <c r="D290" s="3" t="str">
        <f t="shared" si="146"/>
        <v>Jan0</v>
      </c>
      <c r="K290" s="3" t="str">
        <f t="shared" si="147"/>
        <v>Jan</v>
      </c>
      <c r="L290" s="3">
        <f t="shared" si="148"/>
        <v>0</v>
      </c>
      <c r="M290" s="3" t="str">
        <f t="shared" si="149"/>
        <v>Jan0</v>
      </c>
      <c r="N290" s="3" t="str">
        <f t="shared" si="156"/>
        <v>0Sat</v>
      </c>
      <c r="Q290" s="7"/>
      <c r="R290" s="7"/>
      <c r="T290" s="3" t="str">
        <f t="shared" si="150"/>
        <v>Jan</v>
      </c>
      <c r="U290" s="3">
        <f t="shared" si="151"/>
        <v>0</v>
      </c>
      <c r="V290" s="3" t="str">
        <f t="shared" si="152"/>
        <v>Jan0</v>
      </c>
      <c r="W290" s="3" t="str">
        <f t="shared" si="157"/>
        <v>0Sat</v>
      </c>
      <c r="Z290" s="7"/>
      <c r="AA290" s="7"/>
      <c r="AB290"/>
      <c r="AC290" s="3" t="str">
        <f t="shared" si="153"/>
        <v>Jan</v>
      </c>
      <c r="AD290" s="3">
        <f t="shared" si="154"/>
        <v>0</v>
      </c>
      <c r="AE290" s="3" t="str">
        <f t="shared" si="155"/>
        <v>Jan0</v>
      </c>
      <c r="AI290" s="7"/>
      <c r="AJ290" s="7"/>
      <c r="AK290" s="9"/>
      <c r="AL290" s="6"/>
    </row>
    <row r="291" spans="2:38">
      <c r="B291" s="3" t="str">
        <f t="shared" si="144"/>
        <v>Jan</v>
      </c>
      <c r="C291" s="3">
        <f t="shared" si="145"/>
        <v>0</v>
      </c>
      <c r="D291" s="3" t="str">
        <f t="shared" si="146"/>
        <v>Jan0</v>
      </c>
      <c r="K291" s="3" t="str">
        <f t="shared" si="147"/>
        <v>Jan</v>
      </c>
      <c r="L291" s="3">
        <f t="shared" si="148"/>
        <v>0</v>
      </c>
      <c r="M291" s="3" t="str">
        <f t="shared" si="149"/>
        <v>Jan0</v>
      </c>
      <c r="N291" s="3" t="str">
        <f t="shared" si="156"/>
        <v>0Sat</v>
      </c>
      <c r="Q291" s="7"/>
      <c r="R291" s="7"/>
      <c r="T291" s="3" t="str">
        <f t="shared" si="150"/>
        <v>Jan</v>
      </c>
      <c r="U291" s="3">
        <f t="shared" si="151"/>
        <v>0</v>
      </c>
      <c r="V291" s="3" t="str">
        <f t="shared" si="152"/>
        <v>Jan0</v>
      </c>
      <c r="W291" s="3" t="str">
        <f t="shared" si="157"/>
        <v>0Sat</v>
      </c>
      <c r="Z291" s="7"/>
      <c r="AA291" s="7"/>
      <c r="AB291"/>
      <c r="AC291" s="3" t="str">
        <f t="shared" si="153"/>
        <v>Jan</v>
      </c>
      <c r="AD291" s="3">
        <f t="shared" si="154"/>
        <v>0</v>
      </c>
      <c r="AE291" s="3" t="str">
        <f t="shared" si="155"/>
        <v>Jan0</v>
      </c>
      <c r="AI291" s="7"/>
      <c r="AJ291" s="7"/>
      <c r="AK291" s="9"/>
      <c r="AL291" s="6"/>
    </row>
    <row r="292" spans="2:38">
      <c r="B292" s="3" t="str">
        <f t="shared" si="144"/>
        <v>Jan</v>
      </c>
      <c r="C292" s="3">
        <f t="shared" si="145"/>
        <v>0</v>
      </c>
      <c r="D292" s="3" t="str">
        <f t="shared" si="146"/>
        <v>Jan0</v>
      </c>
      <c r="K292" s="3" t="str">
        <f t="shared" si="147"/>
        <v>Jan</v>
      </c>
      <c r="L292" s="3">
        <f t="shared" si="148"/>
        <v>0</v>
      </c>
      <c r="M292" s="3" t="str">
        <f t="shared" si="149"/>
        <v>Jan0</v>
      </c>
      <c r="N292" s="3" t="str">
        <f t="shared" si="156"/>
        <v>0Sat</v>
      </c>
      <c r="Q292" s="7"/>
      <c r="R292" s="7"/>
      <c r="T292" s="3" t="str">
        <f t="shared" si="150"/>
        <v>Jan</v>
      </c>
      <c r="U292" s="3">
        <f t="shared" si="151"/>
        <v>0</v>
      </c>
      <c r="V292" s="3" t="str">
        <f t="shared" si="152"/>
        <v>Jan0</v>
      </c>
      <c r="W292" s="3" t="str">
        <f t="shared" si="157"/>
        <v>0Sat</v>
      </c>
      <c r="Z292" s="7"/>
      <c r="AA292" s="7"/>
      <c r="AB292"/>
      <c r="AC292" s="3" t="str">
        <f t="shared" si="153"/>
        <v>Jan</v>
      </c>
      <c r="AD292" s="3">
        <f t="shared" si="154"/>
        <v>0</v>
      </c>
      <c r="AE292" s="3" t="str">
        <f t="shared" si="155"/>
        <v>Jan0</v>
      </c>
      <c r="AI292" s="7"/>
      <c r="AJ292" s="7"/>
      <c r="AK292" s="9"/>
      <c r="AL292" s="6"/>
    </row>
    <row r="293" spans="2:38">
      <c r="B293" s="3" t="str">
        <f t="shared" si="144"/>
        <v>Jan</v>
      </c>
      <c r="C293" s="3">
        <f t="shared" si="145"/>
        <v>0</v>
      </c>
      <c r="D293" s="3" t="str">
        <f t="shared" si="146"/>
        <v>Jan0</v>
      </c>
      <c r="K293" s="3" t="str">
        <f t="shared" si="147"/>
        <v>Jan</v>
      </c>
      <c r="L293" s="3">
        <f t="shared" si="148"/>
        <v>0</v>
      </c>
      <c r="M293" s="3" t="str">
        <f t="shared" si="149"/>
        <v>Jan0</v>
      </c>
      <c r="N293" s="3" t="str">
        <f t="shared" si="156"/>
        <v>0Sat</v>
      </c>
      <c r="Q293" s="7"/>
      <c r="R293" s="7"/>
      <c r="T293" s="3" t="str">
        <f t="shared" si="150"/>
        <v>Jan</v>
      </c>
      <c r="U293" s="3">
        <f t="shared" si="151"/>
        <v>0</v>
      </c>
      <c r="V293" s="3" t="str">
        <f t="shared" si="152"/>
        <v>Jan0</v>
      </c>
      <c r="W293" s="3" t="str">
        <f t="shared" si="157"/>
        <v>0Sat</v>
      </c>
      <c r="Z293" s="7"/>
      <c r="AA293" s="7"/>
      <c r="AB293"/>
      <c r="AC293" s="3" t="str">
        <f t="shared" si="153"/>
        <v>Jan</v>
      </c>
      <c r="AD293" s="3">
        <f t="shared" si="154"/>
        <v>0</v>
      </c>
      <c r="AE293" s="3" t="str">
        <f t="shared" si="155"/>
        <v>Jan0</v>
      </c>
      <c r="AI293" s="7"/>
      <c r="AJ293" s="7"/>
      <c r="AK293" s="9"/>
      <c r="AL293" s="6"/>
    </row>
    <row r="294" spans="2:38">
      <c r="B294" s="3" t="str">
        <f t="shared" si="144"/>
        <v>Jan</v>
      </c>
      <c r="C294" s="3">
        <f t="shared" si="145"/>
        <v>0</v>
      </c>
      <c r="D294" s="3" t="str">
        <f t="shared" si="146"/>
        <v>Jan0</v>
      </c>
      <c r="K294" s="3" t="str">
        <f t="shared" si="147"/>
        <v>Jan</v>
      </c>
      <c r="L294" s="3">
        <f t="shared" si="148"/>
        <v>0</v>
      </c>
      <c r="M294" s="3" t="str">
        <f t="shared" si="149"/>
        <v>Jan0</v>
      </c>
      <c r="N294" s="3" t="str">
        <f t="shared" si="156"/>
        <v>0Sat</v>
      </c>
      <c r="Q294" s="7"/>
      <c r="R294" s="7"/>
      <c r="T294" s="3" t="str">
        <f t="shared" si="150"/>
        <v>Jan</v>
      </c>
      <c r="U294" s="3">
        <f t="shared" si="151"/>
        <v>0</v>
      </c>
      <c r="V294" s="3" t="str">
        <f t="shared" si="152"/>
        <v>Jan0</v>
      </c>
      <c r="W294" s="3" t="str">
        <f t="shared" si="157"/>
        <v>0Sat</v>
      </c>
      <c r="Z294" s="7"/>
      <c r="AA294" s="7"/>
      <c r="AB294"/>
      <c r="AC294" s="3" t="str">
        <f t="shared" si="153"/>
        <v>Jan</v>
      </c>
      <c r="AD294" s="3">
        <f t="shared" si="154"/>
        <v>0</v>
      </c>
      <c r="AE294" s="3" t="str">
        <f t="shared" si="155"/>
        <v>Jan0</v>
      </c>
      <c r="AI294" s="7"/>
      <c r="AJ294" s="7"/>
      <c r="AK294" s="9"/>
      <c r="AL294" s="6"/>
    </row>
    <row r="295" spans="2:38">
      <c r="B295" s="3" t="str">
        <f t="shared" si="144"/>
        <v>Jan</v>
      </c>
      <c r="C295" s="3">
        <f t="shared" si="145"/>
        <v>0</v>
      </c>
      <c r="D295" s="3" t="str">
        <f t="shared" si="146"/>
        <v>Jan0</v>
      </c>
      <c r="K295" s="3" t="str">
        <f t="shared" si="147"/>
        <v>Jan</v>
      </c>
      <c r="L295" s="3">
        <f t="shared" si="148"/>
        <v>0</v>
      </c>
      <c r="M295" s="3" t="str">
        <f t="shared" si="149"/>
        <v>Jan0</v>
      </c>
      <c r="N295" s="3" t="str">
        <f t="shared" si="156"/>
        <v>0Sat</v>
      </c>
      <c r="Q295" s="7"/>
      <c r="R295" s="7"/>
      <c r="T295" s="3" t="str">
        <f t="shared" si="150"/>
        <v>Jan</v>
      </c>
      <c r="U295" s="3">
        <f t="shared" si="151"/>
        <v>0</v>
      </c>
      <c r="V295" s="3" t="str">
        <f t="shared" si="152"/>
        <v>Jan0</v>
      </c>
      <c r="W295" s="3" t="str">
        <f t="shared" si="157"/>
        <v>0Sat</v>
      </c>
      <c r="Z295" s="7"/>
      <c r="AA295" s="7"/>
      <c r="AB295"/>
      <c r="AC295" s="3" t="str">
        <f t="shared" si="153"/>
        <v>Jan</v>
      </c>
      <c r="AD295" s="3">
        <f t="shared" si="154"/>
        <v>0</v>
      </c>
      <c r="AE295" s="3" t="str">
        <f t="shared" si="155"/>
        <v>Jan0</v>
      </c>
      <c r="AI295" s="7"/>
      <c r="AJ295" s="7"/>
      <c r="AK295" s="9"/>
      <c r="AL295" s="6"/>
    </row>
    <row r="296" spans="2:38">
      <c r="B296" s="3" t="str">
        <f t="shared" si="144"/>
        <v>Jan</v>
      </c>
      <c r="C296" s="3">
        <f t="shared" si="145"/>
        <v>0</v>
      </c>
      <c r="D296" s="3" t="str">
        <f t="shared" si="146"/>
        <v>Jan0</v>
      </c>
      <c r="K296" s="3" t="str">
        <f t="shared" si="147"/>
        <v>Jan</v>
      </c>
      <c r="L296" s="3">
        <f t="shared" si="148"/>
        <v>0</v>
      </c>
      <c r="M296" s="3" t="str">
        <f t="shared" si="149"/>
        <v>Jan0</v>
      </c>
      <c r="N296" s="3" t="str">
        <f t="shared" si="156"/>
        <v>0Sat</v>
      </c>
      <c r="Q296" s="7"/>
      <c r="R296" s="7"/>
      <c r="T296" s="3" t="str">
        <f t="shared" si="150"/>
        <v>Jan</v>
      </c>
      <c r="U296" s="3">
        <f t="shared" si="151"/>
        <v>0</v>
      </c>
      <c r="V296" s="3" t="str">
        <f t="shared" si="152"/>
        <v>Jan0</v>
      </c>
      <c r="W296" s="3" t="str">
        <f t="shared" si="157"/>
        <v>0Sat</v>
      </c>
      <c r="Z296" s="7"/>
      <c r="AA296" s="7"/>
      <c r="AB296"/>
      <c r="AC296" s="3" t="str">
        <f t="shared" si="153"/>
        <v>Jan</v>
      </c>
      <c r="AD296" s="3">
        <f t="shared" si="154"/>
        <v>0</v>
      </c>
      <c r="AE296" s="3" t="str">
        <f t="shared" si="155"/>
        <v>Jan0</v>
      </c>
      <c r="AI296" s="7"/>
      <c r="AJ296" s="7"/>
      <c r="AK296" s="9"/>
      <c r="AL296" s="6"/>
    </row>
    <row r="297" spans="2:38">
      <c r="B297" s="3" t="str">
        <f t="shared" si="144"/>
        <v>Jan</v>
      </c>
      <c r="C297" s="3">
        <f t="shared" si="145"/>
        <v>0</v>
      </c>
      <c r="D297" s="3" t="str">
        <f t="shared" si="146"/>
        <v>Jan0</v>
      </c>
      <c r="K297" s="3" t="str">
        <f t="shared" si="147"/>
        <v>Jan</v>
      </c>
      <c r="L297" s="3">
        <f t="shared" si="148"/>
        <v>0</v>
      </c>
      <c r="M297" s="3" t="str">
        <f t="shared" si="149"/>
        <v>Jan0</v>
      </c>
      <c r="N297" s="3" t="str">
        <f t="shared" si="156"/>
        <v>0Sat</v>
      </c>
      <c r="Q297" s="7"/>
      <c r="R297" s="7"/>
      <c r="T297" s="3" t="str">
        <f t="shared" si="150"/>
        <v>Jan</v>
      </c>
      <c r="U297" s="3">
        <f t="shared" si="151"/>
        <v>0</v>
      </c>
      <c r="V297" s="3" t="str">
        <f t="shared" si="152"/>
        <v>Jan0</v>
      </c>
      <c r="W297" s="3" t="str">
        <f t="shared" si="157"/>
        <v>0Sat</v>
      </c>
      <c r="Z297" s="7"/>
      <c r="AA297" s="7"/>
      <c r="AB297"/>
      <c r="AC297" s="3" t="str">
        <f t="shared" si="153"/>
        <v>Jan</v>
      </c>
      <c r="AD297" s="3">
        <f t="shared" si="154"/>
        <v>0</v>
      </c>
      <c r="AE297" s="3" t="str">
        <f t="shared" si="155"/>
        <v>Jan0</v>
      </c>
      <c r="AI297" s="7"/>
      <c r="AJ297" s="7"/>
      <c r="AK297" s="9"/>
      <c r="AL297" s="6"/>
    </row>
    <row r="298" spans="2:38">
      <c r="B298" s="3" t="str">
        <f t="shared" si="144"/>
        <v>Jan</v>
      </c>
      <c r="C298" s="3">
        <f t="shared" si="145"/>
        <v>0</v>
      </c>
      <c r="D298" s="3" t="str">
        <f t="shared" si="146"/>
        <v>Jan0</v>
      </c>
      <c r="K298" s="3" t="str">
        <f t="shared" si="147"/>
        <v>Jan</v>
      </c>
      <c r="L298" s="3">
        <f t="shared" si="148"/>
        <v>0</v>
      </c>
      <c r="M298" s="3" t="str">
        <f t="shared" si="149"/>
        <v>Jan0</v>
      </c>
      <c r="N298" s="3" t="str">
        <f t="shared" si="156"/>
        <v>0Sat</v>
      </c>
      <c r="Q298" s="7"/>
      <c r="R298" s="7"/>
      <c r="T298" s="3" t="str">
        <f t="shared" si="150"/>
        <v>Jan</v>
      </c>
      <c r="U298" s="3">
        <f t="shared" si="151"/>
        <v>0</v>
      </c>
      <c r="V298" s="3" t="str">
        <f t="shared" si="152"/>
        <v>Jan0</v>
      </c>
      <c r="W298" s="3" t="str">
        <f t="shared" si="157"/>
        <v>0Sat</v>
      </c>
      <c r="Z298" s="7"/>
      <c r="AA298" s="7"/>
      <c r="AB298"/>
      <c r="AC298" s="3" t="str">
        <f t="shared" si="153"/>
        <v>Jan</v>
      </c>
      <c r="AD298" s="3">
        <f t="shared" si="154"/>
        <v>0</v>
      </c>
      <c r="AE298" s="3" t="str">
        <f t="shared" si="155"/>
        <v>Jan0</v>
      </c>
      <c r="AI298" s="7"/>
      <c r="AJ298" s="7"/>
      <c r="AK298" s="9"/>
      <c r="AL298" s="6"/>
    </row>
    <row r="299" spans="2:38">
      <c r="B299" s="3" t="str">
        <f t="shared" si="144"/>
        <v>Jan</v>
      </c>
      <c r="C299" s="3">
        <f t="shared" si="145"/>
        <v>0</v>
      </c>
      <c r="D299" s="3" t="str">
        <f t="shared" si="146"/>
        <v>Jan0</v>
      </c>
      <c r="K299" s="3" t="str">
        <f t="shared" si="147"/>
        <v>Jan</v>
      </c>
      <c r="L299" s="3">
        <f t="shared" si="148"/>
        <v>0</v>
      </c>
      <c r="M299" s="3" t="str">
        <f t="shared" si="149"/>
        <v>Jan0</v>
      </c>
      <c r="N299" s="3" t="str">
        <f t="shared" si="156"/>
        <v>0Sat</v>
      </c>
      <c r="Q299" s="7"/>
      <c r="R299" s="7"/>
      <c r="T299" s="3" t="str">
        <f t="shared" si="150"/>
        <v>Jan</v>
      </c>
      <c r="U299" s="3">
        <f t="shared" si="151"/>
        <v>0</v>
      </c>
      <c r="V299" s="3" t="str">
        <f t="shared" si="152"/>
        <v>Jan0</v>
      </c>
      <c r="W299" s="3" t="str">
        <f t="shared" si="157"/>
        <v>0Sat</v>
      </c>
      <c r="Z299" s="7"/>
      <c r="AA299" s="7"/>
      <c r="AB299"/>
      <c r="AC299" s="3" t="str">
        <f t="shared" si="153"/>
        <v>Jan</v>
      </c>
      <c r="AD299" s="3">
        <f t="shared" si="154"/>
        <v>0</v>
      </c>
      <c r="AE299" s="3" t="str">
        <f t="shared" si="155"/>
        <v>Jan0</v>
      </c>
      <c r="AI299" s="7"/>
      <c r="AJ299" s="7"/>
      <c r="AK299" s="9"/>
      <c r="AL299" s="6"/>
    </row>
    <row r="300" spans="2:38">
      <c r="B300" s="3" t="str">
        <f t="shared" si="144"/>
        <v>Jan</v>
      </c>
      <c r="C300" s="3">
        <f t="shared" si="145"/>
        <v>0</v>
      </c>
      <c r="D300" s="3" t="str">
        <f t="shared" si="146"/>
        <v>Jan0</v>
      </c>
      <c r="K300" s="3" t="str">
        <f t="shared" si="147"/>
        <v>Jan</v>
      </c>
      <c r="L300" s="3">
        <f t="shared" si="148"/>
        <v>0</v>
      </c>
      <c r="M300" s="3" t="str">
        <f t="shared" si="149"/>
        <v>Jan0</v>
      </c>
      <c r="N300" s="3" t="str">
        <f t="shared" si="156"/>
        <v>0Sat</v>
      </c>
      <c r="Q300" s="7"/>
      <c r="R300" s="7"/>
      <c r="T300" s="3" t="str">
        <f t="shared" si="150"/>
        <v>Jan</v>
      </c>
      <c r="U300" s="3">
        <f t="shared" si="151"/>
        <v>0</v>
      </c>
      <c r="V300" s="3" t="str">
        <f t="shared" si="152"/>
        <v>Jan0</v>
      </c>
      <c r="W300" s="3" t="str">
        <f t="shared" si="157"/>
        <v>0Sat</v>
      </c>
      <c r="Z300" s="7"/>
      <c r="AA300" s="7"/>
      <c r="AB300"/>
      <c r="AC300" s="3" t="str">
        <f t="shared" si="153"/>
        <v>Jan</v>
      </c>
      <c r="AD300" s="3">
        <f t="shared" si="154"/>
        <v>0</v>
      </c>
      <c r="AE300" s="3" t="str">
        <f t="shared" si="155"/>
        <v>Jan0</v>
      </c>
      <c r="AI300" s="7"/>
      <c r="AJ300" s="7"/>
      <c r="AK300" s="9"/>
      <c r="AL300" s="6"/>
    </row>
    <row r="301" spans="2:38">
      <c r="B301" s="3" t="str">
        <f t="shared" si="144"/>
        <v>Jan</v>
      </c>
      <c r="C301" s="3">
        <f t="shared" si="145"/>
        <v>0</v>
      </c>
      <c r="D301" s="3" t="str">
        <f t="shared" si="146"/>
        <v>Jan0</v>
      </c>
      <c r="K301" s="3" t="str">
        <f t="shared" si="147"/>
        <v>Jan</v>
      </c>
      <c r="L301" s="3">
        <f t="shared" si="148"/>
        <v>0</v>
      </c>
      <c r="M301" s="3" t="str">
        <f t="shared" si="149"/>
        <v>Jan0</v>
      </c>
      <c r="N301" s="3" t="str">
        <f t="shared" si="156"/>
        <v>0Sat</v>
      </c>
      <c r="Q301" s="7"/>
      <c r="R301" s="7"/>
      <c r="T301" s="3" t="str">
        <f t="shared" si="150"/>
        <v>Jan</v>
      </c>
      <c r="U301" s="3">
        <f t="shared" si="151"/>
        <v>0</v>
      </c>
      <c r="V301" s="3" t="str">
        <f t="shared" si="152"/>
        <v>Jan0</v>
      </c>
      <c r="W301" s="3" t="str">
        <f t="shared" si="157"/>
        <v>0Sat</v>
      </c>
      <c r="Z301" s="7"/>
      <c r="AA301" s="7"/>
      <c r="AB301"/>
      <c r="AC301" s="3" t="str">
        <f t="shared" si="153"/>
        <v>Jan</v>
      </c>
      <c r="AD301" s="3">
        <f t="shared" si="154"/>
        <v>0</v>
      </c>
      <c r="AE301" s="3" t="str">
        <f t="shared" si="155"/>
        <v>Jan0</v>
      </c>
      <c r="AI301" s="7"/>
      <c r="AJ301" s="7"/>
      <c r="AK301" s="9"/>
      <c r="AL301" s="6"/>
    </row>
    <row r="302" spans="2:38">
      <c r="B302" s="3" t="str">
        <f t="shared" si="144"/>
        <v>Jan</v>
      </c>
      <c r="C302" s="3">
        <f t="shared" si="145"/>
        <v>0</v>
      </c>
      <c r="D302" s="3" t="str">
        <f t="shared" si="146"/>
        <v>Jan0</v>
      </c>
      <c r="K302" s="3" t="str">
        <f t="shared" si="147"/>
        <v>Jan</v>
      </c>
      <c r="L302" s="3">
        <f t="shared" si="148"/>
        <v>0</v>
      </c>
      <c r="M302" s="3" t="str">
        <f t="shared" si="149"/>
        <v>Jan0</v>
      </c>
      <c r="N302" s="3" t="str">
        <f t="shared" si="156"/>
        <v>0Sat</v>
      </c>
      <c r="Q302" s="7"/>
      <c r="R302" s="7"/>
      <c r="T302" s="3" t="str">
        <f t="shared" si="150"/>
        <v>Jan</v>
      </c>
      <c r="U302" s="3">
        <f t="shared" si="151"/>
        <v>0</v>
      </c>
      <c r="V302" s="3" t="str">
        <f t="shared" si="152"/>
        <v>Jan0</v>
      </c>
      <c r="W302" s="3" t="str">
        <f t="shared" si="157"/>
        <v>0Sat</v>
      </c>
      <c r="Z302" s="7"/>
      <c r="AA302" s="7"/>
      <c r="AB302"/>
      <c r="AC302" s="3" t="str">
        <f t="shared" si="153"/>
        <v>Jan</v>
      </c>
      <c r="AD302" s="3">
        <f t="shared" si="154"/>
        <v>0</v>
      </c>
      <c r="AE302" s="3" t="str">
        <f t="shared" si="155"/>
        <v>Jan0</v>
      </c>
      <c r="AI302" s="7"/>
      <c r="AJ302" s="7"/>
      <c r="AK302" s="9"/>
      <c r="AL302" s="6"/>
    </row>
    <row r="303" spans="2:38">
      <c r="B303" s="3" t="str">
        <f t="shared" si="144"/>
        <v>Jan</v>
      </c>
      <c r="C303" s="3">
        <f t="shared" si="145"/>
        <v>0</v>
      </c>
      <c r="D303" s="3" t="str">
        <f t="shared" si="146"/>
        <v>Jan0</v>
      </c>
      <c r="K303" s="3" t="str">
        <f t="shared" si="147"/>
        <v>Jan</v>
      </c>
      <c r="L303" s="3">
        <f t="shared" si="148"/>
        <v>0</v>
      </c>
      <c r="M303" s="3" t="str">
        <f t="shared" si="149"/>
        <v>Jan0</v>
      </c>
      <c r="N303" s="3" t="str">
        <f t="shared" si="156"/>
        <v>0Sat</v>
      </c>
      <c r="Q303" s="7"/>
      <c r="R303" s="7"/>
      <c r="T303" s="3" t="str">
        <f t="shared" si="150"/>
        <v>Jan</v>
      </c>
      <c r="U303" s="3">
        <f t="shared" si="151"/>
        <v>0</v>
      </c>
      <c r="V303" s="3" t="str">
        <f t="shared" si="152"/>
        <v>Jan0</v>
      </c>
      <c r="W303" s="3" t="str">
        <f t="shared" si="157"/>
        <v>0Sat</v>
      </c>
      <c r="Z303" s="7"/>
      <c r="AA303" s="7"/>
      <c r="AB303"/>
      <c r="AC303" s="3" t="str">
        <f t="shared" si="153"/>
        <v>Jan</v>
      </c>
      <c r="AD303" s="3">
        <f t="shared" si="154"/>
        <v>0</v>
      </c>
      <c r="AE303" s="3" t="str">
        <f t="shared" si="155"/>
        <v>Jan0</v>
      </c>
      <c r="AI303" s="7"/>
      <c r="AJ303" s="7"/>
      <c r="AK303" s="9"/>
      <c r="AL303" s="6"/>
    </row>
    <row r="304" spans="2:38">
      <c r="B304" s="3" t="str">
        <f t="shared" si="144"/>
        <v>Jan</v>
      </c>
      <c r="C304" s="3">
        <f t="shared" si="145"/>
        <v>0</v>
      </c>
      <c r="D304" s="3" t="str">
        <f t="shared" si="146"/>
        <v>Jan0</v>
      </c>
      <c r="K304" s="3" t="str">
        <f t="shared" si="147"/>
        <v>Jan</v>
      </c>
      <c r="L304" s="3">
        <f t="shared" si="148"/>
        <v>0</v>
      </c>
      <c r="M304" s="3" t="str">
        <f t="shared" si="149"/>
        <v>Jan0</v>
      </c>
      <c r="N304" s="3" t="str">
        <f t="shared" si="156"/>
        <v>0Sat</v>
      </c>
      <c r="Q304" s="7"/>
      <c r="R304" s="7"/>
      <c r="T304" s="3" t="str">
        <f t="shared" si="150"/>
        <v>Jan</v>
      </c>
      <c r="U304" s="3">
        <f t="shared" si="151"/>
        <v>0</v>
      </c>
      <c r="V304" s="3" t="str">
        <f t="shared" si="152"/>
        <v>Jan0</v>
      </c>
      <c r="W304" s="3" t="str">
        <f t="shared" si="157"/>
        <v>0Sat</v>
      </c>
      <c r="Z304" s="7"/>
      <c r="AA304" s="7"/>
      <c r="AB304"/>
      <c r="AC304" s="3" t="str">
        <f t="shared" si="153"/>
        <v>Jan</v>
      </c>
      <c r="AD304" s="3">
        <f t="shared" si="154"/>
        <v>0</v>
      </c>
      <c r="AE304" s="3" t="str">
        <f t="shared" si="155"/>
        <v>Jan0</v>
      </c>
      <c r="AI304" s="7"/>
      <c r="AJ304" s="7"/>
      <c r="AK304" s="9"/>
      <c r="AL304" s="6"/>
    </row>
    <row r="305" spans="2:38">
      <c r="B305" s="3" t="str">
        <f t="shared" si="144"/>
        <v>Jan</v>
      </c>
      <c r="C305" s="3">
        <f t="shared" si="145"/>
        <v>0</v>
      </c>
      <c r="D305" s="3" t="str">
        <f t="shared" si="146"/>
        <v>Jan0</v>
      </c>
      <c r="K305" s="3" t="str">
        <f t="shared" si="147"/>
        <v>Jan</v>
      </c>
      <c r="L305" s="3">
        <f t="shared" si="148"/>
        <v>0</v>
      </c>
      <c r="M305" s="3" t="str">
        <f t="shared" si="149"/>
        <v>Jan0</v>
      </c>
      <c r="N305" s="3" t="str">
        <f t="shared" si="156"/>
        <v>0Sat</v>
      </c>
      <c r="Q305" s="7"/>
      <c r="R305" s="7"/>
      <c r="T305" s="3" t="str">
        <f t="shared" si="150"/>
        <v>Jan</v>
      </c>
      <c r="U305" s="3">
        <f t="shared" si="151"/>
        <v>0</v>
      </c>
      <c r="V305" s="3" t="str">
        <f t="shared" si="152"/>
        <v>Jan0</v>
      </c>
      <c r="W305" s="3" t="str">
        <f t="shared" si="157"/>
        <v>0Sat</v>
      </c>
      <c r="Z305" s="7"/>
      <c r="AA305" s="7"/>
      <c r="AB305"/>
      <c r="AC305" s="3" t="str">
        <f t="shared" si="153"/>
        <v>Jan</v>
      </c>
      <c r="AD305" s="3">
        <f t="shared" si="154"/>
        <v>0</v>
      </c>
      <c r="AE305" s="3" t="str">
        <f t="shared" si="155"/>
        <v>Jan0</v>
      </c>
      <c r="AI305" s="7"/>
      <c r="AJ305" s="7"/>
      <c r="AK305" s="9"/>
      <c r="AL305" s="6"/>
    </row>
    <row r="306" spans="2:38">
      <c r="B306" s="3" t="str">
        <f t="shared" si="144"/>
        <v>Jan</v>
      </c>
      <c r="C306" s="3">
        <f t="shared" si="145"/>
        <v>0</v>
      </c>
      <c r="D306" s="3" t="str">
        <f t="shared" si="146"/>
        <v>Jan0</v>
      </c>
      <c r="K306" s="3" t="str">
        <f t="shared" si="147"/>
        <v>Jan</v>
      </c>
      <c r="L306" s="3">
        <f t="shared" si="148"/>
        <v>0</v>
      </c>
      <c r="M306" s="3" t="str">
        <f t="shared" si="149"/>
        <v>Jan0</v>
      </c>
      <c r="N306" s="3" t="str">
        <f t="shared" si="156"/>
        <v>0Sat</v>
      </c>
      <c r="Q306" s="7"/>
      <c r="R306" s="7"/>
      <c r="T306" s="3" t="str">
        <f t="shared" si="150"/>
        <v>Jan</v>
      </c>
      <c r="U306" s="3">
        <f t="shared" si="151"/>
        <v>0</v>
      </c>
      <c r="V306" s="3" t="str">
        <f t="shared" si="152"/>
        <v>Jan0</v>
      </c>
      <c r="W306" s="3" t="str">
        <f t="shared" si="157"/>
        <v>0Sat</v>
      </c>
      <c r="Z306" s="7"/>
      <c r="AA306" s="7"/>
      <c r="AB306"/>
      <c r="AC306" s="3" t="str">
        <f t="shared" si="153"/>
        <v>Jan</v>
      </c>
      <c r="AD306" s="3">
        <f t="shared" si="154"/>
        <v>0</v>
      </c>
      <c r="AE306" s="3" t="str">
        <f t="shared" si="155"/>
        <v>Jan0</v>
      </c>
      <c r="AI306" s="7"/>
      <c r="AJ306" s="7"/>
      <c r="AK306" s="9"/>
      <c r="AL306" s="6"/>
    </row>
    <row r="307" spans="2:38">
      <c r="B307" s="3" t="str">
        <f t="shared" si="144"/>
        <v>Jan</v>
      </c>
      <c r="C307" s="3">
        <f t="shared" si="145"/>
        <v>0</v>
      </c>
      <c r="D307" s="3" t="str">
        <f t="shared" si="146"/>
        <v>Jan0</v>
      </c>
      <c r="K307" s="3" t="str">
        <f t="shared" si="147"/>
        <v>Jan</v>
      </c>
      <c r="L307" s="3">
        <f t="shared" si="148"/>
        <v>0</v>
      </c>
      <c r="M307" s="3" t="str">
        <f t="shared" si="149"/>
        <v>Jan0</v>
      </c>
      <c r="N307" s="3" t="str">
        <f t="shared" si="156"/>
        <v>0Sat</v>
      </c>
      <c r="Q307" s="7"/>
      <c r="R307" s="7"/>
      <c r="T307" s="3" t="str">
        <f t="shared" si="150"/>
        <v>Jan</v>
      </c>
      <c r="U307" s="3">
        <f t="shared" si="151"/>
        <v>0</v>
      </c>
      <c r="V307" s="3" t="str">
        <f t="shared" si="152"/>
        <v>Jan0</v>
      </c>
      <c r="W307" s="3" t="str">
        <f t="shared" si="157"/>
        <v>0Sat</v>
      </c>
      <c r="Z307" s="7"/>
      <c r="AA307" s="7"/>
      <c r="AB307"/>
      <c r="AC307" s="3" t="str">
        <f t="shared" si="153"/>
        <v>Jan</v>
      </c>
      <c r="AD307" s="3">
        <f t="shared" si="154"/>
        <v>0</v>
      </c>
      <c r="AE307" s="3" t="str">
        <f t="shared" si="155"/>
        <v>Jan0</v>
      </c>
      <c r="AI307" s="7"/>
      <c r="AJ307" s="7"/>
      <c r="AK307" s="9"/>
      <c r="AL307" s="6"/>
    </row>
    <row r="308" spans="2:38">
      <c r="B308" s="3" t="str">
        <f t="shared" si="144"/>
        <v>Jan</v>
      </c>
      <c r="C308" s="3">
        <f t="shared" si="145"/>
        <v>0</v>
      </c>
      <c r="D308" s="3" t="str">
        <f t="shared" si="146"/>
        <v>Jan0</v>
      </c>
      <c r="K308" s="3" t="str">
        <f t="shared" si="147"/>
        <v>Jan</v>
      </c>
      <c r="L308" s="3">
        <f t="shared" si="148"/>
        <v>0</v>
      </c>
      <c r="M308" s="3" t="str">
        <f t="shared" si="149"/>
        <v>Jan0</v>
      </c>
      <c r="N308" s="3" t="str">
        <f t="shared" si="156"/>
        <v>0Sat</v>
      </c>
      <c r="Q308" s="7"/>
      <c r="R308" s="7"/>
      <c r="T308" s="3" t="str">
        <f t="shared" si="150"/>
        <v>Jan</v>
      </c>
      <c r="U308" s="3">
        <f t="shared" si="151"/>
        <v>0</v>
      </c>
      <c r="V308" s="3" t="str">
        <f t="shared" si="152"/>
        <v>Jan0</v>
      </c>
      <c r="W308" s="3" t="str">
        <f t="shared" si="157"/>
        <v>0Sat</v>
      </c>
      <c r="Z308" s="7"/>
      <c r="AA308" s="7"/>
      <c r="AB308"/>
      <c r="AC308" s="3" t="str">
        <f t="shared" si="153"/>
        <v>Jan</v>
      </c>
      <c r="AD308" s="3">
        <f t="shared" si="154"/>
        <v>0</v>
      </c>
      <c r="AE308" s="3" t="str">
        <f t="shared" si="155"/>
        <v>Jan0</v>
      </c>
      <c r="AI308" s="7"/>
      <c r="AJ308" s="7"/>
      <c r="AK308" s="9"/>
      <c r="AL308" s="6"/>
    </row>
    <row r="309" spans="2:38">
      <c r="B309" s="3" t="str">
        <f t="shared" si="144"/>
        <v>Jan</v>
      </c>
      <c r="C309" s="3">
        <f t="shared" si="145"/>
        <v>0</v>
      </c>
      <c r="D309" s="3" t="str">
        <f t="shared" si="146"/>
        <v>Jan0</v>
      </c>
      <c r="K309" s="3" t="str">
        <f t="shared" si="147"/>
        <v>Jan</v>
      </c>
      <c r="L309" s="3">
        <f t="shared" si="148"/>
        <v>0</v>
      </c>
      <c r="M309" s="3" t="str">
        <f t="shared" si="149"/>
        <v>Jan0</v>
      </c>
      <c r="N309" s="3" t="str">
        <f t="shared" si="156"/>
        <v>0Sat</v>
      </c>
      <c r="Q309" s="7"/>
      <c r="R309" s="7"/>
      <c r="T309" s="3" t="str">
        <f t="shared" si="150"/>
        <v>Jan</v>
      </c>
      <c r="U309" s="3">
        <f t="shared" si="151"/>
        <v>0</v>
      </c>
      <c r="V309" s="3" t="str">
        <f t="shared" si="152"/>
        <v>Jan0</v>
      </c>
      <c r="W309" s="3" t="str">
        <f t="shared" si="157"/>
        <v>0Sat</v>
      </c>
      <c r="Z309" s="7"/>
      <c r="AA309" s="7"/>
      <c r="AB309"/>
      <c r="AC309" s="3" t="str">
        <f t="shared" si="153"/>
        <v>Jan</v>
      </c>
      <c r="AD309" s="3">
        <f t="shared" si="154"/>
        <v>0</v>
      </c>
      <c r="AE309" s="3" t="str">
        <f t="shared" si="155"/>
        <v>Jan0</v>
      </c>
      <c r="AI309" s="7"/>
      <c r="AJ309" s="7"/>
      <c r="AK309" s="9"/>
      <c r="AL309" s="6"/>
    </row>
    <row r="310" spans="2:38">
      <c r="B310" s="3" t="str">
        <f t="shared" si="144"/>
        <v>Jan</v>
      </c>
      <c r="C310" s="3">
        <f t="shared" si="145"/>
        <v>0</v>
      </c>
      <c r="D310" s="3" t="str">
        <f t="shared" si="146"/>
        <v>Jan0</v>
      </c>
      <c r="K310" s="3" t="str">
        <f t="shared" si="147"/>
        <v>Jan</v>
      </c>
      <c r="L310" s="3">
        <f t="shared" si="148"/>
        <v>0</v>
      </c>
      <c r="M310" s="3" t="str">
        <f t="shared" si="149"/>
        <v>Jan0</v>
      </c>
      <c r="N310" s="3" t="str">
        <f t="shared" si="156"/>
        <v>0Sat</v>
      </c>
      <c r="Q310" s="7"/>
      <c r="R310" s="7"/>
      <c r="T310" s="3" t="str">
        <f t="shared" si="150"/>
        <v>Jan</v>
      </c>
      <c r="U310" s="3">
        <f t="shared" si="151"/>
        <v>0</v>
      </c>
      <c r="V310" s="3" t="str">
        <f t="shared" si="152"/>
        <v>Jan0</v>
      </c>
      <c r="W310" s="3" t="str">
        <f t="shared" si="157"/>
        <v>0Sat</v>
      </c>
      <c r="Z310" s="7"/>
      <c r="AA310" s="7"/>
      <c r="AB310"/>
      <c r="AC310" s="3" t="str">
        <f t="shared" si="153"/>
        <v>Jan</v>
      </c>
      <c r="AD310" s="3">
        <f t="shared" si="154"/>
        <v>0</v>
      </c>
      <c r="AE310" s="3" t="str">
        <f t="shared" si="155"/>
        <v>Jan0</v>
      </c>
      <c r="AI310" s="7"/>
      <c r="AJ310" s="7"/>
      <c r="AK310" s="9"/>
      <c r="AL310" s="6"/>
    </row>
    <row r="311" spans="2:38">
      <c r="B311" s="3" t="str">
        <f t="shared" si="144"/>
        <v>Jan</v>
      </c>
      <c r="C311" s="3">
        <f t="shared" si="145"/>
        <v>0</v>
      </c>
      <c r="D311" s="3" t="str">
        <f t="shared" si="146"/>
        <v>Jan0</v>
      </c>
      <c r="K311" s="3" t="str">
        <f t="shared" si="147"/>
        <v>Jan</v>
      </c>
      <c r="L311" s="3">
        <f t="shared" si="148"/>
        <v>0</v>
      </c>
      <c r="M311" s="3" t="str">
        <f t="shared" si="149"/>
        <v>Jan0</v>
      </c>
      <c r="N311" s="3" t="str">
        <f t="shared" si="156"/>
        <v>0Sat</v>
      </c>
      <c r="Q311" s="7"/>
      <c r="R311" s="7"/>
      <c r="T311" s="3" t="str">
        <f t="shared" si="150"/>
        <v>Jan</v>
      </c>
      <c r="U311" s="3">
        <f t="shared" si="151"/>
        <v>0</v>
      </c>
      <c r="V311" s="3" t="str">
        <f t="shared" si="152"/>
        <v>Jan0</v>
      </c>
      <c r="W311" s="3" t="str">
        <f t="shared" si="157"/>
        <v>0Sat</v>
      </c>
      <c r="Z311" s="7"/>
      <c r="AA311" s="7"/>
      <c r="AB311"/>
      <c r="AC311" s="3" t="str">
        <f t="shared" si="153"/>
        <v>Jan</v>
      </c>
      <c r="AD311" s="3">
        <f t="shared" si="154"/>
        <v>0</v>
      </c>
      <c r="AE311" s="3" t="str">
        <f t="shared" si="155"/>
        <v>Jan0</v>
      </c>
      <c r="AI311" s="7"/>
      <c r="AJ311" s="7"/>
      <c r="AK311" s="9"/>
      <c r="AL311" s="6"/>
    </row>
    <row r="312" spans="2:38">
      <c r="B312" s="3" t="str">
        <f t="shared" si="144"/>
        <v>Jan</v>
      </c>
      <c r="C312" s="3">
        <f t="shared" si="145"/>
        <v>0</v>
      </c>
      <c r="D312" s="3" t="str">
        <f t="shared" si="146"/>
        <v>Jan0</v>
      </c>
      <c r="K312" s="3" t="str">
        <f t="shared" si="147"/>
        <v>Jan</v>
      </c>
      <c r="L312" s="3">
        <f t="shared" si="148"/>
        <v>0</v>
      </c>
      <c r="M312" s="3" t="str">
        <f t="shared" si="149"/>
        <v>Jan0</v>
      </c>
      <c r="N312" s="3" t="str">
        <f t="shared" si="156"/>
        <v>0Sat</v>
      </c>
      <c r="Q312" s="7"/>
      <c r="R312" s="7"/>
      <c r="T312" s="3" t="str">
        <f t="shared" si="150"/>
        <v>Jan</v>
      </c>
      <c r="U312" s="3">
        <f t="shared" si="151"/>
        <v>0</v>
      </c>
      <c r="V312" s="3" t="str">
        <f t="shared" si="152"/>
        <v>Jan0</v>
      </c>
      <c r="W312" s="3" t="str">
        <f t="shared" si="157"/>
        <v>0Sat</v>
      </c>
      <c r="Z312" s="7"/>
      <c r="AA312" s="7"/>
      <c r="AB312"/>
      <c r="AC312" s="3" t="str">
        <f t="shared" si="153"/>
        <v>Jan</v>
      </c>
      <c r="AD312" s="3">
        <f t="shared" si="154"/>
        <v>0</v>
      </c>
      <c r="AE312" s="3" t="str">
        <f t="shared" si="155"/>
        <v>Jan0</v>
      </c>
      <c r="AI312" s="7"/>
      <c r="AJ312" s="7"/>
      <c r="AK312" s="9"/>
      <c r="AL312" s="6"/>
    </row>
    <row r="313" spans="2:38">
      <c r="B313" s="3" t="str">
        <f t="shared" si="144"/>
        <v>Jan</v>
      </c>
      <c r="C313" s="3">
        <f t="shared" si="145"/>
        <v>0</v>
      </c>
      <c r="D313" s="3" t="str">
        <f t="shared" si="146"/>
        <v>Jan0</v>
      </c>
      <c r="K313" s="3" t="str">
        <f t="shared" si="147"/>
        <v>Jan</v>
      </c>
      <c r="L313" s="3">
        <f t="shared" si="148"/>
        <v>0</v>
      </c>
      <c r="M313" s="3" t="str">
        <f t="shared" si="149"/>
        <v>Jan0</v>
      </c>
      <c r="N313" s="3" t="str">
        <f t="shared" si="156"/>
        <v>0Sat</v>
      </c>
      <c r="Q313" s="7"/>
      <c r="R313" s="7"/>
      <c r="T313" s="3" t="str">
        <f t="shared" si="150"/>
        <v>Jan</v>
      </c>
      <c r="U313" s="3">
        <f t="shared" si="151"/>
        <v>0</v>
      </c>
      <c r="V313" s="3" t="str">
        <f t="shared" si="152"/>
        <v>Jan0</v>
      </c>
      <c r="W313" s="3" t="str">
        <f t="shared" si="157"/>
        <v>0Sat</v>
      </c>
      <c r="Z313" s="7"/>
      <c r="AA313" s="7"/>
      <c r="AB313"/>
      <c r="AC313" s="3" t="str">
        <f t="shared" si="153"/>
        <v>Jan</v>
      </c>
      <c r="AD313" s="3">
        <f t="shared" si="154"/>
        <v>0</v>
      </c>
      <c r="AE313" s="3" t="str">
        <f t="shared" si="155"/>
        <v>Jan0</v>
      </c>
      <c r="AI313" s="7"/>
      <c r="AJ313" s="7"/>
      <c r="AK313" s="9"/>
      <c r="AL313" s="6"/>
    </row>
    <row r="314" spans="2:38">
      <c r="B314" s="3" t="str">
        <f t="shared" si="144"/>
        <v>Jan</v>
      </c>
      <c r="C314" s="3">
        <f t="shared" si="145"/>
        <v>0</v>
      </c>
      <c r="D314" s="3" t="str">
        <f t="shared" si="146"/>
        <v>Jan0</v>
      </c>
      <c r="K314" s="3" t="str">
        <f t="shared" si="147"/>
        <v>Jan</v>
      </c>
      <c r="L314" s="3">
        <f t="shared" si="148"/>
        <v>0</v>
      </c>
      <c r="M314" s="3" t="str">
        <f t="shared" si="149"/>
        <v>Jan0</v>
      </c>
      <c r="N314" s="3" t="str">
        <f t="shared" si="156"/>
        <v>0Sat</v>
      </c>
      <c r="Q314" s="7"/>
      <c r="R314" s="7"/>
      <c r="T314" s="3" t="str">
        <f t="shared" si="150"/>
        <v>Jan</v>
      </c>
      <c r="U314" s="3">
        <f t="shared" si="151"/>
        <v>0</v>
      </c>
      <c r="V314" s="3" t="str">
        <f t="shared" si="152"/>
        <v>Jan0</v>
      </c>
      <c r="W314" s="3" t="str">
        <f t="shared" si="157"/>
        <v>0Sat</v>
      </c>
      <c r="Z314" s="7"/>
      <c r="AA314" s="7"/>
      <c r="AB314"/>
      <c r="AC314" s="3" t="str">
        <f t="shared" si="153"/>
        <v>Jan</v>
      </c>
      <c r="AD314" s="3">
        <f t="shared" si="154"/>
        <v>0</v>
      </c>
      <c r="AE314" s="3" t="str">
        <f t="shared" si="155"/>
        <v>Jan0</v>
      </c>
      <c r="AI314" s="7"/>
      <c r="AJ314" s="7"/>
      <c r="AK314" s="9"/>
      <c r="AL314" s="6"/>
    </row>
    <row r="315" spans="2:38">
      <c r="B315" s="3" t="str">
        <f t="shared" si="144"/>
        <v>Jan</v>
      </c>
      <c r="C315" s="3">
        <f t="shared" si="145"/>
        <v>0</v>
      </c>
      <c r="D315" s="3" t="str">
        <f t="shared" si="146"/>
        <v>Jan0</v>
      </c>
      <c r="K315" s="3" t="str">
        <f t="shared" si="147"/>
        <v>Jan</v>
      </c>
      <c r="L315" s="3">
        <f t="shared" si="148"/>
        <v>0</v>
      </c>
      <c r="M315" s="3" t="str">
        <f t="shared" si="149"/>
        <v>Jan0</v>
      </c>
      <c r="N315" s="3" t="str">
        <f t="shared" si="156"/>
        <v>0Sat</v>
      </c>
      <c r="Q315" s="7"/>
      <c r="R315" s="7"/>
      <c r="T315" s="3" t="str">
        <f t="shared" si="150"/>
        <v>Jan</v>
      </c>
      <c r="U315" s="3">
        <f t="shared" si="151"/>
        <v>0</v>
      </c>
      <c r="V315" s="3" t="str">
        <f t="shared" si="152"/>
        <v>Jan0</v>
      </c>
      <c r="W315" s="3" t="str">
        <f t="shared" si="157"/>
        <v>0Sat</v>
      </c>
      <c r="Z315" s="7"/>
      <c r="AA315" s="7"/>
      <c r="AB315"/>
      <c r="AC315" s="3" t="str">
        <f t="shared" si="153"/>
        <v>Jan</v>
      </c>
      <c r="AD315" s="3">
        <f t="shared" si="154"/>
        <v>0</v>
      </c>
      <c r="AE315" s="3" t="str">
        <f t="shared" si="155"/>
        <v>Jan0</v>
      </c>
      <c r="AI315" s="7"/>
      <c r="AJ315" s="7"/>
      <c r="AK315" s="9"/>
      <c r="AL315" s="6"/>
    </row>
    <row r="316" spans="2:38">
      <c r="B316" s="3" t="str">
        <f t="shared" si="144"/>
        <v>Jan</v>
      </c>
      <c r="C316" s="3">
        <f t="shared" si="145"/>
        <v>0</v>
      </c>
      <c r="D316" s="3" t="str">
        <f t="shared" si="146"/>
        <v>Jan0</v>
      </c>
      <c r="K316" s="3" t="str">
        <f t="shared" si="147"/>
        <v>Jan</v>
      </c>
      <c r="L316" s="3">
        <f t="shared" si="148"/>
        <v>0</v>
      </c>
      <c r="M316" s="3" t="str">
        <f t="shared" si="149"/>
        <v>Jan0</v>
      </c>
      <c r="N316" s="3" t="str">
        <f t="shared" si="156"/>
        <v>0Sat</v>
      </c>
      <c r="Q316" s="7"/>
      <c r="R316" s="7"/>
      <c r="T316" s="3" t="str">
        <f t="shared" si="150"/>
        <v>Jan</v>
      </c>
      <c r="U316" s="3">
        <f t="shared" si="151"/>
        <v>0</v>
      </c>
      <c r="V316" s="3" t="str">
        <f t="shared" si="152"/>
        <v>Jan0</v>
      </c>
      <c r="W316" s="3" t="str">
        <f t="shared" si="157"/>
        <v>0Sat</v>
      </c>
      <c r="Z316" s="7"/>
      <c r="AA316" s="7"/>
      <c r="AB316"/>
      <c r="AC316" s="3" t="str">
        <f t="shared" si="153"/>
        <v>Jan</v>
      </c>
      <c r="AD316" s="3">
        <f t="shared" si="154"/>
        <v>0</v>
      </c>
      <c r="AE316" s="3" t="str">
        <f t="shared" si="155"/>
        <v>Jan0</v>
      </c>
      <c r="AI316" s="7"/>
      <c r="AJ316" s="7"/>
      <c r="AK316" s="9"/>
      <c r="AL316" s="6"/>
    </row>
    <row r="317" spans="2:38">
      <c r="B317" s="3" t="str">
        <f t="shared" si="144"/>
        <v>Jan</v>
      </c>
      <c r="C317" s="3">
        <f t="shared" si="145"/>
        <v>0</v>
      </c>
      <c r="D317" s="3" t="str">
        <f t="shared" si="146"/>
        <v>Jan0</v>
      </c>
      <c r="K317" s="3" t="str">
        <f t="shared" si="147"/>
        <v>Jan</v>
      </c>
      <c r="L317" s="3">
        <f t="shared" si="148"/>
        <v>0</v>
      </c>
      <c r="M317" s="3" t="str">
        <f t="shared" si="149"/>
        <v>Jan0</v>
      </c>
      <c r="N317" s="3" t="str">
        <f t="shared" si="156"/>
        <v>0Sat</v>
      </c>
      <c r="Q317" s="7"/>
      <c r="R317" s="7"/>
      <c r="T317" s="3" t="str">
        <f t="shared" si="150"/>
        <v>Jan</v>
      </c>
      <c r="U317" s="3">
        <f t="shared" si="151"/>
        <v>0</v>
      </c>
      <c r="V317" s="3" t="str">
        <f t="shared" si="152"/>
        <v>Jan0</v>
      </c>
      <c r="W317" s="3" t="str">
        <f t="shared" si="157"/>
        <v>0Sat</v>
      </c>
      <c r="Z317" s="7"/>
      <c r="AA317" s="7"/>
      <c r="AB317"/>
      <c r="AC317" s="3" t="str">
        <f t="shared" si="153"/>
        <v>Jan</v>
      </c>
      <c r="AD317" s="3">
        <f t="shared" si="154"/>
        <v>0</v>
      </c>
      <c r="AE317" s="3" t="str">
        <f t="shared" si="155"/>
        <v>Jan0</v>
      </c>
      <c r="AI317" s="7"/>
      <c r="AJ317" s="7"/>
      <c r="AK317" s="9"/>
      <c r="AL317" s="6"/>
    </row>
    <row r="318" spans="2:38">
      <c r="B318" s="3" t="str">
        <f t="shared" si="144"/>
        <v>Jan</v>
      </c>
      <c r="C318" s="3">
        <f t="shared" si="145"/>
        <v>0</v>
      </c>
      <c r="D318" s="3" t="str">
        <f t="shared" si="146"/>
        <v>Jan0</v>
      </c>
      <c r="K318" s="3" t="str">
        <f t="shared" si="147"/>
        <v>Jan</v>
      </c>
      <c r="L318" s="3">
        <f t="shared" si="148"/>
        <v>0</v>
      </c>
      <c r="M318" s="3" t="str">
        <f t="shared" si="149"/>
        <v>Jan0</v>
      </c>
      <c r="N318" s="3" t="str">
        <f t="shared" si="156"/>
        <v>0Sat</v>
      </c>
      <c r="Q318" s="7"/>
      <c r="R318" s="7"/>
      <c r="T318" s="3" t="str">
        <f t="shared" si="150"/>
        <v>Jan</v>
      </c>
      <c r="U318" s="3">
        <f t="shared" si="151"/>
        <v>0</v>
      </c>
      <c r="V318" s="3" t="str">
        <f t="shared" si="152"/>
        <v>Jan0</v>
      </c>
      <c r="W318" s="3" t="str">
        <f t="shared" si="157"/>
        <v>0Sat</v>
      </c>
      <c r="Z318" s="7"/>
      <c r="AA318" s="7"/>
      <c r="AB318"/>
      <c r="AC318" s="3" t="str">
        <f t="shared" si="153"/>
        <v>Jan</v>
      </c>
      <c r="AD318" s="3">
        <f t="shared" si="154"/>
        <v>0</v>
      </c>
      <c r="AE318" s="3" t="str">
        <f t="shared" si="155"/>
        <v>Jan0</v>
      </c>
      <c r="AI318" s="7"/>
      <c r="AJ318" s="7"/>
      <c r="AK318" s="9"/>
      <c r="AL318" s="6"/>
    </row>
    <row r="319" spans="2:38">
      <c r="B319" s="3" t="str">
        <f t="shared" si="144"/>
        <v>Jan</v>
      </c>
      <c r="C319" s="3">
        <f t="shared" si="145"/>
        <v>0</v>
      </c>
      <c r="D319" s="3" t="str">
        <f t="shared" si="146"/>
        <v>Jan0</v>
      </c>
      <c r="K319" s="3" t="str">
        <f t="shared" si="147"/>
        <v>Jan</v>
      </c>
      <c r="L319" s="3">
        <f t="shared" si="148"/>
        <v>0</v>
      </c>
      <c r="M319" s="3" t="str">
        <f t="shared" si="149"/>
        <v>Jan0</v>
      </c>
      <c r="N319" s="3" t="str">
        <f t="shared" si="156"/>
        <v>0Sat</v>
      </c>
      <c r="Q319" s="7"/>
      <c r="R319" s="7"/>
      <c r="T319" s="3" t="str">
        <f t="shared" si="150"/>
        <v>Jan</v>
      </c>
      <c r="U319" s="3">
        <f t="shared" si="151"/>
        <v>0</v>
      </c>
      <c r="V319" s="3" t="str">
        <f t="shared" si="152"/>
        <v>Jan0</v>
      </c>
      <c r="W319" s="3" t="str">
        <f t="shared" si="157"/>
        <v>0Sat</v>
      </c>
      <c r="Z319" s="7"/>
      <c r="AA319" s="7"/>
      <c r="AB319"/>
      <c r="AC319" s="3" t="str">
        <f t="shared" si="153"/>
        <v>Jan</v>
      </c>
      <c r="AD319" s="3">
        <f t="shared" si="154"/>
        <v>0</v>
      </c>
      <c r="AE319" s="3" t="str">
        <f t="shared" si="155"/>
        <v>Jan0</v>
      </c>
      <c r="AI319" s="7"/>
      <c r="AJ319" s="7"/>
      <c r="AK319" s="9"/>
      <c r="AL319" s="6"/>
    </row>
    <row r="320" spans="2:38">
      <c r="B320" s="3" t="str">
        <f t="shared" si="144"/>
        <v>Jan</v>
      </c>
      <c r="C320" s="3">
        <f t="shared" si="145"/>
        <v>0</v>
      </c>
      <c r="D320" s="3" t="str">
        <f t="shared" si="146"/>
        <v>Jan0</v>
      </c>
      <c r="K320" s="3" t="str">
        <f t="shared" si="147"/>
        <v>Jan</v>
      </c>
      <c r="L320" s="3">
        <f t="shared" si="148"/>
        <v>0</v>
      </c>
      <c r="M320" s="3" t="str">
        <f t="shared" si="149"/>
        <v>Jan0</v>
      </c>
      <c r="N320" s="3" t="str">
        <f t="shared" si="156"/>
        <v>0Sat</v>
      </c>
      <c r="Q320" s="7"/>
      <c r="R320" s="7"/>
      <c r="T320" s="3" t="str">
        <f t="shared" si="150"/>
        <v>Jan</v>
      </c>
      <c r="U320" s="3">
        <f t="shared" si="151"/>
        <v>0</v>
      </c>
      <c r="V320" s="3" t="str">
        <f t="shared" si="152"/>
        <v>Jan0</v>
      </c>
      <c r="W320" s="3" t="str">
        <f t="shared" si="157"/>
        <v>0Sat</v>
      </c>
      <c r="Z320" s="7"/>
      <c r="AA320" s="7"/>
      <c r="AB320"/>
      <c r="AC320" s="3" t="str">
        <f t="shared" si="153"/>
        <v>Jan</v>
      </c>
      <c r="AD320" s="3">
        <f t="shared" si="154"/>
        <v>0</v>
      </c>
      <c r="AE320" s="3" t="str">
        <f t="shared" si="155"/>
        <v>Jan0</v>
      </c>
      <c r="AI320" s="7"/>
      <c r="AJ320" s="7"/>
      <c r="AK320" s="9"/>
      <c r="AL320" s="6"/>
    </row>
    <row r="321" spans="2:38">
      <c r="B321" s="3" t="str">
        <f t="shared" si="144"/>
        <v>Jan</v>
      </c>
      <c r="C321" s="3">
        <f t="shared" si="145"/>
        <v>0</v>
      </c>
      <c r="D321" s="3" t="str">
        <f t="shared" si="146"/>
        <v>Jan0</v>
      </c>
      <c r="K321" s="3" t="str">
        <f t="shared" si="147"/>
        <v>Jan</v>
      </c>
      <c r="L321" s="3">
        <f t="shared" si="148"/>
        <v>0</v>
      </c>
      <c r="M321" s="3" t="str">
        <f t="shared" si="149"/>
        <v>Jan0</v>
      </c>
      <c r="N321" s="3" t="str">
        <f t="shared" si="156"/>
        <v>0Sat</v>
      </c>
      <c r="Q321" s="7"/>
      <c r="R321" s="7"/>
      <c r="T321" s="3" t="str">
        <f t="shared" si="150"/>
        <v>Jan</v>
      </c>
      <c r="U321" s="3">
        <f t="shared" si="151"/>
        <v>0</v>
      </c>
      <c r="V321" s="3" t="str">
        <f t="shared" si="152"/>
        <v>Jan0</v>
      </c>
      <c r="W321" s="3" t="str">
        <f t="shared" si="157"/>
        <v>0Sat</v>
      </c>
      <c r="Z321" s="7"/>
      <c r="AA321" s="7"/>
      <c r="AB321"/>
      <c r="AC321" s="3" t="str">
        <f t="shared" si="153"/>
        <v>Jan</v>
      </c>
      <c r="AD321" s="3">
        <f t="shared" si="154"/>
        <v>0</v>
      </c>
      <c r="AE321" s="3" t="str">
        <f t="shared" si="155"/>
        <v>Jan0</v>
      </c>
      <c r="AI321" s="7"/>
      <c r="AJ321" s="7"/>
      <c r="AK321" s="9"/>
      <c r="AL321" s="6"/>
    </row>
    <row r="322" spans="2:38">
      <c r="B322" s="3" t="str">
        <f t="shared" ref="B322:B366" si="158">TEXT(A322,"mmm")</f>
        <v>Jan</v>
      </c>
      <c r="C322" s="3">
        <f t="shared" ref="C322:C366" si="159">DAY(A322)</f>
        <v>0</v>
      </c>
      <c r="D322" s="3" t="str">
        <f t="shared" ref="D322:D366" si="160">CONCATENATE(B322,C322)</f>
        <v>Jan0</v>
      </c>
      <c r="K322" s="3" t="str">
        <f t="shared" ref="K322:K366" si="161">TEXT(J322,"mmm")</f>
        <v>Jan</v>
      </c>
      <c r="L322" s="3">
        <f t="shared" ref="L322:L366" si="162">DAY(J322)</f>
        <v>0</v>
      </c>
      <c r="M322" s="3" t="str">
        <f t="shared" ref="M322:M366" si="163">CONCATENATE(K322,L322)</f>
        <v>Jan0</v>
      </c>
      <c r="N322" s="3" t="str">
        <f t="shared" si="156"/>
        <v>0Sat</v>
      </c>
      <c r="Q322" s="7"/>
      <c r="R322" s="7"/>
      <c r="T322" s="3" t="str">
        <f t="shared" ref="T322:T366" si="164">TEXT(S322,"mmm")</f>
        <v>Jan</v>
      </c>
      <c r="U322" s="3">
        <f t="shared" ref="U322:U366" si="165">DAY(S322)</f>
        <v>0</v>
      </c>
      <c r="V322" s="3" t="str">
        <f t="shared" ref="V322:V366" si="166">CONCATENATE(T322,U322)</f>
        <v>Jan0</v>
      </c>
      <c r="W322" s="3" t="str">
        <f t="shared" si="157"/>
        <v>0Sat</v>
      </c>
      <c r="Z322" s="7"/>
      <c r="AA322" s="7"/>
      <c r="AB322"/>
      <c r="AC322" s="3" t="str">
        <f t="shared" ref="AC322:AC366" si="167">TEXT(AB322,"mmm")</f>
        <v>Jan</v>
      </c>
      <c r="AD322" s="3">
        <f t="shared" ref="AD322:AD366" si="168">DAY(AB322)</f>
        <v>0</v>
      </c>
      <c r="AE322" s="3" t="str">
        <f t="shared" ref="AE322:AE366" si="169">CONCATENATE(AC322,AD322)</f>
        <v>Jan0</v>
      </c>
      <c r="AI322" s="7"/>
      <c r="AJ322" s="7"/>
      <c r="AK322" s="9"/>
      <c r="AL322" s="6"/>
    </row>
    <row r="323" spans="2:38">
      <c r="B323" s="3" t="str">
        <f t="shared" si="158"/>
        <v>Jan</v>
      </c>
      <c r="C323" s="3">
        <f t="shared" si="159"/>
        <v>0</v>
      </c>
      <c r="D323" s="3" t="str">
        <f t="shared" si="160"/>
        <v>Jan0</v>
      </c>
      <c r="K323" s="3" t="str">
        <f t="shared" si="161"/>
        <v>Jan</v>
      </c>
      <c r="L323" s="3">
        <f t="shared" si="162"/>
        <v>0</v>
      </c>
      <c r="M323" s="3" t="str">
        <f t="shared" si="163"/>
        <v>Jan0</v>
      </c>
      <c r="N323" s="3" t="str">
        <f t="shared" ref="N323:N366" si="170">CONCATENATE(WEEKNUM(J323),TEXT(J323,"ddd"))</f>
        <v>0Sat</v>
      </c>
      <c r="Q323" s="7"/>
      <c r="R323" s="7"/>
      <c r="T323" s="3" t="str">
        <f t="shared" si="164"/>
        <v>Jan</v>
      </c>
      <c r="U323" s="3">
        <f t="shared" si="165"/>
        <v>0</v>
      </c>
      <c r="V323" s="3" t="str">
        <f t="shared" si="166"/>
        <v>Jan0</v>
      </c>
      <c r="W323" s="3" t="str">
        <f t="shared" ref="W323:W366" si="171">CONCATENATE(WEEKNUM(S323),TEXT(S323,"ddd"))</f>
        <v>0Sat</v>
      </c>
      <c r="Z323" s="7"/>
      <c r="AA323" s="7"/>
      <c r="AB323"/>
      <c r="AC323" s="3" t="str">
        <f t="shared" si="167"/>
        <v>Jan</v>
      </c>
      <c r="AD323" s="3">
        <f t="shared" si="168"/>
        <v>0</v>
      </c>
      <c r="AE323" s="3" t="str">
        <f t="shared" si="169"/>
        <v>Jan0</v>
      </c>
      <c r="AI323" s="7"/>
      <c r="AJ323" s="7"/>
      <c r="AK323" s="9"/>
      <c r="AL323" s="6"/>
    </row>
    <row r="324" spans="2:38">
      <c r="B324" s="3" t="str">
        <f t="shared" si="158"/>
        <v>Jan</v>
      </c>
      <c r="C324" s="3">
        <f t="shared" si="159"/>
        <v>0</v>
      </c>
      <c r="D324" s="3" t="str">
        <f t="shared" si="160"/>
        <v>Jan0</v>
      </c>
      <c r="K324" s="3" t="str">
        <f t="shared" si="161"/>
        <v>Jan</v>
      </c>
      <c r="L324" s="3">
        <f t="shared" si="162"/>
        <v>0</v>
      </c>
      <c r="M324" s="3" t="str">
        <f t="shared" si="163"/>
        <v>Jan0</v>
      </c>
      <c r="N324" s="3" t="str">
        <f t="shared" si="170"/>
        <v>0Sat</v>
      </c>
      <c r="Q324" s="7"/>
      <c r="R324" s="7"/>
      <c r="T324" s="3" t="str">
        <f t="shared" si="164"/>
        <v>Jan</v>
      </c>
      <c r="U324" s="3">
        <f t="shared" si="165"/>
        <v>0</v>
      </c>
      <c r="V324" s="3" t="str">
        <f t="shared" si="166"/>
        <v>Jan0</v>
      </c>
      <c r="W324" s="3" t="str">
        <f t="shared" si="171"/>
        <v>0Sat</v>
      </c>
      <c r="Z324" s="7"/>
      <c r="AA324" s="7"/>
      <c r="AB324"/>
      <c r="AC324" s="3" t="str">
        <f t="shared" si="167"/>
        <v>Jan</v>
      </c>
      <c r="AD324" s="3">
        <f t="shared" si="168"/>
        <v>0</v>
      </c>
      <c r="AE324" s="3" t="str">
        <f t="shared" si="169"/>
        <v>Jan0</v>
      </c>
      <c r="AI324" s="7"/>
      <c r="AJ324" s="7"/>
      <c r="AK324" s="9"/>
      <c r="AL324" s="6"/>
    </row>
    <row r="325" spans="2:38">
      <c r="B325" s="3" t="str">
        <f t="shared" si="158"/>
        <v>Jan</v>
      </c>
      <c r="C325" s="3">
        <f t="shared" si="159"/>
        <v>0</v>
      </c>
      <c r="D325" s="3" t="str">
        <f t="shared" si="160"/>
        <v>Jan0</v>
      </c>
      <c r="K325" s="3" t="str">
        <f t="shared" si="161"/>
        <v>Jan</v>
      </c>
      <c r="L325" s="3">
        <f t="shared" si="162"/>
        <v>0</v>
      </c>
      <c r="M325" s="3" t="str">
        <f t="shared" si="163"/>
        <v>Jan0</v>
      </c>
      <c r="N325" s="3" t="str">
        <f t="shared" si="170"/>
        <v>0Sat</v>
      </c>
      <c r="Q325" s="7"/>
      <c r="R325" s="7"/>
      <c r="T325" s="3" t="str">
        <f t="shared" si="164"/>
        <v>Jan</v>
      </c>
      <c r="U325" s="3">
        <f t="shared" si="165"/>
        <v>0</v>
      </c>
      <c r="V325" s="3" t="str">
        <f t="shared" si="166"/>
        <v>Jan0</v>
      </c>
      <c r="W325" s="3" t="str">
        <f t="shared" si="171"/>
        <v>0Sat</v>
      </c>
      <c r="Z325" s="7"/>
      <c r="AA325" s="7"/>
      <c r="AB325"/>
      <c r="AC325" s="3" t="str">
        <f t="shared" si="167"/>
        <v>Jan</v>
      </c>
      <c r="AD325" s="3">
        <f t="shared" si="168"/>
        <v>0</v>
      </c>
      <c r="AE325" s="3" t="str">
        <f t="shared" si="169"/>
        <v>Jan0</v>
      </c>
      <c r="AI325" s="7"/>
      <c r="AJ325" s="7"/>
      <c r="AK325" s="9"/>
      <c r="AL325" s="6"/>
    </row>
    <row r="326" spans="2:38">
      <c r="B326" s="3" t="str">
        <f t="shared" si="158"/>
        <v>Jan</v>
      </c>
      <c r="C326" s="3">
        <f t="shared" si="159"/>
        <v>0</v>
      </c>
      <c r="D326" s="3" t="str">
        <f t="shared" si="160"/>
        <v>Jan0</v>
      </c>
      <c r="K326" s="3" t="str">
        <f t="shared" si="161"/>
        <v>Jan</v>
      </c>
      <c r="L326" s="3">
        <f t="shared" si="162"/>
        <v>0</v>
      </c>
      <c r="M326" s="3" t="str">
        <f t="shared" si="163"/>
        <v>Jan0</v>
      </c>
      <c r="N326" s="3" t="str">
        <f t="shared" si="170"/>
        <v>0Sat</v>
      </c>
      <c r="Q326" s="7"/>
      <c r="R326" s="7"/>
      <c r="T326" s="3" t="str">
        <f t="shared" si="164"/>
        <v>Jan</v>
      </c>
      <c r="U326" s="3">
        <f t="shared" si="165"/>
        <v>0</v>
      </c>
      <c r="V326" s="3" t="str">
        <f t="shared" si="166"/>
        <v>Jan0</v>
      </c>
      <c r="W326" s="3" t="str">
        <f t="shared" si="171"/>
        <v>0Sat</v>
      </c>
      <c r="Z326" s="7"/>
      <c r="AA326" s="7"/>
      <c r="AB326"/>
      <c r="AC326" s="3" t="str">
        <f t="shared" si="167"/>
        <v>Jan</v>
      </c>
      <c r="AD326" s="3">
        <f t="shared" si="168"/>
        <v>0</v>
      </c>
      <c r="AE326" s="3" t="str">
        <f t="shared" si="169"/>
        <v>Jan0</v>
      </c>
      <c r="AI326" s="7"/>
      <c r="AJ326" s="7"/>
      <c r="AK326" s="9"/>
      <c r="AL326" s="6"/>
    </row>
    <row r="327" spans="2:38">
      <c r="B327" s="3" t="str">
        <f t="shared" si="158"/>
        <v>Jan</v>
      </c>
      <c r="C327" s="3">
        <f t="shared" si="159"/>
        <v>0</v>
      </c>
      <c r="D327" s="3" t="str">
        <f t="shared" si="160"/>
        <v>Jan0</v>
      </c>
      <c r="K327" s="3" t="str">
        <f t="shared" si="161"/>
        <v>Jan</v>
      </c>
      <c r="L327" s="3">
        <f t="shared" si="162"/>
        <v>0</v>
      </c>
      <c r="M327" s="3" t="str">
        <f t="shared" si="163"/>
        <v>Jan0</v>
      </c>
      <c r="N327" s="3" t="str">
        <f t="shared" si="170"/>
        <v>0Sat</v>
      </c>
      <c r="Q327" s="7"/>
      <c r="R327" s="7"/>
      <c r="T327" s="3" t="str">
        <f t="shared" si="164"/>
        <v>Jan</v>
      </c>
      <c r="U327" s="3">
        <f t="shared" si="165"/>
        <v>0</v>
      </c>
      <c r="V327" s="3" t="str">
        <f t="shared" si="166"/>
        <v>Jan0</v>
      </c>
      <c r="W327" s="3" t="str">
        <f t="shared" si="171"/>
        <v>0Sat</v>
      </c>
      <c r="Z327" s="7"/>
      <c r="AA327" s="7"/>
      <c r="AB327"/>
      <c r="AC327" s="3" t="str">
        <f t="shared" si="167"/>
        <v>Jan</v>
      </c>
      <c r="AD327" s="3">
        <f t="shared" si="168"/>
        <v>0</v>
      </c>
      <c r="AE327" s="3" t="str">
        <f t="shared" si="169"/>
        <v>Jan0</v>
      </c>
      <c r="AI327" s="7"/>
      <c r="AJ327" s="7"/>
      <c r="AK327" s="9"/>
      <c r="AL327" s="6"/>
    </row>
    <row r="328" spans="2:38">
      <c r="B328" s="3" t="str">
        <f t="shared" si="158"/>
        <v>Jan</v>
      </c>
      <c r="C328" s="3">
        <f t="shared" si="159"/>
        <v>0</v>
      </c>
      <c r="D328" s="3" t="str">
        <f t="shared" si="160"/>
        <v>Jan0</v>
      </c>
      <c r="K328" s="3" t="str">
        <f t="shared" si="161"/>
        <v>Jan</v>
      </c>
      <c r="L328" s="3">
        <f t="shared" si="162"/>
        <v>0</v>
      </c>
      <c r="M328" s="3" t="str">
        <f t="shared" si="163"/>
        <v>Jan0</v>
      </c>
      <c r="N328" s="3" t="str">
        <f t="shared" si="170"/>
        <v>0Sat</v>
      </c>
      <c r="Q328" s="7"/>
      <c r="R328" s="7"/>
      <c r="T328" s="3" t="str">
        <f t="shared" si="164"/>
        <v>Jan</v>
      </c>
      <c r="U328" s="3">
        <f t="shared" si="165"/>
        <v>0</v>
      </c>
      <c r="V328" s="3" t="str">
        <f t="shared" si="166"/>
        <v>Jan0</v>
      </c>
      <c r="W328" s="3" t="str">
        <f t="shared" si="171"/>
        <v>0Sat</v>
      </c>
      <c r="Z328" s="7"/>
      <c r="AA328" s="7"/>
      <c r="AB328"/>
      <c r="AC328" s="3" t="str">
        <f t="shared" si="167"/>
        <v>Jan</v>
      </c>
      <c r="AD328" s="3">
        <f t="shared" si="168"/>
        <v>0</v>
      </c>
      <c r="AE328" s="3" t="str">
        <f t="shared" si="169"/>
        <v>Jan0</v>
      </c>
      <c r="AI328" s="7"/>
      <c r="AJ328" s="7"/>
      <c r="AK328" s="9"/>
      <c r="AL328" s="6"/>
    </row>
    <row r="329" spans="2:38">
      <c r="B329" s="3" t="str">
        <f t="shared" si="158"/>
        <v>Jan</v>
      </c>
      <c r="C329" s="3">
        <f t="shared" si="159"/>
        <v>0</v>
      </c>
      <c r="D329" s="3" t="str">
        <f t="shared" si="160"/>
        <v>Jan0</v>
      </c>
      <c r="K329" s="3" t="str">
        <f t="shared" si="161"/>
        <v>Jan</v>
      </c>
      <c r="L329" s="3">
        <f t="shared" si="162"/>
        <v>0</v>
      </c>
      <c r="M329" s="3" t="str">
        <f t="shared" si="163"/>
        <v>Jan0</v>
      </c>
      <c r="N329" s="3" t="str">
        <f t="shared" si="170"/>
        <v>0Sat</v>
      </c>
      <c r="Q329" s="7"/>
      <c r="R329" s="7"/>
      <c r="T329" s="3" t="str">
        <f t="shared" si="164"/>
        <v>Jan</v>
      </c>
      <c r="U329" s="3">
        <f t="shared" si="165"/>
        <v>0</v>
      </c>
      <c r="V329" s="3" t="str">
        <f t="shared" si="166"/>
        <v>Jan0</v>
      </c>
      <c r="W329" s="3" t="str">
        <f t="shared" si="171"/>
        <v>0Sat</v>
      </c>
      <c r="Z329" s="7"/>
      <c r="AA329" s="7"/>
      <c r="AB329"/>
      <c r="AC329" s="3" t="str">
        <f t="shared" si="167"/>
        <v>Jan</v>
      </c>
      <c r="AD329" s="3">
        <f t="shared" si="168"/>
        <v>0</v>
      </c>
      <c r="AE329" s="3" t="str">
        <f t="shared" si="169"/>
        <v>Jan0</v>
      </c>
      <c r="AI329" s="7"/>
      <c r="AJ329" s="7"/>
      <c r="AK329" s="9"/>
      <c r="AL329" s="6"/>
    </row>
    <row r="330" spans="2:38">
      <c r="B330" s="3" t="str">
        <f t="shared" si="158"/>
        <v>Jan</v>
      </c>
      <c r="C330" s="3">
        <f t="shared" si="159"/>
        <v>0</v>
      </c>
      <c r="D330" s="3" t="str">
        <f t="shared" si="160"/>
        <v>Jan0</v>
      </c>
      <c r="K330" s="3" t="str">
        <f t="shared" si="161"/>
        <v>Jan</v>
      </c>
      <c r="L330" s="3">
        <f t="shared" si="162"/>
        <v>0</v>
      </c>
      <c r="M330" s="3" t="str">
        <f t="shared" si="163"/>
        <v>Jan0</v>
      </c>
      <c r="N330" s="3" t="str">
        <f t="shared" si="170"/>
        <v>0Sat</v>
      </c>
      <c r="Q330" s="7"/>
      <c r="R330" s="7"/>
      <c r="T330" s="3" t="str">
        <f t="shared" si="164"/>
        <v>Jan</v>
      </c>
      <c r="U330" s="3">
        <f t="shared" si="165"/>
        <v>0</v>
      </c>
      <c r="V330" s="3" t="str">
        <f t="shared" si="166"/>
        <v>Jan0</v>
      </c>
      <c r="W330" s="3" t="str">
        <f t="shared" si="171"/>
        <v>0Sat</v>
      </c>
      <c r="Z330" s="7"/>
      <c r="AA330" s="7"/>
      <c r="AB330"/>
      <c r="AC330" s="3" t="str">
        <f t="shared" si="167"/>
        <v>Jan</v>
      </c>
      <c r="AD330" s="3">
        <f t="shared" si="168"/>
        <v>0</v>
      </c>
      <c r="AE330" s="3" t="str">
        <f t="shared" si="169"/>
        <v>Jan0</v>
      </c>
      <c r="AI330" s="7"/>
      <c r="AJ330" s="7"/>
      <c r="AK330" s="9"/>
      <c r="AL330" s="6"/>
    </row>
    <row r="331" spans="2:38">
      <c r="B331" s="3" t="str">
        <f t="shared" si="158"/>
        <v>Jan</v>
      </c>
      <c r="C331" s="3">
        <f t="shared" si="159"/>
        <v>0</v>
      </c>
      <c r="D331" s="3" t="str">
        <f t="shared" si="160"/>
        <v>Jan0</v>
      </c>
      <c r="K331" s="3" t="str">
        <f t="shared" si="161"/>
        <v>Jan</v>
      </c>
      <c r="L331" s="3">
        <f t="shared" si="162"/>
        <v>0</v>
      </c>
      <c r="M331" s="3" t="str">
        <f t="shared" si="163"/>
        <v>Jan0</v>
      </c>
      <c r="N331" s="3" t="str">
        <f t="shared" si="170"/>
        <v>0Sat</v>
      </c>
      <c r="Q331" s="7"/>
      <c r="R331" s="7"/>
      <c r="T331" s="3" t="str">
        <f t="shared" si="164"/>
        <v>Jan</v>
      </c>
      <c r="U331" s="3">
        <f t="shared" si="165"/>
        <v>0</v>
      </c>
      <c r="V331" s="3" t="str">
        <f t="shared" si="166"/>
        <v>Jan0</v>
      </c>
      <c r="W331" s="3" t="str">
        <f t="shared" si="171"/>
        <v>0Sat</v>
      </c>
      <c r="Z331" s="7"/>
      <c r="AA331" s="7"/>
      <c r="AB331"/>
      <c r="AC331" s="3" t="str">
        <f t="shared" si="167"/>
        <v>Jan</v>
      </c>
      <c r="AD331" s="3">
        <f t="shared" si="168"/>
        <v>0</v>
      </c>
      <c r="AE331" s="3" t="str">
        <f t="shared" si="169"/>
        <v>Jan0</v>
      </c>
      <c r="AI331" s="7"/>
      <c r="AJ331" s="7"/>
      <c r="AK331" s="9"/>
      <c r="AL331" s="6"/>
    </row>
    <row r="332" spans="2:38">
      <c r="B332" s="3" t="str">
        <f t="shared" si="158"/>
        <v>Jan</v>
      </c>
      <c r="C332" s="3">
        <f t="shared" si="159"/>
        <v>0</v>
      </c>
      <c r="D332" s="3" t="str">
        <f t="shared" si="160"/>
        <v>Jan0</v>
      </c>
      <c r="K332" s="3" t="str">
        <f t="shared" si="161"/>
        <v>Jan</v>
      </c>
      <c r="L332" s="3">
        <f t="shared" si="162"/>
        <v>0</v>
      </c>
      <c r="M332" s="3" t="str">
        <f t="shared" si="163"/>
        <v>Jan0</v>
      </c>
      <c r="N332" s="3" t="str">
        <f t="shared" si="170"/>
        <v>0Sat</v>
      </c>
      <c r="Q332" s="7"/>
      <c r="R332" s="7"/>
      <c r="T332" s="3" t="str">
        <f t="shared" si="164"/>
        <v>Jan</v>
      </c>
      <c r="U332" s="3">
        <f t="shared" si="165"/>
        <v>0</v>
      </c>
      <c r="V332" s="3" t="str">
        <f t="shared" si="166"/>
        <v>Jan0</v>
      </c>
      <c r="W332" s="3" t="str">
        <f t="shared" si="171"/>
        <v>0Sat</v>
      </c>
      <c r="Z332" s="7"/>
      <c r="AA332" s="7"/>
      <c r="AB332"/>
      <c r="AC332" s="3" t="str">
        <f t="shared" si="167"/>
        <v>Jan</v>
      </c>
      <c r="AD332" s="3">
        <f t="shared" si="168"/>
        <v>0</v>
      </c>
      <c r="AE332" s="3" t="str">
        <f t="shared" si="169"/>
        <v>Jan0</v>
      </c>
      <c r="AI332" s="7"/>
      <c r="AJ332" s="7"/>
      <c r="AK332" s="9"/>
      <c r="AL332" s="6"/>
    </row>
    <row r="333" spans="2:38">
      <c r="B333" s="3" t="str">
        <f t="shared" si="158"/>
        <v>Jan</v>
      </c>
      <c r="C333" s="3">
        <f t="shared" si="159"/>
        <v>0</v>
      </c>
      <c r="D333" s="3" t="str">
        <f t="shared" si="160"/>
        <v>Jan0</v>
      </c>
      <c r="K333" s="3" t="str">
        <f t="shared" si="161"/>
        <v>Jan</v>
      </c>
      <c r="L333" s="3">
        <f t="shared" si="162"/>
        <v>0</v>
      </c>
      <c r="M333" s="3" t="str">
        <f t="shared" si="163"/>
        <v>Jan0</v>
      </c>
      <c r="N333" s="3" t="str">
        <f t="shared" si="170"/>
        <v>0Sat</v>
      </c>
      <c r="Q333" s="7"/>
      <c r="R333" s="7"/>
      <c r="T333" s="3" t="str">
        <f t="shared" si="164"/>
        <v>Jan</v>
      </c>
      <c r="U333" s="3">
        <f t="shared" si="165"/>
        <v>0</v>
      </c>
      <c r="V333" s="3" t="str">
        <f t="shared" si="166"/>
        <v>Jan0</v>
      </c>
      <c r="W333" s="3" t="str">
        <f t="shared" si="171"/>
        <v>0Sat</v>
      </c>
      <c r="Z333" s="7"/>
      <c r="AA333" s="7"/>
      <c r="AB333"/>
      <c r="AC333" s="3" t="str">
        <f t="shared" si="167"/>
        <v>Jan</v>
      </c>
      <c r="AD333" s="3">
        <f t="shared" si="168"/>
        <v>0</v>
      </c>
      <c r="AE333" s="3" t="str">
        <f t="shared" si="169"/>
        <v>Jan0</v>
      </c>
      <c r="AI333" s="7"/>
      <c r="AJ333" s="7"/>
      <c r="AK333" s="9"/>
      <c r="AL333" s="6"/>
    </row>
    <row r="334" spans="2:38">
      <c r="B334" s="3" t="str">
        <f t="shared" si="158"/>
        <v>Jan</v>
      </c>
      <c r="C334" s="3">
        <f t="shared" si="159"/>
        <v>0</v>
      </c>
      <c r="D334" s="3" t="str">
        <f t="shared" si="160"/>
        <v>Jan0</v>
      </c>
      <c r="K334" s="3" t="str">
        <f t="shared" si="161"/>
        <v>Jan</v>
      </c>
      <c r="L334" s="3">
        <f t="shared" si="162"/>
        <v>0</v>
      </c>
      <c r="M334" s="3" t="str">
        <f t="shared" si="163"/>
        <v>Jan0</v>
      </c>
      <c r="N334" s="3" t="str">
        <f t="shared" si="170"/>
        <v>0Sat</v>
      </c>
      <c r="Q334" s="7"/>
      <c r="R334" s="7"/>
      <c r="T334" s="3" t="str">
        <f t="shared" si="164"/>
        <v>Jan</v>
      </c>
      <c r="U334" s="3">
        <f t="shared" si="165"/>
        <v>0</v>
      </c>
      <c r="V334" s="3" t="str">
        <f t="shared" si="166"/>
        <v>Jan0</v>
      </c>
      <c r="W334" s="3" t="str">
        <f t="shared" si="171"/>
        <v>0Sat</v>
      </c>
      <c r="Z334" s="7"/>
      <c r="AA334" s="7"/>
      <c r="AB334"/>
      <c r="AC334" s="3" t="str">
        <f t="shared" si="167"/>
        <v>Jan</v>
      </c>
      <c r="AD334" s="3">
        <f t="shared" si="168"/>
        <v>0</v>
      </c>
      <c r="AE334" s="3" t="str">
        <f t="shared" si="169"/>
        <v>Jan0</v>
      </c>
      <c r="AI334" s="7"/>
      <c r="AJ334" s="7"/>
      <c r="AK334" s="9"/>
      <c r="AL334" s="6"/>
    </row>
    <row r="335" spans="2:38">
      <c r="B335" s="3" t="str">
        <f t="shared" si="158"/>
        <v>Jan</v>
      </c>
      <c r="C335" s="3">
        <f t="shared" si="159"/>
        <v>0</v>
      </c>
      <c r="D335" s="3" t="str">
        <f t="shared" si="160"/>
        <v>Jan0</v>
      </c>
      <c r="K335" s="3" t="str">
        <f t="shared" si="161"/>
        <v>Jan</v>
      </c>
      <c r="L335" s="3">
        <f t="shared" si="162"/>
        <v>0</v>
      </c>
      <c r="M335" s="3" t="str">
        <f t="shared" si="163"/>
        <v>Jan0</v>
      </c>
      <c r="N335" s="3" t="str">
        <f t="shared" si="170"/>
        <v>0Sat</v>
      </c>
      <c r="Q335" s="7"/>
      <c r="R335" s="7"/>
      <c r="T335" s="3" t="str">
        <f t="shared" si="164"/>
        <v>Jan</v>
      </c>
      <c r="U335" s="3">
        <f t="shared" si="165"/>
        <v>0</v>
      </c>
      <c r="V335" s="3" t="str">
        <f t="shared" si="166"/>
        <v>Jan0</v>
      </c>
      <c r="W335" s="3" t="str">
        <f t="shared" si="171"/>
        <v>0Sat</v>
      </c>
      <c r="Z335" s="7"/>
      <c r="AA335" s="7"/>
      <c r="AB335"/>
      <c r="AC335" s="3" t="str">
        <f t="shared" si="167"/>
        <v>Jan</v>
      </c>
      <c r="AD335" s="3">
        <f t="shared" si="168"/>
        <v>0</v>
      </c>
      <c r="AE335" s="3" t="str">
        <f t="shared" si="169"/>
        <v>Jan0</v>
      </c>
      <c r="AI335" s="7"/>
      <c r="AJ335" s="7"/>
      <c r="AK335" s="9"/>
      <c r="AL335" s="6"/>
    </row>
    <row r="336" spans="2:38">
      <c r="B336" s="3" t="str">
        <f t="shared" si="158"/>
        <v>Jan</v>
      </c>
      <c r="C336" s="3">
        <f t="shared" si="159"/>
        <v>0</v>
      </c>
      <c r="D336" s="3" t="str">
        <f t="shared" si="160"/>
        <v>Jan0</v>
      </c>
      <c r="K336" s="3" t="str">
        <f t="shared" si="161"/>
        <v>Jan</v>
      </c>
      <c r="L336" s="3">
        <f t="shared" si="162"/>
        <v>0</v>
      </c>
      <c r="M336" s="3" t="str">
        <f t="shared" si="163"/>
        <v>Jan0</v>
      </c>
      <c r="N336" s="3" t="str">
        <f t="shared" si="170"/>
        <v>0Sat</v>
      </c>
      <c r="Q336" s="7"/>
      <c r="R336" s="7"/>
      <c r="T336" s="3" t="str">
        <f t="shared" si="164"/>
        <v>Jan</v>
      </c>
      <c r="U336" s="3">
        <f t="shared" si="165"/>
        <v>0</v>
      </c>
      <c r="V336" s="3" t="str">
        <f t="shared" si="166"/>
        <v>Jan0</v>
      </c>
      <c r="W336" s="3" t="str">
        <f t="shared" si="171"/>
        <v>0Sat</v>
      </c>
      <c r="Z336" s="7"/>
      <c r="AA336" s="7"/>
      <c r="AB336"/>
      <c r="AC336" s="3" t="str">
        <f t="shared" si="167"/>
        <v>Jan</v>
      </c>
      <c r="AD336" s="3">
        <f t="shared" si="168"/>
        <v>0</v>
      </c>
      <c r="AE336" s="3" t="str">
        <f t="shared" si="169"/>
        <v>Jan0</v>
      </c>
      <c r="AI336" s="7"/>
      <c r="AJ336" s="7"/>
      <c r="AK336" s="9"/>
      <c r="AL336" s="6"/>
    </row>
    <row r="337" spans="2:38">
      <c r="B337" s="3" t="str">
        <f t="shared" si="158"/>
        <v>Jan</v>
      </c>
      <c r="C337" s="3">
        <f t="shared" si="159"/>
        <v>0</v>
      </c>
      <c r="D337" s="3" t="str">
        <f t="shared" si="160"/>
        <v>Jan0</v>
      </c>
      <c r="K337" s="3" t="str">
        <f t="shared" si="161"/>
        <v>Jan</v>
      </c>
      <c r="L337" s="3">
        <f t="shared" si="162"/>
        <v>0</v>
      </c>
      <c r="M337" s="3" t="str">
        <f t="shared" si="163"/>
        <v>Jan0</v>
      </c>
      <c r="N337" s="3" t="str">
        <f t="shared" si="170"/>
        <v>0Sat</v>
      </c>
      <c r="Q337" s="7"/>
      <c r="R337" s="7"/>
      <c r="T337" s="3" t="str">
        <f t="shared" si="164"/>
        <v>Jan</v>
      </c>
      <c r="U337" s="3">
        <f t="shared" si="165"/>
        <v>0</v>
      </c>
      <c r="V337" s="3" t="str">
        <f t="shared" si="166"/>
        <v>Jan0</v>
      </c>
      <c r="W337" s="3" t="str">
        <f t="shared" si="171"/>
        <v>0Sat</v>
      </c>
      <c r="Z337" s="7"/>
      <c r="AA337" s="7"/>
      <c r="AB337"/>
      <c r="AC337" s="3" t="str">
        <f t="shared" si="167"/>
        <v>Jan</v>
      </c>
      <c r="AD337" s="3">
        <f t="shared" si="168"/>
        <v>0</v>
      </c>
      <c r="AE337" s="3" t="str">
        <f t="shared" si="169"/>
        <v>Jan0</v>
      </c>
      <c r="AI337" s="7"/>
      <c r="AJ337" s="7"/>
      <c r="AK337" s="9"/>
      <c r="AL337" s="6"/>
    </row>
    <row r="338" spans="2:38">
      <c r="B338" s="3" t="str">
        <f t="shared" si="158"/>
        <v>Jan</v>
      </c>
      <c r="C338" s="3">
        <f t="shared" si="159"/>
        <v>0</v>
      </c>
      <c r="D338" s="3" t="str">
        <f t="shared" si="160"/>
        <v>Jan0</v>
      </c>
      <c r="K338" s="3" t="str">
        <f t="shared" si="161"/>
        <v>Jan</v>
      </c>
      <c r="L338" s="3">
        <f t="shared" si="162"/>
        <v>0</v>
      </c>
      <c r="M338" s="3" t="str">
        <f t="shared" si="163"/>
        <v>Jan0</v>
      </c>
      <c r="N338" s="3" t="str">
        <f t="shared" si="170"/>
        <v>0Sat</v>
      </c>
      <c r="Q338" s="7"/>
      <c r="R338" s="7"/>
      <c r="T338" s="3" t="str">
        <f t="shared" si="164"/>
        <v>Jan</v>
      </c>
      <c r="U338" s="3">
        <f t="shared" si="165"/>
        <v>0</v>
      </c>
      <c r="V338" s="3" t="str">
        <f t="shared" si="166"/>
        <v>Jan0</v>
      </c>
      <c r="W338" s="3" t="str">
        <f t="shared" si="171"/>
        <v>0Sat</v>
      </c>
      <c r="Z338" s="7"/>
      <c r="AA338" s="7"/>
      <c r="AB338"/>
      <c r="AC338" s="3" t="str">
        <f t="shared" si="167"/>
        <v>Jan</v>
      </c>
      <c r="AD338" s="3">
        <f t="shared" si="168"/>
        <v>0</v>
      </c>
      <c r="AE338" s="3" t="str">
        <f t="shared" si="169"/>
        <v>Jan0</v>
      </c>
      <c r="AI338" s="7"/>
      <c r="AJ338" s="7"/>
      <c r="AK338" s="9"/>
      <c r="AL338" s="6"/>
    </row>
    <row r="339" spans="2:38">
      <c r="B339" s="3" t="str">
        <f t="shared" si="158"/>
        <v>Jan</v>
      </c>
      <c r="C339" s="3">
        <f t="shared" si="159"/>
        <v>0</v>
      </c>
      <c r="D339" s="3" t="str">
        <f t="shared" si="160"/>
        <v>Jan0</v>
      </c>
      <c r="K339" s="3" t="str">
        <f t="shared" si="161"/>
        <v>Jan</v>
      </c>
      <c r="L339" s="3">
        <f t="shared" si="162"/>
        <v>0</v>
      </c>
      <c r="M339" s="3" t="str">
        <f t="shared" si="163"/>
        <v>Jan0</v>
      </c>
      <c r="N339" s="3" t="str">
        <f t="shared" si="170"/>
        <v>0Sat</v>
      </c>
      <c r="Q339" s="7"/>
      <c r="R339" s="7"/>
      <c r="T339" s="3" t="str">
        <f t="shared" si="164"/>
        <v>Jan</v>
      </c>
      <c r="U339" s="3">
        <f t="shared" si="165"/>
        <v>0</v>
      </c>
      <c r="V339" s="3" t="str">
        <f t="shared" si="166"/>
        <v>Jan0</v>
      </c>
      <c r="W339" s="3" t="str">
        <f t="shared" si="171"/>
        <v>0Sat</v>
      </c>
      <c r="Z339" s="7"/>
      <c r="AA339" s="7"/>
      <c r="AB339"/>
      <c r="AC339" s="3" t="str">
        <f t="shared" si="167"/>
        <v>Jan</v>
      </c>
      <c r="AD339" s="3">
        <f t="shared" si="168"/>
        <v>0</v>
      </c>
      <c r="AE339" s="3" t="str">
        <f t="shared" si="169"/>
        <v>Jan0</v>
      </c>
      <c r="AI339" s="7"/>
      <c r="AJ339" s="7"/>
      <c r="AK339" s="9"/>
      <c r="AL339" s="6"/>
    </row>
    <row r="340" spans="2:38">
      <c r="B340" s="3" t="str">
        <f t="shared" si="158"/>
        <v>Jan</v>
      </c>
      <c r="C340" s="3">
        <f t="shared" si="159"/>
        <v>0</v>
      </c>
      <c r="D340" s="3" t="str">
        <f t="shared" si="160"/>
        <v>Jan0</v>
      </c>
      <c r="K340" s="3" t="str">
        <f t="shared" si="161"/>
        <v>Jan</v>
      </c>
      <c r="L340" s="3">
        <f t="shared" si="162"/>
        <v>0</v>
      </c>
      <c r="M340" s="3" t="str">
        <f t="shared" si="163"/>
        <v>Jan0</v>
      </c>
      <c r="N340" s="3" t="str">
        <f t="shared" si="170"/>
        <v>0Sat</v>
      </c>
      <c r="Q340" s="7"/>
      <c r="R340" s="7"/>
      <c r="T340" s="3" t="str">
        <f t="shared" si="164"/>
        <v>Jan</v>
      </c>
      <c r="U340" s="3">
        <f t="shared" si="165"/>
        <v>0</v>
      </c>
      <c r="V340" s="3" t="str">
        <f t="shared" si="166"/>
        <v>Jan0</v>
      </c>
      <c r="W340" s="3" t="str">
        <f t="shared" si="171"/>
        <v>0Sat</v>
      </c>
      <c r="Z340" s="7"/>
      <c r="AA340" s="7"/>
      <c r="AB340"/>
      <c r="AC340" s="3" t="str">
        <f t="shared" si="167"/>
        <v>Jan</v>
      </c>
      <c r="AD340" s="3">
        <f t="shared" si="168"/>
        <v>0</v>
      </c>
      <c r="AE340" s="3" t="str">
        <f t="shared" si="169"/>
        <v>Jan0</v>
      </c>
      <c r="AI340" s="7"/>
      <c r="AJ340" s="7"/>
      <c r="AK340" s="9"/>
      <c r="AL340" s="6"/>
    </row>
    <row r="341" spans="2:38">
      <c r="B341" s="3" t="str">
        <f t="shared" si="158"/>
        <v>Jan</v>
      </c>
      <c r="C341" s="3">
        <f t="shared" si="159"/>
        <v>0</v>
      </c>
      <c r="D341" s="3" t="str">
        <f t="shared" si="160"/>
        <v>Jan0</v>
      </c>
      <c r="K341" s="3" t="str">
        <f t="shared" si="161"/>
        <v>Jan</v>
      </c>
      <c r="L341" s="3">
        <f t="shared" si="162"/>
        <v>0</v>
      </c>
      <c r="M341" s="3" t="str">
        <f t="shared" si="163"/>
        <v>Jan0</v>
      </c>
      <c r="N341" s="3" t="str">
        <f t="shared" si="170"/>
        <v>0Sat</v>
      </c>
      <c r="Q341" s="7"/>
      <c r="R341" s="7"/>
      <c r="T341" s="3" t="str">
        <f t="shared" si="164"/>
        <v>Jan</v>
      </c>
      <c r="U341" s="3">
        <f t="shared" si="165"/>
        <v>0</v>
      </c>
      <c r="V341" s="3" t="str">
        <f t="shared" si="166"/>
        <v>Jan0</v>
      </c>
      <c r="W341" s="3" t="str">
        <f t="shared" si="171"/>
        <v>0Sat</v>
      </c>
      <c r="Z341" s="7"/>
      <c r="AA341" s="7"/>
      <c r="AB341"/>
      <c r="AC341" s="3" t="str">
        <f t="shared" si="167"/>
        <v>Jan</v>
      </c>
      <c r="AD341" s="3">
        <f t="shared" si="168"/>
        <v>0</v>
      </c>
      <c r="AE341" s="3" t="str">
        <f t="shared" si="169"/>
        <v>Jan0</v>
      </c>
      <c r="AI341" s="7"/>
      <c r="AJ341" s="7"/>
      <c r="AK341" s="9"/>
      <c r="AL341" s="6"/>
    </row>
    <row r="342" spans="2:38">
      <c r="B342" s="3" t="str">
        <f t="shared" si="158"/>
        <v>Jan</v>
      </c>
      <c r="C342" s="3">
        <f t="shared" si="159"/>
        <v>0</v>
      </c>
      <c r="D342" s="3" t="str">
        <f t="shared" si="160"/>
        <v>Jan0</v>
      </c>
      <c r="K342" s="3" t="str">
        <f t="shared" si="161"/>
        <v>Jan</v>
      </c>
      <c r="L342" s="3">
        <f t="shared" si="162"/>
        <v>0</v>
      </c>
      <c r="M342" s="3" t="str">
        <f t="shared" si="163"/>
        <v>Jan0</v>
      </c>
      <c r="N342" s="3" t="str">
        <f t="shared" si="170"/>
        <v>0Sat</v>
      </c>
      <c r="Q342" s="7"/>
      <c r="R342" s="7"/>
      <c r="T342" s="3" t="str">
        <f t="shared" si="164"/>
        <v>Jan</v>
      </c>
      <c r="U342" s="3">
        <f t="shared" si="165"/>
        <v>0</v>
      </c>
      <c r="V342" s="3" t="str">
        <f t="shared" si="166"/>
        <v>Jan0</v>
      </c>
      <c r="W342" s="3" t="str">
        <f t="shared" si="171"/>
        <v>0Sat</v>
      </c>
      <c r="Z342" s="7"/>
      <c r="AA342" s="7"/>
      <c r="AB342"/>
      <c r="AC342" s="3" t="str">
        <f t="shared" si="167"/>
        <v>Jan</v>
      </c>
      <c r="AD342" s="3">
        <f t="shared" si="168"/>
        <v>0</v>
      </c>
      <c r="AE342" s="3" t="str">
        <f t="shared" si="169"/>
        <v>Jan0</v>
      </c>
      <c r="AI342" s="7"/>
      <c r="AJ342" s="7"/>
      <c r="AK342" s="9"/>
      <c r="AL342" s="6"/>
    </row>
    <row r="343" spans="2:38">
      <c r="B343" s="3" t="str">
        <f t="shared" si="158"/>
        <v>Jan</v>
      </c>
      <c r="C343" s="3">
        <f t="shared" si="159"/>
        <v>0</v>
      </c>
      <c r="D343" s="3" t="str">
        <f t="shared" si="160"/>
        <v>Jan0</v>
      </c>
      <c r="K343" s="3" t="str">
        <f t="shared" si="161"/>
        <v>Jan</v>
      </c>
      <c r="L343" s="3">
        <f t="shared" si="162"/>
        <v>0</v>
      </c>
      <c r="M343" s="3" t="str">
        <f t="shared" si="163"/>
        <v>Jan0</v>
      </c>
      <c r="N343" s="3" t="str">
        <f t="shared" si="170"/>
        <v>0Sat</v>
      </c>
      <c r="Q343" s="7"/>
      <c r="R343" s="7"/>
      <c r="T343" s="3" t="str">
        <f t="shared" si="164"/>
        <v>Jan</v>
      </c>
      <c r="U343" s="3">
        <f t="shared" si="165"/>
        <v>0</v>
      </c>
      <c r="V343" s="3" t="str">
        <f t="shared" si="166"/>
        <v>Jan0</v>
      </c>
      <c r="W343" s="3" t="str">
        <f t="shared" si="171"/>
        <v>0Sat</v>
      </c>
      <c r="Z343" s="7"/>
      <c r="AA343" s="7"/>
      <c r="AB343"/>
      <c r="AC343" s="3" t="str">
        <f t="shared" si="167"/>
        <v>Jan</v>
      </c>
      <c r="AD343" s="3">
        <f t="shared" si="168"/>
        <v>0</v>
      </c>
      <c r="AE343" s="3" t="str">
        <f t="shared" si="169"/>
        <v>Jan0</v>
      </c>
      <c r="AI343" s="7"/>
      <c r="AJ343" s="7"/>
      <c r="AK343" s="9"/>
      <c r="AL343" s="6"/>
    </row>
    <row r="344" spans="2:38">
      <c r="B344" s="3" t="str">
        <f t="shared" si="158"/>
        <v>Jan</v>
      </c>
      <c r="C344" s="3">
        <f t="shared" si="159"/>
        <v>0</v>
      </c>
      <c r="D344" s="3" t="str">
        <f t="shared" si="160"/>
        <v>Jan0</v>
      </c>
      <c r="K344" s="3" t="str">
        <f t="shared" si="161"/>
        <v>Jan</v>
      </c>
      <c r="L344" s="3">
        <f t="shared" si="162"/>
        <v>0</v>
      </c>
      <c r="M344" s="3" t="str">
        <f t="shared" si="163"/>
        <v>Jan0</v>
      </c>
      <c r="N344" s="3" t="str">
        <f t="shared" si="170"/>
        <v>0Sat</v>
      </c>
      <c r="Q344" s="7"/>
      <c r="R344" s="7"/>
      <c r="T344" s="3" t="str">
        <f t="shared" si="164"/>
        <v>Jan</v>
      </c>
      <c r="U344" s="3">
        <f t="shared" si="165"/>
        <v>0</v>
      </c>
      <c r="V344" s="3" t="str">
        <f t="shared" si="166"/>
        <v>Jan0</v>
      </c>
      <c r="W344" s="3" t="str">
        <f t="shared" si="171"/>
        <v>0Sat</v>
      </c>
      <c r="Z344" s="7"/>
      <c r="AA344" s="7"/>
      <c r="AB344"/>
      <c r="AC344" s="3" t="str">
        <f t="shared" si="167"/>
        <v>Jan</v>
      </c>
      <c r="AD344" s="3">
        <f t="shared" si="168"/>
        <v>0</v>
      </c>
      <c r="AE344" s="3" t="str">
        <f t="shared" si="169"/>
        <v>Jan0</v>
      </c>
      <c r="AI344" s="7"/>
      <c r="AJ344" s="7"/>
      <c r="AK344" s="9"/>
      <c r="AL344" s="6"/>
    </row>
    <row r="345" spans="2:38">
      <c r="B345" s="3" t="str">
        <f t="shared" si="158"/>
        <v>Jan</v>
      </c>
      <c r="C345" s="3">
        <f t="shared" si="159"/>
        <v>0</v>
      </c>
      <c r="D345" s="3" t="str">
        <f t="shared" si="160"/>
        <v>Jan0</v>
      </c>
      <c r="K345" s="3" t="str">
        <f t="shared" si="161"/>
        <v>Jan</v>
      </c>
      <c r="L345" s="3">
        <f t="shared" si="162"/>
        <v>0</v>
      </c>
      <c r="M345" s="3" t="str">
        <f t="shared" si="163"/>
        <v>Jan0</v>
      </c>
      <c r="N345" s="3" t="str">
        <f t="shared" si="170"/>
        <v>0Sat</v>
      </c>
      <c r="Q345" s="7"/>
      <c r="R345" s="7"/>
      <c r="T345" s="3" t="str">
        <f t="shared" si="164"/>
        <v>Jan</v>
      </c>
      <c r="U345" s="3">
        <f t="shared" si="165"/>
        <v>0</v>
      </c>
      <c r="V345" s="3" t="str">
        <f t="shared" si="166"/>
        <v>Jan0</v>
      </c>
      <c r="W345" s="3" t="str">
        <f t="shared" si="171"/>
        <v>0Sat</v>
      </c>
      <c r="Z345" s="7"/>
      <c r="AA345" s="7"/>
      <c r="AB345"/>
      <c r="AC345" s="3" t="str">
        <f t="shared" si="167"/>
        <v>Jan</v>
      </c>
      <c r="AD345" s="3">
        <f t="shared" si="168"/>
        <v>0</v>
      </c>
      <c r="AE345" s="3" t="str">
        <f t="shared" si="169"/>
        <v>Jan0</v>
      </c>
      <c r="AI345" s="7"/>
      <c r="AJ345" s="7"/>
      <c r="AK345" s="9"/>
      <c r="AL345" s="6"/>
    </row>
    <row r="346" spans="2:38">
      <c r="B346" s="3" t="str">
        <f t="shared" si="158"/>
        <v>Jan</v>
      </c>
      <c r="C346" s="3">
        <f t="shared" si="159"/>
        <v>0</v>
      </c>
      <c r="D346" s="3" t="str">
        <f t="shared" si="160"/>
        <v>Jan0</v>
      </c>
      <c r="K346" s="3" t="str">
        <f t="shared" si="161"/>
        <v>Jan</v>
      </c>
      <c r="L346" s="3">
        <f t="shared" si="162"/>
        <v>0</v>
      </c>
      <c r="M346" s="3" t="str">
        <f t="shared" si="163"/>
        <v>Jan0</v>
      </c>
      <c r="N346" s="3" t="str">
        <f t="shared" si="170"/>
        <v>0Sat</v>
      </c>
      <c r="Q346" s="7"/>
      <c r="R346" s="7"/>
      <c r="T346" s="3" t="str">
        <f t="shared" si="164"/>
        <v>Jan</v>
      </c>
      <c r="U346" s="3">
        <f t="shared" si="165"/>
        <v>0</v>
      </c>
      <c r="V346" s="3" t="str">
        <f t="shared" si="166"/>
        <v>Jan0</v>
      </c>
      <c r="W346" s="3" t="str">
        <f t="shared" si="171"/>
        <v>0Sat</v>
      </c>
      <c r="Z346" s="7"/>
      <c r="AA346" s="7"/>
      <c r="AB346"/>
      <c r="AC346" s="3" t="str">
        <f t="shared" si="167"/>
        <v>Jan</v>
      </c>
      <c r="AD346" s="3">
        <f t="shared" si="168"/>
        <v>0</v>
      </c>
      <c r="AE346" s="3" t="str">
        <f t="shared" si="169"/>
        <v>Jan0</v>
      </c>
      <c r="AI346" s="7"/>
      <c r="AJ346" s="7"/>
      <c r="AK346" s="9"/>
      <c r="AL346" s="6"/>
    </row>
    <row r="347" spans="2:38">
      <c r="B347" s="3" t="str">
        <f t="shared" si="158"/>
        <v>Jan</v>
      </c>
      <c r="C347" s="3">
        <f t="shared" si="159"/>
        <v>0</v>
      </c>
      <c r="D347" s="3" t="str">
        <f t="shared" si="160"/>
        <v>Jan0</v>
      </c>
      <c r="K347" s="3" t="str">
        <f t="shared" si="161"/>
        <v>Jan</v>
      </c>
      <c r="L347" s="3">
        <f t="shared" si="162"/>
        <v>0</v>
      </c>
      <c r="M347" s="3" t="str">
        <f t="shared" si="163"/>
        <v>Jan0</v>
      </c>
      <c r="N347" s="3" t="str">
        <f t="shared" si="170"/>
        <v>0Sat</v>
      </c>
      <c r="Q347" s="7"/>
      <c r="R347" s="7"/>
      <c r="T347" s="3" t="str">
        <f t="shared" si="164"/>
        <v>Jan</v>
      </c>
      <c r="U347" s="3">
        <f t="shared" si="165"/>
        <v>0</v>
      </c>
      <c r="V347" s="3" t="str">
        <f t="shared" si="166"/>
        <v>Jan0</v>
      </c>
      <c r="W347" s="3" t="str">
        <f t="shared" si="171"/>
        <v>0Sat</v>
      </c>
      <c r="Z347" s="7"/>
      <c r="AA347" s="7"/>
      <c r="AB347"/>
      <c r="AC347" s="3" t="str">
        <f t="shared" si="167"/>
        <v>Jan</v>
      </c>
      <c r="AD347" s="3">
        <f t="shared" si="168"/>
        <v>0</v>
      </c>
      <c r="AE347" s="3" t="str">
        <f t="shared" si="169"/>
        <v>Jan0</v>
      </c>
      <c r="AI347" s="7"/>
      <c r="AJ347" s="7"/>
      <c r="AK347" s="9"/>
      <c r="AL347" s="6"/>
    </row>
    <row r="348" spans="2:38">
      <c r="B348" s="3" t="str">
        <f t="shared" si="158"/>
        <v>Jan</v>
      </c>
      <c r="C348" s="3">
        <f t="shared" si="159"/>
        <v>0</v>
      </c>
      <c r="D348" s="3" t="str">
        <f t="shared" si="160"/>
        <v>Jan0</v>
      </c>
      <c r="K348" s="3" t="str">
        <f t="shared" si="161"/>
        <v>Jan</v>
      </c>
      <c r="L348" s="3">
        <f t="shared" si="162"/>
        <v>0</v>
      </c>
      <c r="M348" s="3" t="str">
        <f t="shared" si="163"/>
        <v>Jan0</v>
      </c>
      <c r="N348" s="3" t="str">
        <f t="shared" si="170"/>
        <v>0Sat</v>
      </c>
      <c r="Q348" s="7"/>
      <c r="R348" s="7"/>
      <c r="T348" s="3" t="str">
        <f t="shared" si="164"/>
        <v>Jan</v>
      </c>
      <c r="U348" s="3">
        <f t="shared" si="165"/>
        <v>0</v>
      </c>
      <c r="V348" s="3" t="str">
        <f t="shared" si="166"/>
        <v>Jan0</v>
      </c>
      <c r="W348" s="3" t="str">
        <f t="shared" si="171"/>
        <v>0Sat</v>
      </c>
      <c r="Z348" s="7"/>
      <c r="AA348" s="7"/>
      <c r="AB348"/>
      <c r="AC348" s="3" t="str">
        <f t="shared" si="167"/>
        <v>Jan</v>
      </c>
      <c r="AD348" s="3">
        <f t="shared" si="168"/>
        <v>0</v>
      </c>
      <c r="AE348" s="3" t="str">
        <f t="shared" si="169"/>
        <v>Jan0</v>
      </c>
      <c r="AI348" s="7"/>
      <c r="AJ348" s="7"/>
      <c r="AK348" s="9"/>
      <c r="AL348" s="6"/>
    </row>
    <row r="349" spans="2:38">
      <c r="B349" s="3" t="str">
        <f t="shared" si="158"/>
        <v>Jan</v>
      </c>
      <c r="C349" s="3">
        <f t="shared" si="159"/>
        <v>0</v>
      </c>
      <c r="D349" s="3" t="str">
        <f t="shared" si="160"/>
        <v>Jan0</v>
      </c>
      <c r="K349" s="3" t="str">
        <f t="shared" si="161"/>
        <v>Jan</v>
      </c>
      <c r="L349" s="3">
        <f t="shared" si="162"/>
        <v>0</v>
      </c>
      <c r="M349" s="3" t="str">
        <f t="shared" si="163"/>
        <v>Jan0</v>
      </c>
      <c r="N349" s="3" t="str">
        <f t="shared" si="170"/>
        <v>0Sat</v>
      </c>
      <c r="Q349" s="7"/>
      <c r="R349" s="7"/>
      <c r="T349" s="3" t="str">
        <f t="shared" si="164"/>
        <v>Jan</v>
      </c>
      <c r="U349" s="3">
        <f t="shared" si="165"/>
        <v>0</v>
      </c>
      <c r="V349" s="3" t="str">
        <f t="shared" si="166"/>
        <v>Jan0</v>
      </c>
      <c r="W349" s="3" t="str">
        <f t="shared" si="171"/>
        <v>0Sat</v>
      </c>
      <c r="Z349" s="7"/>
      <c r="AA349" s="7"/>
      <c r="AB349"/>
      <c r="AC349" s="3" t="str">
        <f t="shared" si="167"/>
        <v>Jan</v>
      </c>
      <c r="AD349" s="3">
        <f t="shared" si="168"/>
        <v>0</v>
      </c>
      <c r="AE349" s="3" t="str">
        <f t="shared" si="169"/>
        <v>Jan0</v>
      </c>
      <c r="AI349" s="7"/>
      <c r="AJ349" s="7"/>
      <c r="AK349" s="9"/>
      <c r="AL349" s="6"/>
    </row>
    <row r="350" spans="2:38">
      <c r="B350" s="3" t="str">
        <f t="shared" si="158"/>
        <v>Jan</v>
      </c>
      <c r="C350" s="3">
        <f t="shared" si="159"/>
        <v>0</v>
      </c>
      <c r="D350" s="3" t="str">
        <f t="shared" si="160"/>
        <v>Jan0</v>
      </c>
      <c r="K350" s="3" t="str">
        <f t="shared" si="161"/>
        <v>Jan</v>
      </c>
      <c r="L350" s="3">
        <f t="shared" si="162"/>
        <v>0</v>
      </c>
      <c r="M350" s="3" t="str">
        <f t="shared" si="163"/>
        <v>Jan0</v>
      </c>
      <c r="N350" s="3" t="str">
        <f t="shared" si="170"/>
        <v>0Sat</v>
      </c>
      <c r="Q350" s="7"/>
      <c r="R350" s="7"/>
      <c r="T350" s="3" t="str">
        <f t="shared" si="164"/>
        <v>Jan</v>
      </c>
      <c r="U350" s="3">
        <f t="shared" si="165"/>
        <v>0</v>
      </c>
      <c r="V350" s="3" t="str">
        <f t="shared" si="166"/>
        <v>Jan0</v>
      </c>
      <c r="W350" s="3" t="str">
        <f t="shared" si="171"/>
        <v>0Sat</v>
      </c>
      <c r="Z350" s="7"/>
      <c r="AA350" s="7"/>
      <c r="AB350"/>
      <c r="AC350" s="3" t="str">
        <f t="shared" si="167"/>
        <v>Jan</v>
      </c>
      <c r="AD350" s="3">
        <f t="shared" si="168"/>
        <v>0</v>
      </c>
      <c r="AE350" s="3" t="str">
        <f t="shared" si="169"/>
        <v>Jan0</v>
      </c>
      <c r="AI350" s="7"/>
      <c r="AJ350" s="7"/>
      <c r="AK350" s="9"/>
      <c r="AL350" s="6"/>
    </row>
    <row r="351" spans="2:38">
      <c r="B351" s="3" t="str">
        <f t="shared" si="158"/>
        <v>Jan</v>
      </c>
      <c r="C351" s="3">
        <f t="shared" si="159"/>
        <v>0</v>
      </c>
      <c r="D351" s="3" t="str">
        <f t="shared" si="160"/>
        <v>Jan0</v>
      </c>
      <c r="K351" s="3" t="str">
        <f t="shared" si="161"/>
        <v>Jan</v>
      </c>
      <c r="L351" s="3">
        <f t="shared" si="162"/>
        <v>0</v>
      </c>
      <c r="M351" s="3" t="str">
        <f t="shared" si="163"/>
        <v>Jan0</v>
      </c>
      <c r="N351" s="3" t="str">
        <f t="shared" si="170"/>
        <v>0Sat</v>
      </c>
      <c r="Q351" s="7"/>
      <c r="R351" s="7"/>
      <c r="T351" s="3" t="str">
        <f t="shared" si="164"/>
        <v>Jan</v>
      </c>
      <c r="U351" s="3">
        <f t="shared" si="165"/>
        <v>0</v>
      </c>
      <c r="V351" s="3" t="str">
        <f t="shared" si="166"/>
        <v>Jan0</v>
      </c>
      <c r="W351" s="3" t="str">
        <f t="shared" si="171"/>
        <v>0Sat</v>
      </c>
      <c r="Z351" s="7"/>
      <c r="AA351" s="7"/>
      <c r="AB351"/>
      <c r="AC351" s="3" t="str">
        <f t="shared" si="167"/>
        <v>Jan</v>
      </c>
      <c r="AD351" s="3">
        <f t="shared" si="168"/>
        <v>0</v>
      </c>
      <c r="AE351" s="3" t="str">
        <f t="shared" si="169"/>
        <v>Jan0</v>
      </c>
      <c r="AI351" s="7"/>
      <c r="AJ351" s="7"/>
      <c r="AK351" s="9"/>
      <c r="AL351" s="6"/>
    </row>
    <row r="352" spans="2:38">
      <c r="B352" s="3" t="str">
        <f t="shared" si="158"/>
        <v>Jan</v>
      </c>
      <c r="C352" s="3">
        <f t="shared" si="159"/>
        <v>0</v>
      </c>
      <c r="D352" s="3" t="str">
        <f t="shared" si="160"/>
        <v>Jan0</v>
      </c>
      <c r="K352" s="3" t="str">
        <f t="shared" si="161"/>
        <v>Jan</v>
      </c>
      <c r="L352" s="3">
        <f t="shared" si="162"/>
        <v>0</v>
      </c>
      <c r="M352" s="3" t="str">
        <f t="shared" si="163"/>
        <v>Jan0</v>
      </c>
      <c r="N352" s="3" t="str">
        <f t="shared" si="170"/>
        <v>0Sat</v>
      </c>
      <c r="Q352" s="7"/>
      <c r="R352" s="7"/>
      <c r="T352" s="3" t="str">
        <f t="shared" si="164"/>
        <v>Jan</v>
      </c>
      <c r="U352" s="3">
        <f t="shared" si="165"/>
        <v>0</v>
      </c>
      <c r="V352" s="3" t="str">
        <f t="shared" si="166"/>
        <v>Jan0</v>
      </c>
      <c r="W352" s="3" t="str">
        <f t="shared" si="171"/>
        <v>0Sat</v>
      </c>
      <c r="Z352" s="7"/>
      <c r="AA352" s="7"/>
      <c r="AB352"/>
      <c r="AC352" s="3" t="str">
        <f t="shared" si="167"/>
        <v>Jan</v>
      </c>
      <c r="AD352" s="3">
        <f t="shared" si="168"/>
        <v>0</v>
      </c>
      <c r="AE352" s="3" t="str">
        <f t="shared" si="169"/>
        <v>Jan0</v>
      </c>
      <c r="AI352" s="7"/>
      <c r="AJ352" s="7"/>
      <c r="AK352" s="9"/>
      <c r="AL352" s="6"/>
    </row>
    <row r="353" spans="2:38">
      <c r="B353" s="3" t="str">
        <f t="shared" si="158"/>
        <v>Jan</v>
      </c>
      <c r="C353" s="3">
        <f t="shared" si="159"/>
        <v>0</v>
      </c>
      <c r="D353" s="3" t="str">
        <f t="shared" si="160"/>
        <v>Jan0</v>
      </c>
      <c r="K353" s="3" t="str">
        <f t="shared" si="161"/>
        <v>Jan</v>
      </c>
      <c r="L353" s="3">
        <f t="shared" si="162"/>
        <v>0</v>
      </c>
      <c r="M353" s="3" t="str">
        <f t="shared" si="163"/>
        <v>Jan0</v>
      </c>
      <c r="N353" s="3" t="str">
        <f t="shared" si="170"/>
        <v>0Sat</v>
      </c>
      <c r="Q353" s="7"/>
      <c r="R353" s="7"/>
      <c r="T353" s="3" t="str">
        <f t="shared" si="164"/>
        <v>Jan</v>
      </c>
      <c r="U353" s="3">
        <f t="shared" si="165"/>
        <v>0</v>
      </c>
      <c r="V353" s="3" t="str">
        <f t="shared" si="166"/>
        <v>Jan0</v>
      </c>
      <c r="W353" s="3" t="str">
        <f t="shared" si="171"/>
        <v>0Sat</v>
      </c>
      <c r="Z353" s="7"/>
      <c r="AA353" s="7"/>
      <c r="AB353"/>
      <c r="AC353" s="3" t="str">
        <f t="shared" si="167"/>
        <v>Jan</v>
      </c>
      <c r="AD353" s="3">
        <f t="shared" si="168"/>
        <v>0</v>
      </c>
      <c r="AE353" s="3" t="str">
        <f t="shared" si="169"/>
        <v>Jan0</v>
      </c>
      <c r="AI353" s="7"/>
      <c r="AJ353" s="7"/>
      <c r="AK353" s="9"/>
      <c r="AL353" s="6"/>
    </row>
    <row r="354" spans="2:38">
      <c r="B354" s="3" t="str">
        <f t="shared" si="158"/>
        <v>Jan</v>
      </c>
      <c r="C354" s="3">
        <f t="shared" si="159"/>
        <v>0</v>
      </c>
      <c r="D354" s="3" t="str">
        <f t="shared" si="160"/>
        <v>Jan0</v>
      </c>
      <c r="K354" s="3" t="str">
        <f t="shared" si="161"/>
        <v>Jan</v>
      </c>
      <c r="L354" s="3">
        <f t="shared" si="162"/>
        <v>0</v>
      </c>
      <c r="M354" s="3" t="str">
        <f t="shared" si="163"/>
        <v>Jan0</v>
      </c>
      <c r="N354" s="3" t="str">
        <f t="shared" si="170"/>
        <v>0Sat</v>
      </c>
      <c r="Q354" s="7"/>
      <c r="R354" s="7"/>
      <c r="T354" s="3" t="str">
        <f t="shared" si="164"/>
        <v>Jan</v>
      </c>
      <c r="U354" s="3">
        <f t="shared" si="165"/>
        <v>0</v>
      </c>
      <c r="V354" s="3" t="str">
        <f t="shared" si="166"/>
        <v>Jan0</v>
      </c>
      <c r="W354" s="3" t="str">
        <f t="shared" si="171"/>
        <v>0Sat</v>
      </c>
      <c r="Z354" s="7"/>
      <c r="AA354" s="7"/>
      <c r="AB354"/>
      <c r="AC354" s="3" t="str">
        <f t="shared" si="167"/>
        <v>Jan</v>
      </c>
      <c r="AD354" s="3">
        <f t="shared" si="168"/>
        <v>0</v>
      </c>
      <c r="AE354" s="3" t="str">
        <f t="shared" si="169"/>
        <v>Jan0</v>
      </c>
      <c r="AI354" s="7"/>
      <c r="AJ354" s="7"/>
      <c r="AK354" s="9"/>
      <c r="AL354" s="6"/>
    </row>
    <row r="355" spans="2:38">
      <c r="B355" s="3" t="str">
        <f t="shared" si="158"/>
        <v>Jan</v>
      </c>
      <c r="C355" s="3">
        <f t="shared" si="159"/>
        <v>0</v>
      </c>
      <c r="D355" s="3" t="str">
        <f t="shared" si="160"/>
        <v>Jan0</v>
      </c>
      <c r="K355" s="3" t="str">
        <f t="shared" si="161"/>
        <v>Jan</v>
      </c>
      <c r="L355" s="3">
        <f t="shared" si="162"/>
        <v>0</v>
      </c>
      <c r="M355" s="3" t="str">
        <f t="shared" si="163"/>
        <v>Jan0</v>
      </c>
      <c r="N355" s="3" t="str">
        <f t="shared" si="170"/>
        <v>0Sat</v>
      </c>
      <c r="Q355" s="7"/>
      <c r="R355" s="7"/>
      <c r="T355" s="3" t="str">
        <f t="shared" si="164"/>
        <v>Jan</v>
      </c>
      <c r="U355" s="3">
        <f t="shared" si="165"/>
        <v>0</v>
      </c>
      <c r="V355" s="3" t="str">
        <f t="shared" si="166"/>
        <v>Jan0</v>
      </c>
      <c r="W355" s="3" t="str">
        <f t="shared" si="171"/>
        <v>0Sat</v>
      </c>
      <c r="Z355" s="7"/>
      <c r="AA355" s="7"/>
      <c r="AB355"/>
      <c r="AC355" s="3" t="str">
        <f t="shared" si="167"/>
        <v>Jan</v>
      </c>
      <c r="AD355" s="3">
        <f t="shared" si="168"/>
        <v>0</v>
      </c>
      <c r="AE355" s="3" t="str">
        <f t="shared" si="169"/>
        <v>Jan0</v>
      </c>
      <c r="AI355" s="7"/>
      <c r="AJ355" s="7"/>
      <c r="AK355" s="9"/>
      <c r="AL355" s="6"/>
    </row>
    <row r="356" spans="2:38">
      <c r="B356" s="3" t="str">
        <f t="shared" si="158"/>
        <v>Jan</v>
      </c>
      <c r="C356" s="3">
        <f t="shared" si="159"/>
        <v>0</v>
      </c>
      <c r="D356" s="3" t="str">
        <f t="shared" si="160"/>
        <v>Jan0</v>
      </c>
      <c r="K356" s="3" t="str">
        <f t="shared" si="161"/>
        <v>Jan</v>
      </c>
      <c r="L356" s="3">
        <f t="shared" si="162"/>
        <v>0</v>
      </c>
      <c r="M356" s="3" t="str">
        <f t="shared" si="163"/>
        <v>Jan0</v>
      </c>
      <c r="N356" s="3" t="str">
        <f t="shared" si="170"/>
        <v>0Sat</v>
      </c>
      <c r="Q356" s="7"/>
      <c r="R356" s="7"/>
      <c r="T356" s="3" t="str">
        <f t="shared" si="164"/>
        <v>Jan</v>
      </c>
      <c r="U356" s="3">
        <f t="shared" si="165"/>
        <v>0</v>
      </c>
      <c r="V356" s="3" t="str">
        <f t="shared" si="166"/>
        <v>Jan0</v>
      </c>
      <c r="W356" s="3" t="str">
        <f t="shared" si="171"/>
        <v>0Sat</v>
      </c>
      <c r="Z356" s="7"/>
      <c r="AA356" s="7"/>
      <c r="AB356"/>
      <c r="AC356" s="3" t="str">
        <f t="shared" si="167"/>
        <v>Jan</v>
      </c>
      <c r="AD356" s="3">
        <f t="shared" si="168"/>
        <v>0</v>
      </c>
      <c r="AE356" s="3" t="str">
        <f t="shared" si="169"/>
        <v>Jan0</v>
      </c>
      <c r="AI356" s="7"/>
      <c r="AJ356" s="7"/>
      <c r="AK356" s="9"/>
      <c r="AL356" s="6"/>
    </row>
    <row r="357" spans="2:38">
      <c r="B357" s="3" t="str">
        <f t="shared" si="158"/>
        <v>Jan</v>
      </c>
      <c r="C357" s="3">
        <f t="shared" si="159"/>
        <v>0</v>
      </c>
      <c r="D357" s="3" t="str">
        <f t="shared" si="160"/>
        <v>Jan0</v>
      </c>
      <c r="K357" s="3" t="str">
        <f t="shared" si="161"/>
        <v>Jan</v>
      </c>
      <c r="L357" s="3">
        <f t="shared" si="162"/>
        <v>0</v>
      </c>
      <c r="M357" s="3" t="str">
        <f t="shared" si="163"/>
        <v>Jan0</v>
      </c>
      <c r="N357" s="3" t="str">
        <f t="shared" si="170"/>
        <v>0Sat</v>
      </c>
      <c r="Q357" s="7"/>
      <c r="R357" s="7"/>
      <c r="T357" s="3" t="str">
        <f t="shared" si="164"/>
        <v>Jan</v>
      </c>
      <c r="U357" s="3">
        <f t="shared" si="165"/>
        <v>0</v>
      </c>
      <c r="V357" s="3" t="str">
        <f t="shared" si="166"/>
        <v>Jan0</v>
      </c>
      <c r="W357" s="3" t="str">
        <f t="shared" si="171"/>
        <v>0Sat</v>
      </c>
      <c r="Z357" s="7"/>
      <c r="AA357" s="7"/>
      <c r="AB357"/>
      <c r="AC357" s="3" t="str">
        <f t="shared" si="167"/>
        <v>Jan</v>
      </c>
      <c r="AD357" s="3">
        <f t="shared" si="168"/>
        <v>0</v>
      </c>
      <c r="AE357" s="3" t="str">
        <f t="shared" si="169"/>
        <v>Jan0</v>
      </c>
      <c r="AI357" s="7"/>
      <c r="AJ357" s="7"/>
      <c r="AK357" s="9"/>
      <c r="AL357" s="6"/>
    </row>
    <row r="358" spans="2:38">
      <c r="B358" s="3" t="str">
        <f t="shared" si="158"/>
        <v>Jan</v>
      </c>
      <c r="C358" s="3">
        <f t="shared" si="159"/>
        <v>0</v>
      </c>
      <c r="D358" s="3" t="str">
        <f t="shared" si="160"/>
        <v>Jan0</v>
      </c>
      <c r="K358" s="3" t="str">
        <f t="shared" si="161"/>
        <v>Jan</v>
      </c>
      <c r="L358" s="3">
        <f t="shared" si="162"/>
        <v>0</v>
      </c>
      <c r="M358" s="3" t="str">
        <f t="shared" si="163"/>
        <v>Jan0</v>
      </c>
      <c r="N358" s="3" t="str">
        <f t="shared" si="170"/>
        <v>0Sat</v>
      </c>
      <c r="Q358" s="7"/>
      <c r="R358" s="7"/>
      <c r="T358" s="3" t="str">
        <f t="shared" si="164"/>
        <v>Jan</v>
      </c>
      <c r="U358" s="3">
        <f t="shared" si="165"/>
        <v>0</v>
      </c>
      <c r="V358" s="3" t="str">
        <f t="shared" si="166"/>
        <v>Jan0</v>
      </c>
      <c r="W358" s="3" t="str">
        <f t="shared" si="171"/>
        <v>0Sat</v>
      </c>
      <c r="Z358" s="7"/>
      <c r="AA358" s="7"/>
      <c r="AB358"/>
      <c r="AC358" s="3" t="str">
        <f t="shared" si="167"/>
        <v>Jan</v>
      </c>
      <c r="AD358" s="3">
        <f t="shared" si="168"/>
        <v>0</v>
      </c>
      <c r="AE358" s="3" t="str">
        <f t="shared" si="169"/>
        <v>Jan0</v>
      </c>
      <c r="AI358" s="7"/>
      <c r="AJ358" s="7"/>
      <c r="AK358" s="9"/>
      <c r="AL358" s="6"/>
    </row>
    <row r="359" spans="2:38">
      <c r="B359" s="3" t="str">
        <f t="shared" si="158"/>
        <v>Jan</v>
      </c>
      <c r="C359" s="3">
        <f t="shared" si="159"/>
        <v>0</v>
      </c>
      <c r="D359" s="3" t="str">
        <f t="shared" si="160"/>
        <v>Jan0</v>
      </c>
      <c r="K359" s="3" t="str">
        <f t="shared" si="161"/>
        <v>Jan</v>
      </c>
      <c r="L359" s="3">
        <f t="shared" si="162"/>
        <v>0</v>
      </c>
      <c r="M359" s="3" t="str">
        <f t="shared" si="163"/>
        <v>Jan0</v>
      </c>
      <c r="N359" s="3" t="str">
        <f t="shared" si="170"/>
        <v>0Sat</v>
      </c>
      <c r="Q359" s="7"/>
      <c r="R359" s="7"/>
      <c r="T359" s="3" t="str">
        <f t="shared" si="164"/>
        <v>Jan</v>
      </c>
      <c r="U359" s="3">
        <f t="shared" si="165"/>
        <v>0</v>
      </c>
      <c r="V359" s="3" t="str">
        <f t="shared" si="166"/>
        <v>Jan0</v>
      </c>
      <c r="W359" s="3" t="str">
        <f t="shared" si="171"/>
        <v>0Sat</v>
      </c>
      <c r="Z359" s="7"/>
      <c r="AA359" s="7"/>
      <c r="AB359"/>
      <c r="AC359" s="3" t="str">
        <f t="shared" si="167"/>
        <v>Jan</v>
      </c>
      <c r="AD359" s="3">
        <f t="shared" si="168"/>
        <v>0</v>
      </c>
      <c r="AE359" s="3" t="str">
        <f t="shared" si="169"/>
        <v>Jan0</v>
      </c>
      <c r="AI359" s="7"/>
      <c r="AJ359" s="7"/>
      <c r="AK359" s="9"/>
      <c r="AL359" s="6"/>
    </row>
    <row r="360" spans="2:38">
      <c r="B360" s="3" t="str">
        <f t="shared" si="158"/>
        <v>Jan</v>
      </c>
      <c r="C360" s="3">
        <f t="shared" si="159"/>
        <v>0</v>
      </c>
      <c r="D360" s="3" t="str">
        <f t="shared" si="160"/>
        <v>Jan0</v>
      </c>
      <c r="K360" s="3" t="str">
        <f t="shared" si="161"/>
        <v>Jan</v>
      </c>
      <c r="L360" s="3">
        <f t="shared" si="162"/>
        <v>0</v>
      </c>
      <c r="M360" s="3" t="str">
        <f t="shared" si="163"/>
        <v>Jan0</v>
      </c>
      <c r="N360" s="3" t="str">
        <f t="shared" si="170"/>
        <v>0Sat</v>
      </c>
      <c r="Q360" s="7"/>
      <c r="R360" s="7"/>
      <c r="T360" s="3" t="str">
        <f t="shared" si="164"/>
        <v>Jan</v>
      </c>
      <c r="U360" s="3">
        <f t="shared" si="165"/>
        <v>0</v>
      </c>
      <c r="V360" s="3" t="str">
        <f t="shared" si="166"/>
        <v>Jan0</v>
      </c>
      <c r="W360" s="3" t="str">
        <f t="shared" si="171"/>
        <v>0Sat</v>
      </c>
      <c r="Z360" s="7"/>
      <c r="AA360" s="7"/>
      <c r="AB360"/>
      <c r="AC360" s="3" t="str">
        <f t="shared" si="167"/>
        <v>Jan</v>
      </c>
      <c r="AD360" s="3">
        <f t="shared" si="168"/>
        <v>0</v>
      </c>
      <c r="AE360" s="3" t="str">
        <f t="shared" si="169"/>
        <v>Jan0</v>
      </c>
      <c r="AI360" s="7"/>
      <c r="AJ360" s="7"/>
      <c r="AK360" s="9"/>
      <c r="AL360" s="6"/>
    </row>
    <row r="361" spans="2:38">
      <c r="B361" s="3" t="str">
        <f t="shared" si="158"/>
        <v>Jan</v>
      </c>
      <c r="C361" s="3">
        <f t="shared" si="159"/>
        <v>0</v>
      </c>
      <c r="D361" s="3" t="str">
        <f t="shared" si="160"/>
        <v>Jan0</v>
      </c>
      <c r="K361" s="3" t="str">
        <f t="shared" si="161"/>
        <v>Jan</v>
      </c>
      <c r="L361" s="3">
        <f t="shared" si="162"/>
        <v>0</v>
      </c>
      <c r="M361" s="3" t="str">
        <f t="shared" si="163"/>
        <v>Jan0</v>
      </c>
      <c r="N361" s="3" t="str">
        <f t="shared" si="170"/>
        <v>0Sat</v>
      </c>
      <c r="Q361" s="7"/>
      <c r="R361" s="7"/>
      <c r="T361" s="3" t="str">
        <f t="shared" si="164"/>
        <v>Jan</v>
      </c>
      <c r="U361" s="3">
        <f t="shared" si="165"/>
        <v>0</v>
      </c>
      <c r="V361" s="3" t="str">
        <f t="shared" si="166"/>
        <v>Jan0</v>
      </c>
      <c r="W361" s="3" t="str">
        <f t="shared" si="171"/>
        <v>0Sat</v>
      </c>
      <c r="Z361" s="7"/>
      <c r="AA361" s="7"/>
      <c r="AB361"/>
      <c r="AC361" s="3" t="str">
        <f t="shared" si="167"/>
        <v>Jan</v>
      </c>
      <c r="AD361" s="3">
        <f t="shared" si="168"/>
        <v>0</v>
      </c>
      <c r="AE361" s="3" t="str">
        <f t="shared" si="169"/>
        <v>Jan0</v>
      </c>
      <c r="AI361" s="7"/>
      <c r="AJ361" s="7"/>
      <c r="AK361" s="9"/>
      <c r="AL361" s="6"/>
    </row>
    <row r="362" spans="2:38">
      <c r="B362" s="3" t="str">
        <f t="shared" si="158"/>
        <v>Jan</v>
      </c>
      <c r="C362" s="3">
        <f t="shared" si="159"/>
        <v>0</v>
      </c>
      <c r="D362" s="3" t="str">
        <f t="shared" si="160"/>
        <v>Jan0</v>
      </c>
      <c r="K362" s="3" t="str">
        <f t="shared" si="161"/>
        <v>Jan</v>
      </c>
      <c r="L362" s="3">
        <f t="shared" si="162"/>
        <v>0</v>
      </c>
      <c r="M362" s="3" t="str">
        <f t="shared" si="163"/>
        <v>Jan0</v>
      </c>
      <c r="N362" s="3" t="str">
        <f t="shared" si="170"/>
        <v>0Sat</v>
      </c>
      <c r="Q362" s="7"/>
      <c r="R362" s="7"/>
      <c r="T362" s="3" t="str">
        <f t="shared" si="164"/>
        <v>Jan</v>
      </c>
      <c r="U362" s="3">
        <f t="shared" si="165"/>
        <v>0</v>
      </c>
      <c r="V362" s="3" t="str">
        <f t="shared" si="166"/>
        <v>Jan0</v>
      </c>
      <c r="W362" s="3" t="str">
        <f t="shared" si="171"/>
        <v>0Sat</v>
      </c>
      <c r="Z362" s="7"/>
      <c r="AA362" s="7"/>
      <c r="AB362"/>
      <c r="AC362" s="3" t="str">
        <f t="shared" si="167"/>
        <v>Jan</v>
      </c>
      <c r="AD362" s="3">
        <f t="shared" si="168"/>
        <v>0</v>
      </c>
      <c r="AE362" s="3" t="str">
        <f t="shared" si="169"/>
        <v>Jan0</v>
      </c>
      <c r="AI362" s="7"/>
      <c r="AJ362" s="7"/>
      <c r="AK362" s="9"/>
      <c r="AL362" s="6"/>
    </row>
    <row r="363" spans="2:38">
      <c r="B363" s="3" t="str">
        <f t="shared" si="158"/>
        <v>Jan</v>
      </c>
      <c r="C363" s="3">
        <f t="shared" si="159"/>
        <v>0</v>
      </c>
      <c r="D363" s="3" t="str">
        <f t="shared" si="160"/>
        <v>Jan0</v>
      </c>
      <c r="K363" s="3" t="str">
        <f t="shared" si="161"/>
        <v>Jan</v>
      </c>
      <c r="L363" s="3">
        <f t="shared" si="162"/>
        <v>0</v>
      </c>
      <c r="M363" s="3" t="str">
        <f t="shared" si="163"/>
        <v>Jan0</v>
      </c>
      <c r="N363" s="3" t="str">
        <f t="shared" si="170"/>
        <v>0Sat</v>
      </c>
      <c r="Q363" s="7"/>
      <c r="R363" s="7"/>
      <c r="T363" s="3" t="str">
        <f t="shared" si="164"/>
        <v>Jan</v>
      </c>
      <c r="U363" s="3">
        <f t="shared" si="165"/>
        <v>0</v>
      </c>
      <c r="V363" s="3" t="str">
        <f t="shared" si="166"/>
        <v>Jan0</v>
      </c>
      <c r="W363" s="3" t="str">
        <f t="shared" si="171"/>
        <v>0Sat</v>
      </c>
      <c r="Z363" s="7"/>
      <c r="AA363" s="7"/>
      <c r="AB363"/>
      <c r="AC363" s="3" t="str">
        <f t="shared" si="167"/>
        <v>Jan</v>
      </c>
      <c r="AD363" s="3">
        <f t="shared" si="168"/>
        <v>0</v>
      </c>
      <c r="AE363" s="3" t="str">
        <f t="shared" si="169"/>
        <v>Jan0</v>
      </c>
      <c r="AI363" s="7"/>
      <c r="AJ363" s="7"/>
      <c r="AK363" s="9"/>
      <c r="AL363" s="6"/>
    </row>
    <row r="364" spans="2:38">
      <c r="B364" s="3" t="str">
        <f t="shared" si="158"/>
        <v>Jan</v>
      </c>
      <c r="C364" s="3">
        <f t="shared" si="159"/>
        <v>0</v>
      </c>
      <c r="D364" s="3" t="str">
        <f t="shared" si="160"/>
        <v>Jan0</v>
      </c>
      <c r="K364" s="3" t="str">
        <f t="shared" si="161"/>
        <v>Jan</v>
      </c>
      <c r="L364" s="3">
        <f t="shared" si="162"/>
        <v>0</v>
      </c>
      <c r="M364" s="3" t="str">
        <f t="shared" si="163"/>
        <v>Jan0</v>
      </c>
      <c r="N364" s="3" t="str">
        <f t="shared" si="170"/>
        <v>0Sat</v>
      </c>
      <c r="Q364" s="7"/>
      <c r="R364" s="7"/>
      <c r="T364" s="3" t="str">
        <f t="shared" si="164"/>
        <v>Jan</v>
      </c>
      <c r="U364" s="3">
        <f t="shared" si="165"/>
        <v>0</v>
      </c>
      <c r="V364" s="3" t="str">
        <f t="shared" si="166"/>
        <v>Jan0</v>
      </c>
      <c r="W364" s="3" t="str">
        <f t="shared" si="171"/>
        <v>0Sat</v>
      </c>
      <c r="Z364" s="7"/>
      <c r="AA364" s="7"/>
      <c r="AB364"/>
      <c r="AC364" s="3" t="str">
        <f t="shared" si="167"/>
        <v>Jan</v>
      </c>
      <c r="AD364" s="3">
        <f t="shared" si="168"/>
        <v>0</v>
      </c>
      <c r="AE364" s="3" t="str">
        <f t="shared" si="169"/>
        <v>Jan0</v>
      </c>
      <c r="AI364" s="7"/>
      <c r="AJ364" s="7"/>
      <c r="AK364" s="9"/>
      <c r="AL364" s="6"/>
    </row>
    <row r="365" spans="2:38">
      <c r="B365" s="3" t="str">
        <f t="shared" si="158"/>
        <v>Jan</v>
      </c>
      <c r="C365" s="3">
        <f t="shared" si="159"/>
        <v>0</v>
      </c>
      <c r="D365" s="3" t="str">
        <f t="shared" si="160"/>
        <v>Jan0</v>
      </c>
      <c r="K365" s="3" t="str">
        <f t="shared" si="161"/>
        <v>Jan</v>
      </c>
      <c r="L365" s="3">
        <f t="shared" si="162"/>
        <v>0</v>
      </c>
      <c r="M365" s="3" t="str">
        <f t="shared" si="163"/>
        <v>Jan0</v>
      </c>
      <c r="N365" s="3" t="str">
        <f t="shared" si="170"/>
        <v>0Sat</v>
      </c>
      <c r="Q365" s="7"/>
      <c r="R365" s="7"/>
      <c r="T365" s="3" t="str">
        <f t="shared" si="164"/>
        <v>Jan</v>
      </c>
      <c r="U365" s="3">
        <f t="shared" si="165"/>
        <v>0</v>
      </c>
      <c r="V365" s="3" t="str">
        <f t="shared" si="166"/>
        <v>Jan0</v>
      </c>
      <c r="W365" s="3" t="str">
        <f t="shared" si="171"/>
        <v>0Sat</v>
      </c>
      <c r="Z365" s="7"/>
      <c r="AA365" s="7"/>
      <c r="AB365"/>
      <c r="AC365" s="3" t="str">
        <f t="shared" si="167"/>
        <v>Jan</v>
      </c>
      <c r="AD365" s="3">
        <f t="shared" si="168"/>
        <v>0</v>
      </c>
      <c r="AE365" s="3" t="str">
        <f t="shared" si="169"/>
        <v>Jan0</v>
      </c>
      <c r="AI365" s="7"/>
      <c r="AJ365" s="7"/>
      <c r="AK365" s="9"/>
      <c r="AL365" s="6"/>
    </row>
    <row r="366" spans="2:38">
      <c r="B366" s="3" t="str">
        <f t="shared" si="158"/>
        <v>Jan</v>
      </c>
      <c r="C366" s="3">
        <f t="shared" si="159"/>
        <v>0</v>
      </c>
      <c r="D366" s="3" t="str">
        <f t="shared" si="160"/>
        <v>Jan0</v>
      </c>
      <c r="K366" s="3" t="str">
        <f t="shared" si="161"/>
        <v>Jan</v>
      </c>
      <c r="L366" s="3">
        <f t="shared" si="162"/>
        <v>0</v>
      </c>
      <c r="M366" s="3" t="str">
        <f t="shared" si="163"/>
        <v>Jan0</v>
      </c>
      <c r="N366" s="3" t="str">
        <f t="shared" si="170"/>
        <v>0Sat</v>
      </c>
      <c r="Q366" s="7"/>
      <c r="R366" s="7"/>
      <c r="T366" s="3" t="str">
        <f t="shared" si="164"/>
        <v>Jan</v>
      </c>
      <c r="U366" s="3">
        <f t="shared" si="165"/>
        <v>0</v>
      </c>
      <c r="V366" s="3" t="str">
        <f t="shared" si="166"/>
        <v>Jan0</v>
      </c>
      <c r="W366" s="3" t="str">
        <f t="shared" si="171"/>
        <v>0Sat</v>
      </c>
      <c r="Z366" s="7"/>
      <c r="AA366" s="7"/>
      <c r="AB366"/>
      <c r="AC366" s="3" t="str">
        <f t="shared" si="167"/>
        <v>Jan</v>
      </c>
      <c r="AD366" s="3">
        <f t="shared" si="168"/>
        <v>0</v>
      </c>
      <c r="AE366" s="3" t="str">
        <f t="shared" si="169"/>
        <v>Jan0</v>
      </c>
      <c r="AI366" s="7"/>
      <c r="AJ366" s="7"/>
      <c r="AK366" s="9"/>
      <c r="AL366" s="6"/>
    </row>
    <row r="367" spans="38:38">
      <c r="AL367" s="6"/>
    </row>
  </sheetData>
  <autoFilter ref="AL1:AV367">
    <extLst/>
  </autoFilter>
  <pageMargins left="0.75" right="0.75" top="1" bottom="1" header="0.5" footer="0.5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67"/>
  <sheetViews>
    <sheetView zoomScale="115" zoomScaleNormal="115" topLeftCell="E205" workbookViewId="0">
      <selection activeCell="J219" sqref="J219"/>
    </sheetView>
  </sheetViews>
  <sheetFormatPr defaultColWidth="9.14285714285714" defaultRowHeight="15"/>
  <cols>
    <col min="1" max="1" width="13.2952380952381" customWidth="1"/>
    <col min="2" max="4" width="9.14285714285714" style="3"/>
    <col min="5" max="5" width="9.43809523809524" style="3" customWidth="1"/>
    <col min="6" max="6" width="11.7142857142857" customWidth="1"/>
    <col min="7" max="9" width="12.8571428571429"/>
    <col min="10" max="10" width="11.4285714285714"/>
    <col min="11" max="14" width="9.14285714285714" style="3"/>
    <col min="15" max="15" width="11.7142857142857"/>
    <col min="19" max="19" width="11.4285714285714"/>
    <col min="20" max="23" width="9.14285714285714" style="3"/>
    <col min="24" max="24" width="11.7142857142857"/>
    <col min="28" max="28" width="11.4285714285714"/>
    <col min="29" max="32" width="9.14285714285714" style="3"/>
    <col min="33" max="33" width="11.7142857142857"/>
    <col min="36" max="36" width="10.1428571428571"/>
    <col min="37" max="37" width="10.1428571428571" style="4"/>
    <col min="38" max="38" width="11.4285714285714"/>
    <col min="39" max="42" width="9.14285714285714" style="3"/>
    <col min="43" max="47" width="14"/>
    <col min="48" max="48" width="9.14285714285714" style="2"/>
    <col min="50" max="50" width="9.28571428571429"/>
    <col min="51" max="51" width="11.4285714285714" customWidth="1"/>
  </cols>
  <sheetData>
    <row r="1" ht="15.75" spans="1:48">
      <c r="A1" t="s">
        <v>359</v>
      </c>
      <c r="B1" s="5" t="s">
        <v>350</v>
      </c>
      <c r="C1" s="5" t="s">
        <v>351</v>
      </c>
      <c r="D1" s="5"/>
      <c r="E1" s="5" t="s">
        <v>353</v>
      </c>
      <c r="F1" t="s">
        <v>352</v>
      </c>
      <c r="H1">
        <v>1</v>
      </c>
      <c r="J1" t="s">
        <v>360</v>
      </c>
      <c r="K1" s="5" t="s">
        <v>350</v>
      </c>
      <c r="L1" s="5" t="s">
        <v>351</v>
      </c>
      <c r="M1" s="5"/>
      <c r="N1" s="5" t="s">
        <v>353</v>
      </c>
      <c r="O1" t="s">
        <v>352</v>
      </c>
      <c r="Q1">
        <v>1</v>
      </c>
      <c r="S1" t="s">
        <v>361</v>
      </c>
      <c r="T1" s="5" t="s">
        <v>350</v>
      </c>
      <c r="U1" s="5" t="s">
        <v>351</v>
      </c>
      <c r="V1" s="5"/>
      <c r="W1" s="5" t="s">
        <v>353</v>
      </c>
      <c r="X1" t="s">
        <v>352</v>
      </c>
      <c r="Z1">
        <v>1</v>
      </c>
      <c r="AB1" t="s">
        <v>362</v>
      </c>
      <c r="AC1" s="5" t="s">
        <v>350</v>
      </c>
      <c r="AD1" s="5" t="s">
        <v>351</v>
      </c>
      <c r="AE1" s="5"/>
      <c r="AF1" s="5" t="s">
        <v>353</v>
      </c>
      <c r="AG1" t="s">
        <v>352</v>
      </c>
      <c r="AI1">
        <v>1</v>
      </c>
      <c r="AK1" s="4" t="s">
        <v>354</v>
      </c>
      <c r="AM1" s="5" t="s">
        <v>350</v>
      </c>
      <c r="AN1" s="5" t="s">
        <v>351</v>
      </c>
      <c r="AO1" s="5"/>
      <c r="AP1" s="5" t="s">
        <v>353</v>
      </c>
      <c r="AQ1">
        <v>1930</v>
      </c>
      <c r="AR1">
        <v>1960</v>
      </c>
      <c r="AS1">
        <v>2000</v>
      </c>
      <c r="AT1">
        <v>2010</v>
      </c>
      <c r="AU1" t="s">
        <v>355</v>
      </c>
      <c r="AV1" s="2" t="s">
        <v>356</v>
      </c>
    </row>
    <row r="2" spans="1:52">
      <c r="A2" s="6">
        <v>10960</v>
      </c>
      <c r="B2" s="3" t="str">
        <f t="shared" ref="B2:B65" si="0">TEXT(A2,"mmm")</f>
        <v>Jan</v>
      </c>
      <c r="C2" s="3">
        <f t="shared" ref="C2:C65" si="1">DAY(A2)</f>
        <v>2</v>
      </c>
      <c r="D2" s="3" t="str">
        <f t="shared" ref="D2:D65" si="2">CONCATENATE(B2,C2)</f>
        <v>Jan2</v>
      </c>
      <c r="E2" s="3" t="str">
        <f t="shared" ref="E2:E65" si="3">CONCATENATE(WEEKNUM(A2),TEXT(A2,"ddd"))</f>
        <v>1Thu</v>
      </c>
      <c r="F2">
        <v>21.18</v>
      </c>
      <c r="H2" s="7">
        <f t="shared" ref="H2:H65" si="4">H1*(1+G2)</f>
        <v>1</v>
      </c>
      <c r="I2" s="7" t="str">
        <f>TEXT(,"ddd")</f>
        <v>Sat</v>
      </c>
      <c r="J2" s="6">
        <v>21919</v>
      </c>
      <c r="K2" s="3" t="str">
        <f t="shared" ref="K2:K65" si="5">TEXT(J2,"mmm")</f>
        <v>Jan</v>
      </c>
      <c r="L2" s="3">
        <f t="shared" ref="L2:L65" si="6">DAY(J2)</f>
        <v>4</v>
      </c>
      <c r="M2" s="3" t="str">
        <f t="shared" ref="M2:M65" si="7">CONCATENATE(K2,L2)</f>
        <v>Jan4</v>
      </c>
      <c r="N2" s="3" t="str">
        <f t="shared" ref="N2:N65" si="8">CONCATENATE(WEEKNUM(J2),TEXT(J2,"ddd"))</f>
        <v>2Mon</v>
      </c>
      <c r="O2">
        <v>59.91</v>
      </c>
      <c r="P2" s="8"/>
      <c r="Q2" s="7">
        <f t="shared" ref="Q2:Q65" si="9">Q1*(1+P2)</f>
        <v>1</v>
      </c>
      <c r="R2" s="7"/>
      <c r="S2" s="6">
        <v>36528</v>
      </c>
      <c r="T2" s="3" t="str">
        <f t="shared" ref="T2:T65" si="10">TEXT(S2,"mmm")</f>
        <v>Jan</v>
      </c>
      <c r="U2" s="3">
        <f t="shared" ref="U2:U65" si="11">DAY(S2)</f>
        <v>3</v>
      </c>
      <c r="V2" s="3" t="str">
        <f t="shared" ref="V2:V65" si="12">CONCATENATE(T2,U2)</f>
        <v>Jan3</v>
      </c>
      <c r="W2" s="3" t="str">
        <f t="shared" ref="W2:W65" si="13">CONCATENATE(WEEKNUM(S2),TEXT(S2,"ddd"))</f>
        <v>2Mon</v>
      </c>
      <c r="X2">
        <v>1455.219971</v>
      </c>
      <c r="Z2" s="7">
        <f t="shared" ref="Z2:Z65" si="14">Z1*(1+Y2)</f>
        <v>1</v>
      </c>
      <c r="AA2" s="7"/>
      <c r="AB2" s="6">
        <v>40182</v>
      </c>
      <c r="AC2" s="3" t="str">
        <f t="shared" ref="AC2:AC65" si="15">TEXT(AB2,"mmm")</f>
        <v>Jan</v>
      </c>
      <c r="AD2" s="3">
        <f t="shared" ref="AD2:AD65" si="16">DAY(AB2)</f>
        <v>4</v>
      </c>
      <c r="AE2" s="3" t="str">
        <f t="shared" ref="AE2:AE65" si="17">CONCATENATE(AC2,AD2)</f>
        <v>Jan4</v>
      </c>
      <c r="AF2" s="3" t="str">
        <f t="shared" ref="AF2:AF65" si="18">CONCATENATE(WEEKNUM(AB2),TEXT(AB2,"ddd"))</f>
        <v>2Mon</v>
      </c>
      <c r="AG2">
        <v>1132.98999</v>
      </c>
      <c r="AI2" s="7">
        <f t="shared" ref="AI2:AI65" si="19">AI1*(1+AH2)</f>
        <v>1</v>
      </c>
      <c r="AJ2" s="7"/>
      <c r="AK2" s="9">
        <v>1</v>
      </c>
      <c r="AL2" s="6">
        <f>WORKDAY($AX$3,AK2,$AY$3:$AY$11)</f>
        <v>43832</v>
      </c>
      <c r="AM2" s="3" t="str">
        <f t="shared" ref="AM2:AM65" si="20">TEXT(AL2,"mmm")</f>
        <v>Jan</v>
      </c>
      <c r="AN2" s="3">
        <f t="shared" ref="AN2:AN65" si="21">DAY(AL2)</f>
        <v>2</v>
      </c>
      <c r="AO2" s="3" t="str">
        <f t="shared" ref="AO2:AO65" si="22">CONCATENATE(AM2,AN2)</f>
        <v>Jan2</v>
      </c>
      <c r="AP2" s="3" t="str">
        <f t="shared" ref="AP2:AP65" si="23">CONCATENATE(WEEKNUM(AL2),TEXT(AL2,"ddd"))</f>
        <v>1Thu</v>
      </c>
      <c r="AQ2" s="7">
        <f>VLOOKUP($AP2,$E$2:$H$253,4,0)</f>
        <v>1</v>
      </c>
      <c r="AR2" s="7" t="e">
        <f>VLOOKUP(AP2,$N$2:$Q$251,4,0)</f>
        <v>#N/A</v>
      </c>
      <c r="AS2" s="7" t="e">
        <f>VLOOKUP($AP2,$W$2:$Z$249,4,0)</f>
        <v>#N/A</v>
      </c>
      <c r="AT2" s="7" t="e">
        <f>VLOOKUP($AP2,$AF$2:$AI$253,4,0)</f>
        <v>#N/A</v>
      </c>
      <c r="AU2" s="10" t="e">
        <f t="shared" ref="AU2:AU65" si="24">AVERAGE(AQ2:AT2)</f>
        <v>#N/A</v>
      </c>
      <c r="AV2" s="11" t="e">
        <f t="shared" ref="AV2:AV65" si="25">100*(1-AU2)*-1</f>
        <v>#N/A</v>
      </c>
      <c r="AX2" s="12" t="s">
        <v>357</v>
      </c>
      <c r="AY2" s="13" t="s">
        <v>358</v>
      </c>
      <c r="AZ2" s="14"/>
    </row>
    <row r="3" spans="1:52">
      <c r="A3" s="6">
        <v>10961</v>
      </c>
      <c r="B3" s="3" t="str">
        <f t="shared" si="0"/>
        <v>Jan</v>
      </c>
      <c r="C3" s="3">
        <f t="shared" si="1"/>
        <v>3</v>
      </c>
      <c r="D3" s="3" t="str">
        <f t="shared" si="2"/>
        <v>Jan3</v>
      </c>
      <c r="E3" s="3" t="str">
        <f t="shared" si="3"/>
        <v>1Fri</v>
      </c>
      <c r="F3">
        <v>21.23</v>
      </c>
      <c r="G3" s="8">
        <f t="shared" ref="G3:G66" si="26">(F3-F2)/F2</f>
        <v>0.00236071765816812</v>
      </c>
      <c r="H3" s="7">
        <f t="shared" si="4"/>
        <v>1.00236071765817</v>
      </c>
      <c r="I3" s="7"/>
      <c r="J3" s="6">
        <v>21920</v>
      </c>
      <c r="K3" s="3" t="str">
        <f t="shared" si="5"/>
        <v>Jan</v>
      </c>
      <c r="L3" s="3">
        <f t="shared" si="6"/>
        <v>5</v>
      </c>
      <c r="M3" s="3" t="str">
        <f t="shared" si="7"/>
        <v>Jan5</v>
      </c>
      <c r="N3" s="3" t="str">
        <f t="shared" si="8"/>
        <v>2Tue</v>
      </c>
      <c r="O3">
        <v>60.389999</v>
      </c>
      <c r="P3" s="8">
        <f t="shared" ref="P3:P66" si="27">(O3-O2)/O2</f>
        <v>0.00801200133533645</v>
      </c>
      <c r="Q3" s="7">
        <f t="shared" si="9"/>
        <v>1.00801200133534</v>
      </c>
      <c r="R3" s="7"/>
      <c r="S3" s="6">
        <v>36529</v>
      </c>
      <c r="T3" s="3" t="str">
        <f t="shared" si="10"/>
        <v>Jan</v>
      </c>
      <c r="U3" s="3">
        <f t="shared" si="11"/>
        <v>4</v>
      </c>
      <c r="V3" s="3" t="str">
        <f t="shared" si="12"/>
        <v>Jan4</v>
      </c>
      <c r="W3" s="3" t="str">
        <f t="shared" si="13"/>
        <v>2Tue</v>
      </c>
      <c r="X3">
        <v>1399.420044</v>
      </c>
      <c r="Y3" s="8">
        <f t="shared" ref="Y3:Y66" si="28">(X3-X2)/X2</f>
        <v>-0.0383446682371019</v>
      </c>
      <c r="Z3" s="7">
        <f t="shared" si="14"/>
        <v>0.961655331762898</v>
      </c>
      <c r="AA3" s="7"/>
      <c r="AB3" s="6">
        <v>40183</v>
      </c>
      <c r="AC3" s="3" t="str">
        <f t="shared" si="15"/>
        <v>Jan</v>
      </c>
      <c r="AD3" s="3">
        <f t="shared" si="16"/>
        <v>5</v>
      </c>
      <c r="AE3" s="3" t="str">
        <f t="shared" si="17"/>
        <v>Jan5</v>
      </c>
      <c r="AF3" s="3" t="str">
        <f t="shared" si="18"/>
        <v>2Tue</v>
      </c>
      <c r="AG3">
        <v>1136.52002</v>
      </c>
      <c r="AH3" s="8">
        <f t="shared" ref="AH3:AH66" si="29">(AG3-AG2)/AG2</f>
        <v>0.00311567624706013</v>
      </c>
      <c r="AI3" s="7">
        <f t="shared" si="19"/>
        <v>1.00311567624706</v>
      </c>
      <c r="AJ3" s="7"/>
      <c r="AK3" s="9">
        <v>2</v>
      </c>
      <c r="AL3" s="6">
        <f>WORKDAY($AX$3,AK3,$AY$3:$AY$11)</f>
        <v>43833</v>
      </c>
      <c r="AM3" s="3" t="str">
        <f t="shared" si="20"/>
        <v>Jan</v>
      </c>
      <c r="AN3" s="3">
        <f t="shared" si="21"/>
        <v>3</v>
      </c>
      <c r="AO3" s="3" t="str">
        <f t="shared" si="22"/>
        <v>Jan3</v>
      </c>
      <c r="AP3" s="3" t="str">
        <f t="shared" si="23"/>
        <v>1Fri</v>
      </c>
      <c r="AQ3" s="7">
        <f>VLOOKUP($AP3,$E$2:$H$253,4,0)</f>
        <v>1.00236071765817</v>
      </c>
      <c r="AR3" s="7" t="e">
        <f>VLOOKUP(AP3,$N$2:$Q$251,4,0)</f>
        <v>#N/A</v>
      </c>
      <c r="AS3" s="7" t="e">
        <f>VLOOKUP($AP3,$W$2:$Z$249,4,0)</f>
        <v>#N/A</v>
      </c>
      <c r="AT3" s="7" t="e">
        <f>VLOOKUP($AP3,$AF$2:$AI$253,4,0)</f>
        <v>#N/A</v>
      </c>
      <c r="AU3" s="10" t="e">
        <f t="shared" si="24"/>
        <v>#N/A</v>
      </c>
      <c r="AV3" s="11" t="e">
        <f t="shared" si="25"/>
        <v>#N/A</v>
      </c>
      <c r="AX3" s="15">
        <v>43831</v>
      </c>
      <c r="AY3" s="16">
        <v>43831</v>
      </c>
      <c r="AZ3" s="14"/>
    </row>
    <row r="4" spans="1:52">
      <c r="A4" s="6">
        <v>10964</v>
      </c>
      <c r="B4" s="3" t="str">
        <f t="shared" si="0"/>
        <v>Jan</v>
      </c>
      <c r="C4" s="3">
        <f t="shared" si="1"/>
        <v>6</v>
      </c>
      <c r="D4" s="3" t="str">
        <f t="shared" si="2"/>
        <v>Jan6</v>
      </c>
      <c r="E4" s="3" t="str">
        <f t="shared" si="3"/>
        <v>2Mon</v>
      </c>
      <c r="F4">
        <v>21.5</v>
      </c>
      <c r="G4" s="8">
        <f t="shared" si="26"/>
        <v>0.0127178520960904</v>
      </c>
      <c r="H4" s="7">
        <f t="shared" si="4"/>
        <v>1.01510859301228</v>
      </c>
      <c r="I4" s="7"/>
      <c r="J4" s="6">
        <v>21921</v>
      </c>
      <c r="K4" s="3" t="str">
        <f t="shared" si="5"/>
        <v>Jan</v>
      </c>
      <c r="L4" s="3">
        <f t="shared" si="6"/>
        <v>6</v>
      </c>
      <c r="M4" s="3" t="str">
        <f t="shared" si="7"/>
        <v>Jan6</v>
      </c>
      <c r="N4" s="3" t="str">
        <f t="shared" si="8"/>
        <v>2Wed</v>
      </c>
      <c r="O4">
        <v>60.130001</v>
      </c>
      <c r="P4" s="8">
        <f t="shared" si="27"/>
        <v>-0.00430531552086966</v>
      </c>
      <c r="Q4" s="7">
        <f t="shared" si="9"/>
        <v>1.00367219162076</v>
      </c>
      <c r="R4" s="7"/>
      <c r="S4" s="6">
        <v>36530</v>
      </c>
      <c r="T4" s="3" t="str">
        <f t="shared" si="10"/>
        <v>Jan</v>
      </c>
      <c r="U4" s="3">
        <f t="shared" si="11"/>
        <v>5</v>
      </c>
      <c r="V4" s="3" t="str">
        <f t="shared" si="12"/>
        <v>Jan5</v>
      </c>
      <c r="W4" s="3" t="str">
        <f t="shared" si="13"/>
        <v>2Wed</v>
      </c>
      <c r="X4">
        <v>1402.109985</v>
      </c>
      <c r="Y4" s="8">
        <f t="shared" si="28"/>
        <v>0.00192218270099331</v>
      </c>
      <c r="Z4" s="7">
        <f t="shared" si="14"/>
        <v>0.963503809005931</v>
      </c>
      <c r="AA4" s="7"/>
      <c r="AB4" s="6">
        <v>40184</v>
      </c>
      <c r="AC4" s="3" t="str">
        <f t="shared" si="15"/>
        <v>Jan</v>
      </c>
      <c r="AD4" s="3">
        <f t="shared" si="16"/>
        <v>6</v>
      </c>
      <c r="AE4" s="3" t="str">
        <f t="shared" si="17"/>
        <v>Jan6</v>
      </c>
      <c r="AF4" s="3" t="str">
        <f t="shared" si="18"/>
        <v>2Wed</v>
      </c>
      <c r="AG4">
        <v>1137.140015</v>
      </c>
      <c r="AH4" s="8">
        <f t="shared" si="29"/>
        <v>0.00054552052677437</v>
      </c>
      <c r="AI4" s="7">
        <f t="shared" si="19"/>
        <v>1.00366289643918</v>
      </c>
      <c r="AJ4" s="7"/>
      <c r="AK4" s="9">
        <v>3</v>
      </c>
      <c r="AL4" s="6">
        <f>WORKDAY($AX$3,AK4,$AY$3:$AY$11)</f>
        <v>43836</v>
      </c>
      <c r="AM4" s="3" t="str">
        <f t="shared" si="20"/>
        <v>Jan</v>
      </c>
      <c r="AN4" s="3">
        <f t="shared" si="21"/>
        <v>6</v>
      </c>
      <c r="AO4" s="3" t="str">
        <f t="shared" si="22"/>
        <v>Jan6</v>
      </c>
      <c r="AP4" s="3" t="str">
        <f t="shared" si="23"/>
        <v>2Mon</v>
      </c>
      <c r="AQ4" s="7">
        <f>VLOOKUP($AP4,$E$2:$H$253,4,0)</f>
        <v>1.01510859301228</v>
      </c>
      <c r="AR4" s="7">
        <f>VLOOKUP(AP4,$N$2:$Q$251,4,0)</f>
        <v>1</v>
      </c>
      <c r="AS4" s="7">
        <f>VLOOKUP($AP4,$W$2:$Z$249,4,0)</f>
        <v>1</v>
      </c>
      <c r="AT4" s="7">
        <f>VLOOKUP($AP4,$AF$2:$AI$253,4,0)</f>
        <v>1</v>
      </c>
      <c r="AU4" s="10">
        <f t="shared" si="24"/>
        <v>1.00377714825307</v>
      </c>
      <c r="AV4" s="11">
        <f t="shared" si="25"/>
        <v>0.377714825306885</v>
      </c>
      <c r="AX4" s="18"/>
      <c r="AY4" s="16">
        <v>43850</v>
      </c>
      <c r="AZ4" s="14"/>
    </row>
    <row r="5" spans="1:51">
      <c r="A5" s="6">
        <v>10965</v>
      </c>
      <c r="B5" s="3" t="str">
        <f t="shared" si="0"/>
        <v>Jan</v>
      </c>
      <c r="C5" s="3">
        <f t="shared" si="1"/>
        <v>7</v>
      </c>
      <c r="D5" s="3" t="str">
        <f t="shared" si="2"/>
        <v>Jan7</v>
      </c>
      <c r="E5" s="3" t="str">
        <f t="shared" si="3"/>
        <v>2Tue</v>
      </c>
      <c r="F5">
        <v>21.309999</v>
      </c>
      <c r="G5" s="8">
        <f t="shared" si="26"/>
        <v>-0.00883725581395343</v>
      </c>
      <c r="H5" s="7">
        <f t="shared" si="4"/>
        <v>1.00613781869688</v>
      </c>
      <c r="I5" s="7"/>
      <c r="J5" s="6">
        <v>21922</v>
      </c>
      <c r="K5" s="3" t="str">
        <f t="shared" si="5"/>
        <v>Jan</v>
      </c>
      <c r="L5" s="3">
        <f t="shared" si="6"/>
        <v>7</v>
      </c>
      <c r="M5" s="3" t="str">
        <f t="shared" si="7"/>
        <v>Jan7</v>
      </c>
      <c r="N5" s="3" t="str">
        <f t="shared" si="8"/>
        <v>2Thu</v>
      </c>
      <c r="O5">
        <v>59.689999</v>
      </c>
      <c r="P5" s="8">
        <f t="shared" si="27"/>
        <v>-0.00731751193551452</v>
      </c>
      <c r="Q5" s="7">
        <f t="shared" si="9"/>
        <v>0.996327808379236</v>
      </c>
      <c r="R5" s="7"/>
      <c r="S5" s="6">
        <v>36531</v>
      </c>
      <c r="T5" s="3" t="str">
        <f t="shared" si="10"/>
        <v>Jan</v>
      </c>
      <c r="U5" s="3">
        <f t="shared" si="11"/>
        <v>6</v>
      </c>
      <c r="V5" s="3" t="str">
        <f t="shared" si="12"/>
        <v>Jan6</v>
      </c>
      <c r="W5" s="3" t="str">
        <f t="shared" si="13"/>
        <v>2Thu</v>
      </c>
      <c r="X5">
        <v>1403.449951</v>
      </c>
      <c r="Y5" s="8">
        <f t="shared" si="28"/>
        <v>0.000955678238037798</v>
      </c>
      <c r="Z5" s="7">
        <f t="shared" si="14"/>
        <v>0.964424608628464</v>
      </c>
      <c r="AA5" s="7"/>
      <c r="AB5" s="6">
        <v>40185</v>
      </c>
      <c r="AC5" s="3" t="str">
        <f t="shared" si="15"/>
        <v>Jan</v>
      </c>
      <c r="AD5" s="3">
        <f t="shared" si="16"/>
        <v>7</v>
      </c>
      <c r="AE5" s="3" t="str">
        <f t="shared" si="17"/>
        <v>Jan7</v>
      </c>
      <c r="AF5" s="3" t="str">
        <f t="shared" si="18"/>
        <v>2Thu</v>
      </c>
      <c r="AG5">
        <v>1141.689941</v>
      </c>
      <c r="AH5" s="8">
        <f t="shared" si="29"/>
        <v>0.00400120120651997</v>
      </c>
      <c r="AI5" s="7">
        <f t="shared" si="19"/>
        <v>1.00767875363135</v>
      </c>
      <c r="AJ5" s="7"/>
      <c r="AK5" s="9">
        <v>4</v>
      </c>
      <c r="AL5" s="6">
        <f>WORKDAY($AX$3,AK5,$AY$3:$AY$11)</f>
        <v>43837</v>
      </c>
      <c r="AM5" s="3" t="str">
        <f t="shared" si="20"/>
        <v>Jan</v>
      </c>
      <c r="AN5" s="3">
        <f t="shared" si="21"/>
        <v>7</v>
      </c>
      <c r="AO5" s="3" t="str">
        <f t="shared" si="22"/>
        <v>Jan7</v>
      </c>
      <c r="AP5" s="3" t="str">
        <f t="shared" si="23"/>
        <v>2Tue</v>
      </c>
      <c r="AQ5" s="7">
        <f>VLOOKUP($AP5,$E$2:$H$253,4,0)</f>
        <v>1.00613781869688</v>
      </c>
      <c r="AR5" s="7">
        <f>VLOOKUP(AP5,$N$2:$Q$251,4,0)</f>
        <v>1.00801200133534</v>
      </c>
      <c r="AS5" s="7">
        <f>VLOOKUP($AP5,$W$2:$Z$249,4,0)</f>
        <v>0.961655331762898</v>
      </c>
      <c r="AT5" s="7">
        <f>VLOOKUP($AP5,$AF$2:$AI$253,4,0)</f>
        <v>1.00311567624706</v>
      </c>
      <c r="AU5" s="10">
        <f t="shared" si="24"/>
        <v>0.994730207010545</v>
      </c>
      <c r="AV5" s="11">
        <f t="shared" si="25"/>
        <v>-0.52697929894554</v>
      </c>
      <c r="AX5" s="19"/>
      <c r="AY5" s="16">
        <v>43878</v>
      </c>
    </row>
    <row r="6" spans="1:51">
      <c r="A6" s="6">
        <v>10966</v>
      </c>
      <c r="B6" s="3" t="str">
        <f t="shared" si="0"/>
        <v>Jan</v>
      </c>
      <c r="C6" s="3">
        <f t="shared" si="1"/>
        <v>8</v>
      </c>
      <c r="D6" s="3" t="str">
        <f t="shared" si="2"/>
        <v>Jan8</v>
      </c>
      <c r="E6" s="3" t="str">
        <f t="shared" si="3"/>
        <v>2Wed</v>
      </c>
      <c r="F6">
        <v>21.290001</v>
      </c>
      <c r="G6" s="8">
        <f t="shared" si="26"/>
        <v>-0.000938432704759914</v>
      </c>
      <c r="H6" s="7">
        <f t="shared" si="4"/>
        <v>1.00519362606232</v>
      </c>
      <c r="I6" s="7"/>
      <c r="J6" s="6">
        <v>21923</v>
      </c>
      <c r="K6" s="3" t="str">
        <f t="shared" si="5"/>
        <v>Jan</v>
      </c>
      <c r="L6" s="3">
        <f t="shared" si="6"/>
        <v>8</v>
      </c>
      <c r="M6" s="3" t="str">
        <f t="shared" si="7"/>
        <v>Jan8</v>
      </c>
      <c r="N6" s="3" t="str">
        <f t="shared" si="8"/>
        <v>2Fri</v>
      </c>
      <c r="O6">
        <v>59.5</v>
      </c>
      <c r="P6" s="8">
        <f t="shared" si="27"/>
        <v>-0.00318309604930635</v>
      </c>
      <c r="Q6" s="7">
        <f t="shared" si="9"/>
        <v>0.99315640126857</v>
      </c>
      <c r="R6" s="7"/>
      <c r="S6" s="6">
        <v>36532</v>
      </c>
      <c r="T6" s="3" t="str">
        <f t="shared" si="10"/>
        <v>Jan</v>
      </c>
      <c r="U6" s="3">
        <f t="shared" si="11"/>
        <v>7</v>
      </c>
      <c r="V6" s="3" t="str">
        <f t="shared" si="12"/>
        <v>Jan7</v>
      </c>
      <c r="W6" s="3" t="str">
        <f t="shared" si="13"/>
        <v>2Fri</v>
      </c>
      <c r="X6">
        <v>1441.469971</v>
      </c>
      <c r="Y6" s="8">
        <f t="shared" si="28"/>
        <v>0.027090399606277</v>
      </c>
      <c r="Z6" s="7">
        <f t="shared" si="14"/>
        <v>0.990551256666336</v>
      </c>
      <c r="AA6" s="7"/>
      <c r="AB6" s="6">
        <v>40186</v>
      </c>
      <c r="AC6" s="3" t="str">
        <f t="shared" si="15"/>
        <v>Jan</v>
      </c>
      <c r="AD6" s="3">
        <f t="shared" si="16"/>
        <v>8</v>
      </c>
      <c r="AE6" s="3" t="str">
        <f t="shared" si="17"/>
        <v>Jan8</v>
      </c>
      <c r="AF6" s="3" t="str">
        <f t="shared" si="18"/>
        <v>2Fri</v>
      </c>
      <c r="AG6">
        <v>1144.97998</v>
      </c>
      <c r="AH6" s="8">
        <f t="shared" si="29"/>
        <v>0.00288172723771066</v>
      </c>
      <c r="AI6" s="7">
        <f t="shared" si="19"/>
        <v>1.01058260894256</v>
      </c>
      <c r="AJ6" s="7"/>
      <c r="AK6" s="9">
        <v>5</v>
      </c>
      <c r="AL6" s="6">
        <f>WORKDAY($AX$3,AK6,$AY$3:$AY$11)</f>
        <v>43838</v>
      </c>
      <c r="AM6" s="3" t="str">
        <f t="shared" si="20"/>
        <v>Jan</v>
      </c>
      <c r="AN6" s="3">
        <f t="shared" si="21"/>
        <v>8</v>
      </c>
      <c r="AO6" s="3" t="str">
        <f t="shared" si="22"/>
        <v>Jan8</v>
      </c>
      <c r="AP6" s="3" t="str">
        <f t="shared" si="23"/>
        <v>2Wed</v>
      </c>
      <c r="AQ6" s="7">
        <f>VLOOKUP($AP6,$E$2:$H$253,4,0)</f>
        <v>1.00519362606232</v>
      </c>
      <c r="AR6" s="7">
        <f>VLOOKUP(AP6,$N$2:$Q$251,4,0)</f>
        <v>1.00367219162076</v>
      </c>
      <c r="AS6" s="7">
        <f>VLOOKUP($AP6,$W$2:$Z$249,4,0)</f>
        <v>0.963503809005931</v>
      </c>
      <c r="AT6" s="7">
        <f>VLOOKUP($AP6,$AF$2:$AI$253,4,0)</f>
        <v>1.00366289643918</v>
      </c>
      <c r="AU6" s="10">
        <f t="shared" si="24"/>
        <v>0.99400813078205</v>
      </c>
      <c r="AV6" s="11">
        <f t="shared" si="25"/>
        <v>-0.599186921794992</v>
      </c>
      <c r="AX6" s="19"/>
      <c r="AY6" s="16">
        <v>43931</v>
      </c>
    </row>
    <row r="7" spans="1:51">
      <c r="A7" s="6">
        <v>10967</v>
      </c>
      <c r="B7" s="3" t="str">
        <f t="shared" si="0"/>
        <v>Jan</v>
      </c>
      <c r="C7" s="3">
        <f t="shared" si="1"/>
        <v>9</v>
      </c>
      <c r="D7" s="3" t="str">
        <f t="shared" si="2"/>
        <v>Jan9</v>
      </c>
      <c r="E7" s="3" t="str">
        <f t="shared" si="3"/>
        <v>2Thu</v>
      </c>
      <c r="F7">
        <v>21.620001</v>
      </c>
      <c r="G7" s="8">
        <f t="shared" si="26"/>
        <v>0.0155002341239908</v>
      </c>
      <c r="H7" s="7">
        <f t="shared" si="4"/>
        <v>1.02077436260623</v>
      </c>
      <c r="I7" s="7"/>
      <c r="J7" s="6">
        <v>21926</v>
      </c>
      <c r="K7" s="3" t="str">
        <f t="shared" si="5"/>
        <v>Jan</v>
      </c>
      <c r="L7" s="3">
        <f t="shared" si="6"/>
        <v>11</v>
      </c>
      <c r="M7" s="3" t="str">
        <f t="shared" si="7"/>
        <v>Jan11</v>
      </c>
      <c r="N7" s="3" t="str">
        <f t="shared" si="8"/>
        <v>3Mon</v>
      </c>
      <c r="O7">
        <v>58.77</v>
      </c>
      <c r="P7" s="8">
        <f t="shared" si="27"/>
        <v>-0.0122689075630252</v>
      </c>
      <c r="Q7" s="7">
        <f t="shared" si="9"/>
        <v>0.980971457185779</v>
      </c>
      <c r="R7" s="7"/>
      <c r="S7" s="6">
        <v>36535</v>
      </c>
      <c r="T7" s="3" t="str">
        <f t="shared" si="10"/>
        <v>Jan</v>
      </c>
      <c r="U7" s="3">
        <f t="shared" si="11"/>
        <v>10</v>
      </c>
      <c r="V7" s="3" t="str">
        <f t="shared" si="12"/>
        <v>Jan10</v>
      </c>
      <c r="W7" s="3" t="str">
        <f t="shared" si="13"/>
        <v>3Mon</v>
      </c>
      <c r="X7">
        <v>1457.599976</v>
      </c>
      <c r="Y7" s="8">
        <f t="shared" si="28"/>
        <v>0.0111899694926076</v>
      </c>
      <c r="Z7" s="7">
        <f t="shared" si="14"/>
        <v>1.0016354950093</v>
      </c>
      <c r="AA7" s="7"/>
      <c r="AB7" s="6">
        <v>40189</v>
      </c>
      <c r="AC7" s="3" t="str">
        <f t="shared" si="15"/>
        <v>Jan</v>
      </c>
      <c r="AD7" s="3">
        <f t="shared" si="16"/>
        <v>11</v>
      </c>
      <c r="AE7" s="3" t="str">
        <f t="shared" si="17"/>
        <v>Jan11</v>
      </c>
      <c r="AF7" s="3" t="str">
        <f t="shared" si="18"/>
        <v>3Mon</v>
      </c>
      <c r="AG7">
        <v>1146.97998</v>
      </c>
      <c r="AH7" s="8">
        <f t="shared" si="29"/>
        <v>0.00174675543235263</v>
      </c>
      <c r="AI7" s="7">
        <f t="shared" si="19"/>
        <v>1.01234784960457</v>
      </c>
      <c r="AJ7" s="7"/>
      <c r="AK7" s="9">
        <v>6</v>
      </c>
      <c r="AL7" s="6">
        <f>WORKDAY($AX$3,AK7,$AY$3:$AY$11)</f>
        <v>43839</v>
      </c>
      <c r="AM7" s="3" t="str">
        <f t="shared" si="20"/>
        <v>Jan</v>
      </c>
      <c r="AN7" s="3">
        <f t="shared" si="21"/>
        <v>9</v>
      </c>
      <c r="AO7" s="3" t="str">
        <f t="shared" si="22"/>
        <v>Jan9</v>
      </c>
      <c r="AP7" s="3" t="str">
        <f t="shared" si="23"/>
        <v>2Thu</v>
      </c>
      <c r="AQ7" s="7">
        <f>VLOOKUP($AP7,$E$2:$H$253,4,0)</f>
        <v>1.02077436260623</v>
      </c>
      <c r="AR7" s="7">
        <f>VLOOKUP(AP7,$N$2:$Q$251,4,0)</f>
        <v>0.996327808379236</v>
      </c>
      <c r="AS7" s="7">
        <f>VLOOKUP($AP7,$W$2:$Z$249,4,0)</f>
        <v>0.964424608628464</v>
      </c>
      <c r="AT7" s="7">
        <f>VLOOKUP($AP7,$AF$2:$AI$253,4,0)</f>
        <v>1.00767875363135</v>
      </c>
      <c r="AU7" s="10">
        <f t="shared" si="24"/>
        <v>0.997301383311321</v>
      </c>
      <c r="AV7" s="11">
        <f t="shared" si="25"/>
        <v>-0.269861668867866</v>
      </c>
      <c r="AX7" s="19"/>
      <c r="AY7" s="16">
        <v>43946</v>
      </c>
    </row>
    <row r="8" spans="1:51">
      <c r="A8" s="6">
        <v>10968</v>
      </c>
      <c r="B8" s="3" t="str">
        <f t="shared" si="0"/>
        <v>Jan</v>
      </c>
      <c r="C8" s="3">
        <f t="shared" si="1"/>
        <v>10</v>
      </c>
      <c r="D8" s="3" t="str">
        <f t="shared" si="2"/>
        <v>Jan10</v>
      </c>
      <c r="E8" s="3" t="str">
        <f t="shared" si="3"/>
        <v>2Fri</v>
      </c>
      <c r="F8">
        <v>21.549999</v>
      </c>
      <c r="G8" s="8">
        <f t="shared" si="26"/>
        <v>-0.00323783518788916</v>
      </c>
      <c r="H8" s="7">
        <f t="shared" si="4"/>
        <v>1.01746926345609</v>
      </c>
      <c r="I8" s="7"/>
      <c r="J8" s="6">
        <v>21927</v>
      </c>
      <c r="K8" s="3" t="str">
        <f t="shared" si="5"/>
        <v>Jan</v>
      </c>
      <c r="L8" s="3">
        <f t="shared" si="6"/>
        <v>12</v>
      </c>
      <c r="M8" s="3" t="str">
        <f t="shared" si="7"/>
        <v>Jan12</v>
      </c>
      <c r="N8" s="3" t="str">
        <f t="shared" si="8"/>
        <v>3Tue</v>
      </c>
      <c r="O8">
        <v>58.41</v>
      </c>
      <c r="P8" s="8">
        <f t="shared" si="27"/>
        <v>-0.00612557427258817</v>
      </c>
      <c r="Q8" s="7">
        <f t="shared" si="9"/>
        <v>0.974962443665498</v>
      </c>
      <c r="R8" s="7"/>
      <c r="S8" s="6">
        <v>36536</v>
      </c>
      <c r="T8" s="3" t="str">
        <f t="shared" si="10"/>
        <v>Jan</v>
      </c>
      <c r="U8" s="3">
        <f t="shared" si="11"/>
        <v>11</v>
      </c>
      <c r="V8" s="3" t="str">
        <f t="shared" si="12"/>
        <v>Jan11</v>
      </c>
      <c r="W8" s="3" t="str">
        <f t="shared" si="13"/>
        <v>3Tue</v>
      </c>
      <c r="X8">
        <v>1438.560059</v>
      </c>
      <c r="Y8" s="8">
        <f t="shared" si="28"/>
        <v>-0.0130625118780875</v>
      </c>
      <c r="Z8" s="7">
        <f t="shared" si="14"/>
        <v>0.988551619458224</v>
      </c>
      <c r="AA8" s="7"/>
      <c r="AB8" s="6">
        <v>40190</v>
      </c>
      <c r="AC8" s="3" t="str">
        <f t="shared" si="15"/>
        <v>Jan</v>
      </c>
      <c r="AD8" s="3">
        <f t="shared" si="16"/>
        <v>12</v>
      </c>
      <c r="AE8" s="3" t="str">
        <f t="shared" si="17"/>
        <v>Jan12</v>
      </c>
      <c r="AF8" s="3" t="str">
        <f t="shared" si="18"/>
        <v>3Tue</v>
      </c>
      <c r="AG8">
        <v>1136.219971</v>
      </c>
      <c r="AH8" s="8">
        <f t="shared" si="29"/>
        <v>-0.00938116548468447</v>
      </c>
      <c r="AI8" s="7">
        <f t="shared" si="19"/>
        <v>1.00285084689936</v>
      </c>
      <c r="AJ8" s="7"/>
      <c r="AK8" s="9">
        <v>7</v>
      </c>
      <c r="AL8" s="6">
        <f>WORKDAY($AX$3,AK8,$AY$3:$AY$11)</f>
        <v>43840</v>
      </c>
      <c r="AM8" s="3" t="str">
        <f t="shared" si="20"/>
        <v>Jan</v>
      </c>
      <c r="AN8" s="3">
        <f t="shared" si="21"/>
        <v>10</v>
      </c>
      <c r="AO8" s="3" t="str">
        <f t="shared" si="22"/>
        <v>Jan10</v>
      </c>
      <c r="AP8" s="3" t="str">
        <f t="shared" si="23"/>
        <v>2Fri</v>
      </c>
      <c r="AQ8" s="7">
        <f>VLOOKUP($AP8,$E$2:$H$253,4,0)</f>
        <v>1.01746926345609</v>
      </c>
      <c r="AR8" s="7">
        <f>VLOOKUP(AP8,$N$2:$Q$251,4,0)</f>
        <v>0.99315640126857</v>
      </c>
      <c r="AS8" s="7">
        <f>VLOOKUP($AP8,$W$2:$Z$249,4,0)</f>
        <v>0.990551256666336</v>
      </c>
      <c r="AT8" s="7">
        <f>VLOOKUP($AP8,$AF$2:$AI$253,4,0)</f>
        <v>1.01058260894256</v>
      </c>
      <c r="AU8" s="10">
        <f t="shared" si="24"/>
        <v>1.00293988258339</v>
      </c>
      <c r="AV8" s="11">
        <f t="shared" si="25"/>
        <v>0.293988258338795</v>
      </c>
      <c r="AX8" s="19"/>
      <c r="AY8" s="16">
        <v>44015</v>
      </c>
    </row>
    <row r="9" spans="1:51">
      <c r="A9" s="6">
        <v>10971</v>
      </c>
      <c r="B9" s="3" t="str">
        <f t="shared" si="0"/>
        <v>Jan</v>
      </c>
      <c r="C9" s="3">
        <f t="shared" si="1"/>
        <v>13</v>
      </c>
      <c r="D9" s="3" t="str">
        <f t="shared" si="2"/>
        <v>Jan13</v>
      </c>
      <c r="E9" s="3" t="str">
        <f t="shared" si="3"/>
        <v>3Mon</v>
      </c>
      <c r="F9">
        <v>21.52</v>
      </c>
      <c r="G9" s="8">
        <f t="shared" si="26"/>
        <v>-0.00139206502979421</v>
      </c>
      <c r="H9" s="7">
        <f t="shared" si="4"/>
        <v>1.01605288007554</v>
      </c>
      <c r="I9" s="7"/>
      <c r="J9" s="6">
        <v>21928</v>
      </c>
      <c r="K9" s="3" t="str">
        <f t="shared" si="5"/>
        <v>Jan</v>
      </c>
      <c r="L9" s="3">
        <f t="shared" si="6"/>
        <v>13</v>
      </c>
      <c r="M9" s="3" t="str">
        <f t="shared" si="7"/>
        <v>Jan13</v>
      </c>
      <c r="N9" s="3" t="str">
        <f t="shared" si="8"/>
        <v>3Wed</v>
      </c>
      <c r="O9">
        <v>58.080002</v>
      </c>
      <c r="P9" s="8">
        <f t="shared" si="27"/>
        <v>-0.00564968327341202</v>
      </c>
      <c r="Q9" s="7">
        <f t="shared" si="9"/>
        <v>0.969454214655316</v>
      </c>
      <c r="R9" s="7"/>
      <c r="S9" s="6">
        <v>36537</v>
      </c>
      <c r="T9" s="3" t="str">
        <f t="shared" si="10"/>
        <v>Jan</v>
      </c>
      <c r="U9" s="3">
        <f t="shared" si="11"/>
        <v>12</v>
      </c>
      <c r="V9" s="3" t="str">
        <f t="shared" si="12"/>
        <v>Jan12</v>
      </c>
      <c r="W9" s="3" t="str">
        <f t="shared" si="13"/>
        <v>3Wed</v>
      </c>
      <c r="X9">
        <v>1432.25</v>
      </c>
      <c r="Y9" s="8">
        <f t="shared" si="28"/>
        <v>-0.00438637160855577</v>
      </c>
      <c r="Z9" s="7">
        <f t="shared" si="14"/>
        <v>0.984215464701041</v>
      </c>
      <c r="AA9" s="7"/>
      <c r="AB9" s="6">
        <v>40191</v>
      </c>
      <c r="AC9" s="3" t="str">
        <f t="shared" si="15"/>
        <v>Jan</v>
      </c>
      <c r="AD9" s="3">
        <f t="shared" si="16"/>
        <v>13</v>
      </c>
      <c r="AE9" s="3" t="str">
        <f t="shared" si="17"/>
        <v>Jan13</v>
      </c>
      <c r="AF9" s="3" t="str">
        <f t="shared" si="18"/>
        <v>3Wed</v>
      </c>
      <c r="AG9">
        <v>1145.680054</v>
      </c>
      <c r="AH9" s="8">
        <f t="shared" si="29"/>
        <v>0.00832592564947966</v>
      </c>
      <c r="AI9" s="7">
        <f t="shared" si="19"/>
        <v>1.01120050848816</v>
      </c>
      <c r="AJ9" s="7"/>
      <c r="AK9" s="9">
        <v>8</v>
      </c>
      <c r="AL9" s="6">
        <f>WORKDAY($AX$3,AK9,$AY$3:$AY$11)</f>
        <v>43843</v>
      </c>
      <c r="AM9" s="3" t="str">
        <f t="shared" si="20"/>
        <v>Jan</v>
      </c>
      <c r="AN9" s="3">
        <f t="shared" si="21"/>
        <v>13</v>
      </c>
      <c r="AO9" s="3" t="str">
        <f t="shared" si="22"/>
        <v>Jan13</v>
      </c>
      <c r="AP9" s="3" t="str">
        <f t="shared" si="23"/>
        <v>3Mon</v>
      </c>
      <c r="AQ9" s="7">
        <f>VLOOKUP($AP9,$E$2:$H$253,4,0)</f>
        <v>1.01605288007554</v>
      </c>
      <c r="AR9" s="7">
        <f>VLOOKUP(AP9,$N$2:$Q$251,4,0)</f>
        <v>0.980971457185779</v>
      </c>
      <c r="AS9" s="7">
        <f>VLOOKUP($AP9,$W$2:$Z$249,4,0)</f>
        <v>1.0016354950093</v>
      </c>
      <c r="AT9" s="7">
        <f>VLOOKUP($AP9,$AF$2:$AI$253,4,0)</f>
        <v>1.01234784960457</v>
      </c>
      <c r="AU9" s="10">
        <f t="shared" si="24"/>
        <v>1.0027519204688</v>
      </c>
      <c r="AV9" s="11">
        <f t="shared" si="25"/>
        <v>0.275192046879646</v>
      </c>
      <c r="AX9" s="19"/>
      <c r="AY9" s="16">
        <v>44081</v>
      </c>
    </row>
    <row r="10" spans="1:51">
      <c r="A10" s="6">
        <v>10972</v>
      </c>
      <c r="B10" s="3" t="str">
        <f t="shared" si="0"/>
        <v>Jan</v>
      </c>
      <c r="C10" s="3">
        <f t="shared" si="1"/>
        <v>14</v>
      </c>
      <c r="D10" s="3" t="str">
        <f t="shared" si="2"/>
        <v>Jan14</v>
      </c>
      <c r="E10" s="3" t="str">
        <f t="shared" si="3"/>
        <v>3Tue</v>
      </c>
      <c r="F10">
        <v>21.559999</v>
      </c>
      <c r="G10" s="8">
        <f t="shared" si="26"/>
        <v>0.00185868959107814</v>
      </c>
      <c r="H10" s="7">
        <f t="shared" si="4"/>
        <v>1.01794140698772</v>
      </c>
      <c r="I10" s="7"/>
      <c r="J10" s="6">
        <v>21929</v>
      </c>
      <c r="K10" s="3" t="str">
        <f t="shared" si="5"/>
        <v>Jan</v>
      </c>
      <c r="L10" s="3">
        <f t="shared" si="6"/>
        <v>14</v>
      </c>
      <c r="M10" s="3" t="str">
        <f t="shared" si="7"/>
        <v>Jan14</v>
      </c>
      <c r="N10" s="3" t="str">
        <f t="shared" si="8"/>
        <v>3Thu</v>
      </c>
      <c r="O10">
        <v>58.400002</v>
      </c>
      <c r="P10" s="8">
        <f t="shared" si="27"/>
        <v>0.00550964168355229</v>
      </c>
      <c r="Q10" s="7">
        <f t="shared" si="9"/>
        <v>0.974795560006677</v>
      </c>
      <c r="R10" s="7"/>
      <c r="S10" s="6">
        <v>36538</v>
      </c>
      <c r="T10" s="3" t="str">
        <f t="shared" si="10"/>
        <v>Jan</v>
      </c>
      <c r="U10" s="3">
        <f t="shared" si="11"/>
        <v>13</v>
      </c>
      <c r="V10" s="3" t="str">
        <f t="shared" si="12"/>
        <v>Jan13</v>
      </c>
      <c r="W10" s="3" t="str">
        <f t="shared" si="13"/>
        <v>3Thu</v>
      </c>
      <c r="X10">
        <v>1449.680054</v>
      </c>
      <c r="Y10" s="8">
        <f t="shared" si="28"/>
        <v>0.0121697008203875</v>
      </c>
      <c r="Z10" s="7">
        <f t="shared" si="14"/>
        <v>0.996193072449251</v>
      </c>
      <c r="AA10" s="7"/>
      <c r="AB10" s="6">
        <v>40192</v>
      </c>
      <c r="AC10" s="3" t="str">
        <f t="shared" si="15"/>
        <v>Jan</v>
      </c>
      <c r="AD10" s="3">
        <f t="shared" si="16"/>
        <v>14</v>
      </c>
      <c r="AE10" s="3" t="str">
        <f t="shared" si="17"/>
        <v>Jan14</v>
      </c>
      <c r="AF10" s="3" t="str">
        <f t="shared" si="18"/>
        <v>3Thu</v>
      </c>
      <c r="AG10">
        <v>1148.459961</v>
      </c>
      <c r="AH10" s="8">
        <f t="shared" si="29"/>
        <v>0.00242642524000867</v>
      </c>
      <c r="AI10" s="7">
        <f t="shared" si="19"/>
        <v>1.01365411092467</v>
      </c>
      <c r="AJ10" s="7"/>
      <c r="AK10" s="9">
        <v>9</v>
      </c>
      <c r="AL10" s="6">
        <f>WORKDAY($AX$3,AK10,$AY$3:$AY$11)</f>
        <v>43844</v>
      </c>
      <c r="AM10" s="3" t="str">
        <f t="shared" si="20"/>
        <v>Jan</v>
      </c>
      <c r="AN10" s="3">
        <f t="shared" si="21"/>
        <v>14</v>
      </c>
      <c r="AO10" s="3" t="str">
        <f t="shared" si="22"/>
        <v>Jan14</v>
      </c>
      <c r="AP10" s="3" t="str">
        <f t="shared" si="23"/>
        <v>3Tue</v>
      </c>
      <c r="AQ10" s="7">
        <f>VLOOKUP($AP10,$E$2:$H$253,4,0)</f>
        <v>1.01794140698772</v>
      </c>
      <c r="AR10" s="7">
        <f>VLOOKUP(AP10,$N$2:$Q$251,4,0)</f>
        <v>0.974962443665498</v>
      </c>
      <c r="AS10" s="7">
        <f>VLOOKUP($AP10,$W$2:$Z$249,4,0)</f>
        <v>0.988551619458224</v>
      </c>
      <c r="AT10" s="7">
        <f>VLOOKUP($AP10,$AF$2:$AI$253,4,0)</f>
        <v>1.00285084689936</v>
      </c>
      <c r="AU10" s="10">
        <f t="shared" si="24"/>
        <v>0.996076579252702</v>
      </c>
      <c r="AV10" s="11">
        <f t="shared" si="25"/>
        <v>-0.392342074729779</v>
      </c>
      <c r="AX10" s="19"/>
      <c r="AY10" s="16">
        <v>44161</v>
      </c>
    </row>
    <row r="11" spans="1:51">
      <c r="A11" s="6">
        <v>10973</v>
      </c>
      <c r="B11" s="3" t="str">
        <f t="shared" si="0"/>
        <v>Jan</v>
      </c>
      <c r="C11" s="3">
        <f t="shared" si="1"/>
        <v>15</v>
      </c>
      <c r="D11" s="3" t="str">
        <f t="shared" si="2"/>
        <v>Jan15</v>
      </c>
      <c r="E11" s="3" t="str">
        <f t="shared" si="3"/>
        <v>3Wed</v>
      </c>
      <c r="F11">
        <v>21.65</v>
      </c>
      <c r="G11" s="8">
        <f t="shared" si="26"/>
        <v>0.00417444360734884</v>
      </c>
      <c r="H11" s="7">
        <f t="shared" si="4"/>
        <v>1.02219074598678</v>
      </c>
      <c r="I11" s="7"/>
      <c r="J11" s="6">
        <v>21930</v>
      </c>
      <c r="K11" s="3" t="str">
        <f t="shared" si="5"/>
        <v>Jan</v>
      </c>
      <c r="L11" s="3">
        <f t="shared" si="6"/>
        <v>15</v>
      </c>
      <c r="M11" s="3" t="str">
        <f t="shared" si="7"/>
        <v>Jan15</v>
      </c>
      <c r="N11" s="3" t="str">
        <f t="shared" si="8"/>
        <v>3Fri</v>
      </c>
      <c r="O11">
        <v>58.380001</v>
      </c>
      <c r="P11" s="8">
        <f t="shared" si="27"/>
        <v>-0.000342482864983474</v>
      </c>
      <c r="Q11" s="7">
        <f t="shared" si="9"/>
        <v>0.974461709230512</v>
      </c>
      <c r="R11" s="7"/>
      <c r="S11" s="6">
        <v>36539</v>
      </c>
      <c r="T11" s="3" t="str">
        <f t="shared" si="10"/>
        <v>Jan</v>
      </c>
      <c r="U11" s="3">
        <f t="shared" si="11"/>
        <v>14</v>
      </c>
      <c r="V11" s="3" t="str">
        <f t="shared" si="12"/>
        <v>Jan14</v>
      </c>
      <c r="W11" s="3" t="str">
        <f t="shared" si="13"/>
        <v>3Fri</v>
      </c>
      <c r="X11">
        <v>1465.150024</v>
      </c>
      <c r="Y11" s="8">
        <f t="shared" si="28"/>
        <v>0.0106712994755739</v>
      </c>
      <c r="Z11" s="7">
        <f t="shared" si="14"/>
        <v>1.00682374706085</v>
      </c>
      <c r="AA11" s="7"/>
      <c r="AB11" s="6">
        <v>40193</v>
      </c>
      <c r="AC11" s="3" t="str">
        <f t="shared" si="15"/>
        <v>Jan</v>
      </c>
      <c r="AD11" s="3">
        <f t="shared" si="16"/>
        <v>15</v>
      </c>
      <c r="AE11" s="3" t="str">
        <f t="shared" si="17"/>
        <v>Jan15</v>
      </c>
      <c r="AF11" s="3" t="str">
        <f t="shared" si="18"/>
        <v>3Fri</v>
      </c>
      <c r="AG11">
        <v>1136.030029</v>
      </c>
      <c r="AH11" s="8">
        <f t="shared" si="29"/>
        <v>-0.0108231304721994</v>
      </c>
      <c r="AI11" s="7">
        <f t="shared" si="19"/>
        <v>1.00268320022845</v>
      </c>
      <c r="AJ11" s="7"/>
      <c r="AK11" s="9">
        <v>10</v>
      </c>
      <c r="AL11" s="6">
        <f>WORKDAY($AX$3,AK11,$AY$3:$AY$11)</f>
        <v>43845</v>
      </c>
      <c r="AM11" s="3" t="str">
        <f t="shared" si="20"/>
        <v>Jan</v>
      </c>
      <c r="AN11" s="3">
        <f t="shared" si="21"/>
        <v>15</v>
      </c>
      <c r="AO11" s="3" t="str">
        <f t="shared" si="22"/>
        <v>Jan15</v>
      </c>
      <c r="AP11" s="3" t="str">
        <f t="shared" si="23"/>
        <v>3Wed</v>
      </c>
      <c r="AQ11" s="7">
        <f>VLOOKUP($AP11,$E$2:$H$253,4,0)</f>
        <v>1.02219074598678</v>
      </c>
      <c r="AR11" s="7">
        <f>VLOOKUP(AP11,$N$2:$Q$251,4,0)</f>
        <v>0.969454214655316</v>
      </c>
      <c r="AS11" s="7">
        <f>VLOOKUP($AP11,$W$2:$Z$249,4,0)</f>
        <v>0.984215464701041</v>
      </c>
      <c r="AT11" s="7">
        <f>VLOOKUP($AP11,$AF$2:$AI$253,4,0)</f>
        <v>1.01120050848816</v>
      </c>
      <c r="AU11" s="10">
        <f t="shared" si="24"/>
        <v>0.996765233457825</v>
      </c>
      <c r="AV11" s="11">
        <f t="shared" si="25"/>
        <v>-0.323476654217481</v>
      </c>
      <c r="AX11" s="19"/>
      <c r="AY11" s="16">
        <v>44190</v>
      </c>
    </row>
    <row r="12" spans="1:51">
      <c r="A12" s="6">
        <v>10974</v>
      </c>
      <c r="B12" s="3" t="str">
        <f t="shared" si="0"/>
        <v>Jan</v>
      </c>
      <c r="C12" s="3">
        <f t="shared" si="1"/>
        <v>16</v>
      </c>
      <c r="D12" s="3" t="str">
        <f t="shared" si="2"/>
        <v>Jan16</v>
      </c>
      <c r="E12" s="3" t="str">
        <f t="shared" si="3"/>
        <v>3Thu</v>
      </c>
      <c r="F12">
        <v>21.5</v>
      </c>
      <c r="G12" s="8">
        <f t="shared" si="26"/>
        <v>-0.00692840646651264</v>
      </c>
      <c r="H12" s="7">
        <f t="shared" si="4"/>
        <v>1.01510859301228</v>
      </c>
      <c r="I12" s="7"/>
      <c r="J12" s="6">
        <v>21933</v>
      </c>
      <c r="K12" s="3" t="str">
        <f t="shared" si="5"/>
        <v>Jan</v>
      </c>
      <c r="L12" s="3">
        <f t="shared" si="6"/>
        <v>18</v>
      </c>
      <c r="M12" s="3" t="str">
        <f t="shared" si="7"/>
        <v>Jan18</v>
      </c>
      <c r="N12" s="3" t="str">
        <f t="shared" si="8"/>
        <v>4Mon</v>
      </c>
      <c r="O12">
        <v>57.889999</v>
      </c>
      <c r="P12" s="8">
        <f t="shared" si="27"/>
        <v>-0.00839331948623977</v>
      </c>
      <c r="Q12" s="7">
        <f t="shared" si="9"/>
        <v>0.966282740777833</v>
      </c>
      <c r="R12" s="7"/>
      <c r="S12" s="6">
        <v>36543</v>
      </c>
      <c r="T12" s="3" t="str">
        <f t="shared" si="10"/>
        <v>Jan</v>
      </c>
      <c r="U12" s="3">
        <f t="shared" si="11"/>
        <v>18</v>
      </c>
      <c r="V12" s="3" t="str">
        <f t="shared" si="12"/>
        <v>Jan18</v>
      </c>
      <c r="W12" s="3" t="str">
        <f t="shared" si="13"/>
        <v>4Tue</v>
      </c>
      <c r="X12">
        <v>1455.140015</v>
      </c>
      <c r="Y12" s="8">
        <f t="shared" si="28"/>
        <v>-0.00683207100708486</v>
      </c>
      <c r="Z12" s="7">
        <f t="shared" si="14"/>
        <v>0.99994505572931</v>
      </c>
      <c r="AA12" s="7"/>
      <c r="AB12" s="6">
        <v>40197</v>
      </c>
      <c r="AC12" s="3" t="str">
        <f t="shared" si="15"/>
        <v>Jan</v>
      </c>
      <c r="AD12" s="3">
        <f t="shared" si="16"/>
        <v>19</v>
      </c>
      <c r="AE12" s="3" t="str">
        <f t="shared" si="17"/>
        <v>Jan19</v>
      </c>
      <c r="AF12" s="3" t="str">
        <f t="shared" si="18"/>
        <v>4Tue</v>
      </c>
      <c r="AG12">
        <v>1150.22998</v>
      </c>
      <c r="AH12" s="8">
        <f t="shared" si="29"/>
        <v>0.0124996264513357</v>
      </c>
      <c r="AI12" s="7">
        <f t="shared" si="19"/>
        <v>1.01521636568034</v>
      </c>
      <c r="AJ12" s="7"/>
      <c r="AK12" s="9">
        <v>11</v>
      </c>
      <c r="AL12" s="6">
        <f>WORKDAY($AX$3,AK12,$AY$3:$AY$11)</f>
        <v>43846</v>
      </c>
      <c r="AM12" s="3" t="str">
        <f t="shared" si="20"/>
        <v>Jan</v>
      </c>
      <c r="AN12" s="3">
        <f t="shared" si="21"/>
        <v>16</v>
      </c>
      <c r="AO12" s="3" t="str">
        <f t="shared" si="22"/>
        <v>Jan16</v>
      </c>
      <c r="AP12" s="3" t="str">
        <f t="shared" si="23"/>
        <v>3Thu</v>
      </c>
      <c r="AQ12" s="7">
        <f>VLOOKUP($AP12,$E$2:$H$253,4,0)</f>
        <v>1.01510859301228</v>
      </c>
      <c r="AR12" s="7">
        <f>VLOOKUP(AP12,$N$2:$Q$251,4,0)</f>
        <v>0.974795560006677</v>
      </c>
      <c r="AS12" s="7">
        <f>VLOOKUP($AP12,$W$2:$Z$249,4,0)</f>
        <v>0.996193072449251</v>
      </c>
      <c r="AT12" s="7">
        <f>VLOOKUP($AP12,$AF$2:$AI$253,4,0)</f>
        <v>1.01365411092467</v>
      </c>
      <c r="AU12" s="10">
        <f t="shared" si="24"/>
        <v>0.999937834098218</v>
      </c>
      <c r="AV12" s="11">
        <f t="shared" si="25"/>
        <v>-0.00621659017819853</v>
      </c>
      <c r="AX12" s="19"/>
      <c r="AY12" s="20"/>
    </row>
    <row r="13" spans="1:51">
      <c r="A13" s="6">
        <v>10975</v>
      </c>
      <c r="B13" s="3" t="str">
        <f t="shared" si="0"/>
        <v>Jan</v>
      </c>
      <c r="C13" s="3">
        <f t="shared" si="1"/>
        <v>17</v>
      </c>
      <c r="D13" s="3" t="str">
        <f t="shared" si="2"/>
        <v>Jan17</v>
      </c>
      <c r="E13" s="3" t="str">
        <f t="shared" si="3"/>
        <v>3Fri</v>
      </c>
      <c r="F13">
        <v>21.309999</v>
      </c>
      <c r="G13" s="8">
        <f t="shared" si="26"/>
        <v>-0.00883725581395343</v>
      </c>
      <c r="H13" s="7">
        <f t="shared" si="4"/>
        <v>1.00613781869688</v>
      </c>
      <c r="I13" s="7"/>
      <c r="J13" s="6">
        <v>21934</v>
      </c>
      <c r="K13" s="3" t="str">
        <f t="shared" si="5"/>
        <v>Jan</v>
      </c>
      <c r="L13" s="3">
        <f t="shared" si="6"/>
        <v>19</v>
      </c>
      <c r="M13" s="3" t="str">
        <f t="shared" si="7"/>
        <v>Jan19</v>
      </c>
      <c r="N13" s="3" t="str">
        <f t="shared" si="8"/>
        <v>4Tue</v>
      </c>
      <c r="O13">
        <v>57.27</v>
      </c>
      <c r="P13" s="8">
        <f t="shared" si="27"/>
        <v>-0.0107099500899974</v>
      </c>
      <c r="Q13" s="7">
        <f t="shared" si="9"/>
        <v>0.955933900851277</v>
      </c>
      <c r="R13" s="7"/>
      <c r="S13" s="6">
        <v>36544</v>
      </c>
      <c r="T13" s="3" t="str">
        <f t="shared" si="10"/>
        <v>Jan</v>
      </c>
      <c r="U13" s="3">
        <f t="shared" si="11"/>
        <v>19</v>
      </c>
      <c r="V13" s="3" t="str">
        <f t="shared" si="12"/>
        <v>Jan19</v>
      </c>
      <c r="W13" s="3" t="str">
        <f t="shared" si="13"/>
        <v>4Wed</v>
      </c>
      <c r="X13">
        <v>1455.900024</v>
      </c>
      <c r="Y13" s="8">
        <f t="shared" si="28"/>
        <v>0.000522292694974842</v>
      </c>
      <c r="Z13" s="7">
        <f t="shared" si="14"/>
        <v>1.00046731972729</v>
      </c>
      <c r="AA13" s="7"/>
      <c r="AB13" s="6">
        <v>40198</v>
      </c>
      <c r="AC13" s="3" t="str">
        <f t="shared" si="15"/>
        <v>Jan</v>
      </c>
      <c r="AD13" s="3">
        <f t="shared" si="16"/>
        <v>20</v>
      </c>
      <c r="AE13" s="3" t="str">
        <f t="shared" si="17"/>
        <v>Jan20</v>
      </c>
      <c r="AF13" s="3" t="str">
        <f t="shared" si="18"/>
        <v>4Wed</v>
      </c>
      <c r="AG13">
        <v>1138.040039</v>
      </c>
      <c r="AH13" s="8">
        <f t="shared" si="29"/>
        <v>-0.0105978293140995</v>
      </c>
      <c r="AI13" s="7">
        <f t="shared" si="19"/>
        <v>1.00445727591998</v>
      </c>
      <c r="AJ13" s="7"/>
      <c r="AK13" s="9">
        <v>12</v>
      </c>
      <c r="AL13" s="6">
        <f>WORKDAY($AX$3,AK13,$AY$3:$AY$11)</f>
        <v>43847</v>
      </c>
      <c r="AM13" s="3" t="str">
        <f t="shared" si="20"/>
        <v>Jan</v>
      </c>
      <c r="AN13" s="3">
        <f t="shared" si="21"/>
        <v>17</v>
      </c>
      <c r="AO13" s="3" t="str">
        <f t="shared" si="22"/>
        <v>Jan17</v>
      </c>
      <c r="AP13" s="3" t="str">
        <f t="shared" si="23"/>
        <v>3Fri</v>
      </c>
      <c r="AQ13" s="7">
        <f>VLOOKUP($AP13,$E$2:$H$253,4,0)</f>
        <v>1.00613781869688</v>
      </c>
      <c r="AR13" s="7">
        <f>VLOOKUP(AP13,$N$2:$Q$251,4,0)</f>
        <v>0.974461709230512</v>
      </c>
      <c r="AS13" s="7">
        <f>VLOOKUP($AP13,$W$2:$Z$249,4,0)</f>
        <v>1.00682374706085</v>
      </c>
      <c r="AT13" s="7">
        <f>VLOOKUP($AP13,$AF$2:$AI$253,4,0)</f>
        <v>1.00268320022845</v>
      </c>
      <c r="AU13" s="10">
        <f t="shared" si="24"/>
        <v>0.997526618804174</v>
      </c>
      <c r="AV13" s="11">
        <f t="shared" si="25"/>
        <v>-0.247338119582619</v>
      </c>
      <c r="AX13" s="19"/>
      <c r="AY13" s="20"/>
    </row>
    <row r="14" ht="15.75" spans="1:51">
      <c r="A14" s="6">
        <v>10978</v>
      </c>
      <c r="B14" s="3" t="str">
        <f t="shared" si="0"/>
        <v>Jan</v>
      </c>
      <c r="C14" s="3">
        <f t="shared" si="1"/>
        <v>20</v>
      </c>
      <c r="D14" s="3" t="str">
        <f t="shared" si="2"/>
        <v>Jan20</v>
      </c>
      <c r="E14" s="3" t="str">
        <f t="shared" si="3"/>
        <v>4Mon</v>
      </c>
      <c r="F14">
        <v>21.5</v>
      </c>
      <c r="G14" s="8">
        <f t="shared" si="26"/>
        <v>0.00891604922177607</v>
      </c>
      <c r="H14" s="7">
        <f t="shared" si="4"/>
        <v>1.01510859301228</v>
      </c>
      <c r="I14" s="7"/>
      <c r="J14" s="6">
        <v>21935</v>
      </c>
      <c r="K14" s="3" t="str">
        <f t="shared" si="5"/>
        <v>Jan</v>
      </c>
      <c r="L14" s="3">
        <f t="shared" si="6"/>
        <v>20</v>
      </c>
      <c r="M14" s="3" t="str">
        <f t="shared" si="7"/>
        <v>Jan20</v>
      </c>
      <c r="N14" s="3" t="str">
        <f t="shared" si="8"/>
        <v>4Wed</v>
      </c>
      <c r="O14">
        <v>57.07</v>
      </c>
      <c r="P14" s="8">
        <f t="shared" si="27"/>
        <v>-0.00349222978872015</v>
      </c>
      <c r="Q14" s="7">
        <f t="shared" si="9"/>
        <v>0.952595560006677</v>
      </c>
      <c r="R14" s="7"/>
      <c r="S14" s="6">
        <v>36545</v>
      </c>
      <c r="T14" s="3" t="str">
        <f t="shared" si="10"/>
        <v>Jan</v>
      </c>
      <c r="U14" s="3">
        <f t="shared" si="11"/>
        <v>20</v>
      </c>
      <c r="V14" s="3" t="str">
        <f t="shared" si="12"/>
        <v>Jan20</v>
      </c>
      <c r="W14" s="3" t="str">
        <f t="shared" si="13"/>
        <v>4Thu</v>
      </c>
      <c r="X14">
        <v>1445.569946</v>
      </c>
      <c r="Y14" s="8">
        <f t="shared" si="28"/>
        <v>-0.007095320990255</v>
      </c>
      <c r="Z14" s="7">
        <f t="shared" si="14"/>
        <v>0.993368682953568</v>
      </c>
      <c r="AA14" s="7"/>
      <c r="AB14" s="6">
        <v>40199</v>
      </c>
      <c r="AC14" s="3" t="str">
        <f t="shared" si="15"/>
        <v>Jan</v>
      </c>
      <c r="AD14" s="3">
        <f t="shared" si="16"/>
        <v>21</v>
      </c>
      <c r="AE14" s="3" t="str">
        <f t="shared" si="17"/>
        <v>Jan21</v>
      </c>
      <c r="AF14" s="3" t="str">
        <f t="shared" si="18"/>
        <v>4Thu</v>
      </c>
      <c r="AG14">
        <v>1116.47998</v>
      </c>
      <c r="AH14" s="8">
        <f t="shared" si="29"/>
        <v>-0.0189449037478021</v>
      </c>
      <c r="AI14" s="7">
        <f t="shared" si="19"/>
        <v>0.985427929508892</v>
      </c>
      <c r="AJ14" s="7"/>
      <c r="AK14" s="9">
        <v>13</v>
      </c>
      <c r="AL14" s="6">
        <f>WORKDAY($AX$3,AK14,$AY$3:$AY$11)</f>
        <v>43851</v>
      </c>
      <c r="AM14" s="3" t="str">
        <f t="shared" si="20"/>
        <v>Jan</v>
      </c>
      <c r="AN14" s="3">
        <f t="shared" si="21"/>
        <v>21</v>
      </c>
      <c r="AO14" s="3" t="str">
        <f t="shared" si="22"/>
        <v>Jan21</v>
      </c>
      <c r="AP14" s="3" t="str">
        <f t="shared" si="23"/>
        <v>4Tue</v>
      </c>
      <c r="AQ14" s="7">
        <f>VLOOKUP($AP14,$E$2:$H$253,4,0)</f>
        <v>1.0203022190746</v>
      </c>
      <c r="AR14" s="7">
        <f>VLOOKUP(AP14,$N$2:$Q$251,4,0)</f>
        <v>0.955933900851277</v>
      </c>
      <c r="AS14" s="7">
        <f>VLOOKUP($AP14,$W$2:$Z$249,4,0)</f>
        <v>0.99994505572931</v>
      </c>
      <c r="AT14" s="7">
        <f>VLOOKUP($AP14,$AF$2:$AI$253,4,0)</f>
        <v>1.01521636568034</v>
      </c>
      <c r="AU14" s="10">
        <f t="shared" si="24"/>
        <v>0.99784938533388</v>
      </c>
      <c r="AV14" s="11">
        <f t="shared" si="25"/>
        <v>-0.215061466611988</v>
      </c>
      <c r="AX14" s="21"/>
      <c r="AY14" s="22"/>
    </row>
    <row r="15" spans="1:48">
      <c r="A15" s="6">
        <v>10979</v>
      </c>
      <c r="B15" s="3" t="str">
        <f t="shared" si="0"/>
        <v>Jan</v>
      </c>
      <c r="C15" s="3">
        <f t="shared" si="1"/>
        <v>21</v>
      </c>
      <c r="D15" s="3" t="str">
        <f t="shared" si="2"/>
        <v>Jan21</v>
      </c>
      <c r="E15" s="3" t="str">
        <f t="shared" si="3"/>
        <v>4Tue</v>
      </c>
      <c r="F15">
        <v>21.610001</v>
      </c>
      <c r="G15" s="8">
        <f t="shared" si="26"/>
        <v>0.00511632558139537</v>
      </c>
      <c r="H15" s="7">
        <f t="shared" si="4"/>
        <v>1.0203022190746</v>
      </c>
      <c r="I15" s="7"/>
      <c r="J15" s="6">
        <v>21936</v>
      </c>
      <c r="K15" s="3" t="str">
        <f t="shared" si="5"/>
        <v>Jan</v>
      </c>
      <c r="L15" s="3">
        <f t="shared" si="6"/>
        <v>21</v>
      </c>
      <c r="M15" s="3" t="str">
        <f t="shared" si="7"/>
        <v>Jan21</v>
      </c>
      <c r="N15" s="3" t="str">
        <f t="shared" si="8"/>
        <v>4Thu</v>
      </c>
      <c r="O15">
        <v>57.209999</v>
      </c>
      <c r="P15" s="8">
        <f t="shared" si="27"/>
        <v>0.00245311021552485</v>
      </c>
      <c r="Q15" s="7">
        <f t="shared" si="9"/>
        <v>0.954932381906192</v>
      </c>
      <c r="R15" s="7"/>
      <c r="S15" s="6">
        <v>36546</v>
      </c>
      <c r="T15" s="3" t="str">
        <f t="shared" si="10"/>
        <v>Jan</v>
      </c>
      <c r="U15" s="3">
        <f t="shared" si="11"/>
        <v>21</v>
      </c>
      <c r="V15" s="3" t="str">
        <f t="shared" si="12"/>
        <v>Jan21</v>
      </c>
      <c r="W15" s="3" t="str">
        <f t="shared" si="13"/>
        <v>4Fri</v>
      </c>
      <c r="X15">
        <v>1441.359985</v>
      </c>
      <c r="Y15" s="8">
        <f t="shared" si="28"/>
        <v>-0.00291231912481945</v>
      </c>
      <c r="Z15" s="7">
        <f t="shared" si="14"/>
        <v>0.990475676340206</v>
      </c>
      <c r="AA15" s="7"/>
      <c r="AB15" s="6">
        <v>40200</v>
      </c>
      <c r="AC15" s="3" t="str">
        <f t="shared" si="15"/>
        <v>Jan</v>
      </c>
      <c r="AD15" s="3">
        <f t="shared" si="16"/>
        <v>22</v>
      </c>
      <c r="AE15" s="3" t="str">
        <f t="shared" si="17"/>
        <v>Jan22</v>
      </c>
      <c r="AF15" s="3" t="str">
        <f t="shared" si="18"/>
        <v>4Fri</v>
      </c>
      <c r="AG15">
        <v>1091.76001</v>
      </c>
      <c r="AH15" s="8">
        <f t="shared" si="29"/>
        <v>-0.0221409881438269</v>
      </c>
      <c r="AI15" s="7">
        <f t="shared" si="19"/>
        <v>0.963609581405039</v>
      </c>
      <c r="AJ15" s="7"/>
      <c r="AK15" s="9">
        <v>14</v>
      </c>
      <c r="AL15" s="6">
        <f>WORKDAY($AX$3,AK15,$AY$3:$AY$11)</f>
        <v>43852</v>
      </c>
      <c r="AM15" s="3" t="str">
        <f t="shared" si="20"/>
        <v>Jan</v>
      </c>
      <c r="AN15" s="3">
        <f t="shared" si="21"/>
        <v>22</v>
      </c>
      <c r="AO15" s="3" t="str">
        <f t="shared" si="22"/>
        <v>Jan22</v>
      </c>
      <c r="AP15" s="3" t="str">
        <f t="shared" si="23"/>
        <v>4Wed</v>
      </c>
      <c r="AQ15" s="7">
        <f>VLOOKUP($AP15,$E$2:$H$253,4,0)</f>
        <v>1.02124641170916</v>
      </c>
      <c r="AR15" s="7">
        <f>VLOOKUP(AP15,$N$2:$Q$251,4,0)</f>
        <v>0.952595560006677</v>
      </c>
      <c r="AS15" s="7">
        <f>VLOOKUP($AP15,$W$2:$Z$249,4,0)</f>
        <v>1.00046731972729</v>
      </c>
      <c r="AT15" s="7">
        <f>VLOOKUP($AP15,$AF$2:$AI$253,4,0)</f>
        <v>1.00445727591998</v>
      </c>
      <c r="AU15" s="10">
        <f t="shared" si="24"/>
        <v>0.994691641840776</v>
      </c>
      <c r="AV15" s="11">
        <f t="shared" si="25"/>
        <v>-0.530835815922392</v>
      </c>
    </row>
    <row r="16" spans="1:48">
      <c r="A16" s="6">
        <v>10980</v>
      </c>
      <c r="B16" s="3" t="str">
        <f t="shared" si="0"/>
        <v>Jan</v>
      </c>
      <c r="C16" s="3">
        <f t="shared" si="1"/>
        <v>22</v>
      </c>
      <c r="D16" s="3" t="str">
        <f t="shared" si="2"/>
        <v>Jan22</v>
      </c>
      <c r="E16" s="3" t="str">
        <f t="shared" si="3"/>
        <v>4Wed</v>
      </c>
      <c r="F16">
        <v>21.629999</v>
      </c>
      <c r="G16" s="8">
        <f t="shared" si="26"/>
        <v>0.000925404862313568</v>
      </c>
      <c r="H16" s="7">
        <f t="shared" si="4"/>
        <v>1.02124641170916</v>
      </c>
      <c r="I16" s="7"/>
      <c r="J16" s="6">
        <v>21937</v>
      </c>
      <c r="K16" s="3" t="str">
        <f t="shared" si="5"/>
        <v>Jan</v>
      </c>
      <c r="L16" s="3">
        <f t="shared" si="6"/>
        <v>22</v>
      </c>
      <c r="M16" s="3" t="str">
        <f t="shared" si="7"/>
        <v>Jan22</v>
      </c>
      <c r="N16" s="3" t="str">
        <f t="shared" si="8"/>
        <v>4Fri</v>
      </c>
      <c r="O16">
        <v>57.380001</v>
      </c>
      <c r="P16" s="8">
        <f t="shared" si="27"/>
        <v>0.00297154348840308</v>
      </c>
      <c r="Q16" s="7">
        <f t="shared" si="9"/>
        <v>0.957770005007511</v>
      </c>
      <c r="R16" s="7"/>
      <c r="S16" s="6">
        <v>36549</v>
      </c>
      <c r="T16" s="3" t="str">
        <f t="shared" si="10"/>
        <v>Jan</v>
      </c>
      <c r="U16" s="3">
        <f t="shared" si="11"/>
        <v>24</v>
      </c>
      <c r="V16" s="3" t="str">
        <f t="shared" si="12"/>
        <v>Jan24</v>
      </c>
      <c r="W16" s="3" t="str">
        <f t="shared" si="13"/>
        <v>5Mon</v>
      </c>
      <c r="X16">
        <v>1401.530029</v>
      </c>
      <c r="Y16" s="8">
        <f t="shared" si="28"/>
        <v>-0.0276335935605983</v>
      </c>
      <c r="Z16" s="7">
        <f t="shared" si="14"/>
        <v>0.963105274068562</v>
      </c>
      <c r="AA16" s="7"/>
      <c r="AB16" s="6">
        <v>40203</v>
      </c>
      <c r="AC16" s="3" t="str">
        <f t="shared" si="15"/>
        <v>Jan</v>
      </c>
      <c r="AD16" s="3">
        <f t="shared" si="16"/>
        <v>25</v>
      </c>
      <c r="AE16" s="3" t="str">
        <f t="shared" si="17"/>
        <v>Jan25</v>
      </c>
      <c r="AF16" s="3" t="str">
        <f t="shared" si="18"/>
        <v>5Mon</v>
      </c>
      <c r="AG16">
        <v>1096.780029</v>
      </c>
      <c r="AH16" s="8">
        <f t="shared" si="29"/>
        <v>0.00459809752511456</v>
      </c>
      <c r="AI16" s="7">
        <f t="shared" si="19"/>
        <v>0.968040352236474</v>
      </c>
      <c r="AJ16" s="7"/>
      <c r="AK16" s="9">
        <v>15</v>
      </c>
      <c r="AL16" s="6">
        <f>WORKDAY($AX$3,AK16,$AY$3:$AY$11)</f>
        <v>43853</v>
      </c>
      <c r="AM16" s="3" t="str">
        <f t="shared" si="20"/>
        <v>Jan</v>
      </c>
      <c r="AN16" s="3">
        <f t="shared" si="21"/>
        <v>23</v>
      </c>
      <c r="AO16" s="3" t="str">
        <f t="shared" si="22"/>
        <v>Jan23</v>
      </c>
      <c r="AP16" s="3" t="str">
        <f t="shared" si="23"/>
        <v>4Thu</v>
      </c>
      <c r="AQ16" s="7">
        <f>VLOOKUP($AP16,$E$2:$H$253,4,0)</f>
        <v>1.03116147308782</v>
      </c>
      <c r="AR16" s="7">
        <f>VLOOKUP(AP16,$N$2:$Q$251,4,0)</f>
        <v>0.954932381906192</v>
      </c>
      <c r="AS16" s="7">
        <f>VLOOKUP($AP16,$W$2:$Z$249,4,0)</f>
        <v>0.993368682953568</v>
      </c>
      <c r="AT16" s="7">
        <f>VLOOKUP($AP16,$AF$2:$AI$253,4,0)</f>
        <v>0.985427929508892</v>
      </c>
      <c r="AU16" s="10">
        <f t="shared" si="24"/>
        <v>0.991222616864118</v>
      </c>
      <c r="AV16" s="11">
        <f t="shared" si="25"/>
        <v>-0.877738313588228</v>
      </c>
    </row>
    <row r="17" spans="1:48">
      <c r="A17" s="6">
        <v>10981</v>
      </c>
      <c r="B17" s="3" t="str">
        <f t="shared" si="0"/>
        <v>Jan</v>
      </c>
      <c r="C17" s="3">
        <f t="shared" si="1"/>
        <v>23</v>
      </c>
      <c r="D17" s="3" t="str">
        <f t="shared" si="2"/>
        <v>Jan23</v>
      </c>
      <c r="E17" s="3" t="str">
        <f t="shared" si="3"/>
        <v>4Thu</v>
      </c>
      <c r="F17">
        <v>21.84</v>
      </c>
      <c r="G17" s="8">
        <f t="shared" si="26"/>
        <v>0.00970878454502001</v>
      </c>
      <c r="H17" s="7">
        <f t="shared" si="4"/>
        <v>1.03116147308782</v>
      </c>
      <c r="I17" s="7"/>
      <c r="J17" s="6">
        <v>21940</v>
      </c>
      <c r="K17" s="3" t="str">
        <f t="shared" si="5"/>
        <v>Jan</v>
      </c>
      <c r="L17" s="3">
        <f t="shared" si="6"/>
        <v>25</v>
      </c>
      <c r="M17" s="3" t="str">
        <f t="shared" si="7"/>
        <v>Jan25</v>
      </c>
      <c r="N17" s="3" t="str">
        <f t="shared" si="8"/>
        <v>5Mon</v>
      </c>
      <c r="O17">
        <v>56.779999</v>
      </c>
      <c r="P17" s="8">
        <f t="shared" si="27"/>
        <v>-0.0104566397619966</v>
      </c>
      <c r="Q17" s="7">
        <f t="shared" si="9"/>
        <v>0.947754949090302</v>
      </c>
      <c r="R17" s="7"/>
      <c r="S17" s="6">
        <v>36550</v>
      </c>
      <c r="T17" s="3" t="str">
        <f t="shared" si="10"/>
        <v>Jan</v>
      </c>
      <c r="U17" s="3">
        <f t="shared" si="11"/>
        <v>25</v>
      </c>
      <c r="V17" s="3" t="str">
        <f t="shared" si="12"/>
        <v>Jan25</v>
      </c>
      <c r="W17" s="3" t="str">
        <f t="shared" si="13"/>
        <v>5Tue</v>
      </c>
      <c r="X17">
        <v>1410.030029</v>
      </c>
      <c r="Y17" s="8">
        <f t="shared" si="28"/>
        <v>0.00606480048527023</v>
      </c>
      <c r="Z17" s="7">
        <f t="shared" si="14"/>
        <v>0.968946315402099</v>
      </c>
      <c r="AA17" s="7"/>
      <c r="AB17" s="6">
        <v>40204</v>
      </c>
      <c r="AC17" s="3" t="str">
        <f t="shared" si="15"/>
        <v>Jan</v>
      </c>
      <c r="AD17" s="3">
        <f t="shared" si="16"/>
        <v>26</v>
      </c>
      <c r="AE17" s="3" t="str">
        <f t="shared" si="17"/>
        <v>Jan26</v>
      </c>
      <c r="AF17" s="3" t="str">
        <f t="shared" si="18"/>
        <v>5Tue</v>
      </c>
      <c r="AG17">
        <v>1092.170044</v>
      </c>
      <c r="AH17" s="8">
        <f t="shared" si="29"/>
        <v>-0.00420319925427823</v>
      </c>
      <c r="AI17" s="7">
        <f t="shared" si="19"/>
        <v>0.963971485749843</v>
      </c>
      <c r="AJ17" s="7"/>
      <c r="AK17" s="9">
        <v>16</v>
      </c>
      <c r="AL17" s="6">
        <f>WORKDAY($AX$3,AK17,$AY$3:$AY$11)</f>
        <v>43854</v>
      </c>
      <c r="AM17" s="3" t="str">
        <f t="shared" si="20"/>
        <v>Jan</v>
      </c>
      <c r="AN17" s="3">
        <f t="shared" si="21"/>
        <v>24</v>
      </c>
      <c r="AO17" s="3" t="str">
        <f t="shared" si="22"/>
        <v>Jan24</v>
      </c>
      <c r="AP17" s="3" t="str">
        <f t="shared" si="23"/>
        <v>4Fri</v>
      </c>
      <c r="AQ17" s="7">
        <f>VLOOKUP($AP17,$E$2:$H$253,4,0)</f>
        <v>1.04060439093484</v>
      </c>
      <c r="AR17" s="7">
        <f>VLOOKUP(AP17,$N$2:$Q$251,4,0)</f>
        <v>0.957770005007511</v>
      </c>
      <c r="AS17" s="7">
        <f>VLOOKUP($AP17,$W$2:$Z$249,4,0)</f>
        <v>0.990475676340206</v>
      </c>
      <c r="AT17" s="7">
        <f>VLOOKUP($AP17,$AF$2:$AI$253,4,0)</f>
        <v>0.963609581405039</v>
      </c>
      <c r="AU17" s="10">
        <f t="shared" si="24"/>
        <v>0.9881149134219</v>
      </c>
      <c r="AV17" s="11">
        <f t="shared" si="25"/>
        <v>-1.18850865781001</v>
      </c>
    </row>
    <row r="18" spans="1:48">
      <c r="A18" s="6">
        <v>10982</v>
      </c>
      <c r="B18" s="3" t="str">
        <f t="shared" si="0"/>
        <v>Jan</v>
      </c>
      <c r="C18" s="3">
        <f t="shared" si="1"/>
        <v>24</v>
      </c>
      <c r="D18" s="3" t="str">
        <f t="shared" si="2"/>
        <v>Jan24</v>
      </c>
      <c r="E18" s="3" t="str">
        <f t="shared" si="3"/>
        <v>4Fri</v>
      </c>
      <c r="F18">
        <v>22.040001</v>
      </c>
      <c r="G18" s="8">
        <f t="shared" si="26"/>
        <v>0.00915755494505496</v>
      </c>
      <c r="H18" s="7">
        <f t="shared" si="4"/>
        <v>1.04060439093484</v>
      </c>
      <c r="I18" s="7"/>
      <c r="J18" s="6">
        <v>21941</v>
      </c>
      <c r="K18" s="3" t="str">
        <f t="shared" si="5"/>
        <v>Jan</v>
      </c>
      <c r="L18" s="3">
        <f t="shared" si="6"/>
        <v>26</v>
      </c>
      <c r="M18" s="3" t="str">
        <f t="shared" si="7"/>
        <v>Jan26</v>
      </c>
      <c r="N18" s="3" t="str">
        <f t="shared" si="8"/>
        <v>5Tue</v>
      </c>
      <c r="O18">
        <v>56.860001</v>
      </c>
      <c r="P18" s="8">
        <f t="shared" si="27"/>
        <v>0.00140898206074291</v>
      </c>
      <c r="Q18" s="7">
        <f t="shared" si="9"/>
        <v>0.94909031881155</v>
      </c>
      <c r="R18" s="7"/>
      <c r="S18" s="6">
        <v>36551</v>
      </c>
      <c r="T18" s="3" t="str">
        <f t="shared" si="10"/>
        <v>Jan</v>
      </c>
      <c r="U18" s="3">
        <f t="shared" si="11"/>
        <v>26</v>
      </c>
      <c r="V18" s="3" t="str">
        <f t="shared" si="12"/>
        <v>Jan26</v>
      </c>
      <c r="W18" s="3" t="str">
        <f t="shared" si="13"/>
        <v>5Wed</v>
      </c>
      <c r="X18">
        <v>1404.089966</v>
      </c>
      <c r="Y18" s="8">
        <f t="shared" si="28"/>
        <v>-0.00421272091929328</v>
      </c>
      <c r="Z18" s="7">
        <f t="shared" si="14"/>
        <v>0.964864414989533</v>
      </c>
      <c r="AA18" s="7"/>
      <c r="AB18" s="6">
        <v>40205</v>
      </c>
      <c r="AC18" s="3" t="str">
        <f t="shared" si="15"/>
        <v>Jan</v>
      </c>
      <c r="AD18" s="3">
        <f t="shared" si="16"/>
        <v>27</v>
      </c>
      <c r="AE18" s="3" t="str">
        <f t="shared" si="17"/>
        <v>Jan27</v>
      </c>
      <c r="AF18" s="3" t="str">
        <f t="shared" si="18"/>
        <v>5Wed</v>
      </c>
      <c r="AG18">
        <v>1097.5</v>
      </c>
      <c r="AH18" s="8">
        <f t="shared" si="29"/>
        <v>0.00488015216062824</v>
      </c>
      <c r="AI18" s="7">
        <f t="shared" si="19"/>
        <v>0.968675813278809</v>
      </c>
      <c r="AJ18" s="7"/>
      <c r="AK18" s="9">
        <v>17</v>
      </c>
      <c r="AL18" s="6">
        <f>WORKDAY($AX$3,AK18,$AY$3:$AY$11)</f>
        <v>43857</v>
      </c>
      <c r="AM18" s="3" t="str">
        <f t="shared" si="20"/>
        <v>Jan</v>
      </c>
      <c r="AN18" s="3">
        <f t="shared" si="21"/>
        <v>27</v>
      </c>
      <c r="AO18" s="3" t="str">
        <f t="shared" si="22"/>
        <v>Jan27</v>
      </c>
      <c r="AP18" s="3" t="str">
        <f t="shared" si="23"/>
        <v>5Mon</v>
      </c>
      <c r="AQ18" s="7">
        <f>VLOOKUP($AP18,$E$2:$H$253,4,0)</f>
        <v>1.04863073654391</v>
      </c>
      <c r="AR18" s="7">
        <f>VLOOKUP(AP18,$N$2:$Q$251,4,0)</f>
        <v>0.947754949090302</v>
      </c>
      <c r="AS18" s="7">
        <f>VLOOKUP($AP18,$W$2:$Z$249,4,0)</f>
        <v>0.963105274068562</v>
      </c>
      <c r="AT18" s="7">
        <f>VLOOKUP($AP18,$AF$2:$AI$253,4,0)</f>
        <v>0.968040352236474</v>
      </c>
      <c r="AU18" s="10">
        <f t="shared" si="24"/>
        <v>0.981882827984812</v>
      </c>
      <c r="AV18" s="11">
        <f t="shared" si="25"/>
        <v>-1.81171720151881</v>
      </c>
    </row>
    <row r="19" spans="1:48">
      <c r="A19" s="6">
        <v>10985</v>
      </c>
      <c r="B19" s="3" t="str">
        <f t="shared" si="0"/>
        <v>Jan</v>
      </c>
      <c r="C19" s="3">
        <f t="shared" si="1"/>
        <v>27</v>
      </c>
      <c r="D19" s="3" t="str">
        <f t="shared" si="2"/>
        <v>Jan27</v>
      </c>
      <c r="E19" s="3" t="str">
        <f t="shared" si="3"/>
        <v>5Mon</v>
      </c>
      <c r="F19">
        <v>22.209999</v>
      </c>
      <c r="G19" s="8">
        <f t="shared" si="26"/>
        <v>0.00771315754477505</v>
      </c>
      <c r="H19" s="7">
        <f t="shared" si="4"/>
        <v>1.04863073654391</v>
      </c>
      <c r="I19" s="7"/>
      <c r="J19" s="6">
        <v>21942</v>
      </c>
      <c r="K19" s="3" t="str">
        <f t="shared" si="5"/>
        <v>Jan</v>
      </c>
      <c r="L19" s="3">
        <f t="shared" si="6"/>
        <v>27</v>
      </c>
      <c r="M19" s="3" t="str">
        <f t="shared" si="7"/>
        <v>Jan27</v>
      </c>
      <c r="N19" s="3" t="str">
        <f t="shared" si="8"/>
        <v>5Wed</v>
      </c>
      <c r="O19">
        <v>56.720001</v>
      </c>
      <c r="P19" s="8">
        <f t="shared" si="27"/>
        <v>-0.00246218778645455</v>
      </c>
      <c r="Q19" s="7">
        <f t="shared" si="9"/>
        <v>0.94675348022033</v>
      </c>
      <c r="R19" s="7"/>
      <c r="S19" s="6">
        <v>36552</v>
      </c>
      <c r="T19" s="3" t="str">
        <f t="shared" si="10"/>
        <v>Jan</v>
      </c>
      <c r="U19" s="3">
        <f t="shared" si="11"/>
        <v>27</v>
      </c>
      <c r="V19" s="3" t="str">
        <f t="shared" si="12"/>
        <v>Jan27</v>
      </c>
      <c r="W19" s="3" t="str">
        <f t="shared" si="13"/>
        <v>5Thu</v>
      </c>
      <c r="X19">
        <v>1398.560059</v>
      </c>
      <c r="Y19" s="8">
        <f t="shared" si="28"/>
        <v>-0.00393842783148277</v>
      </c>
      <c r="Z19" s="7">
        <f t="shared" si="14"/>
        <v>0.961064366123931</v>
      </c>
      <c r="AA19" s="7"/>
      <c r="AB19" s="6">
        <v>40206</v>
      </c>
      <c r="AC19" s="3" t="str">
        <f t="shared" si="15"/>
        <v>Jan</v>
      </c>
      <c r="AD19" s="3">
        <f t="shared" si="16"/>
        <v>28</v>
      </c>
      <c r="AE19" s="3" t="str">
        <f t="shared" si="17"/>
        <v>Jan28</v>
      </c>
      <c r="AF19" s="3" t="str">
        <f t="shared" si="18"/>
        <v>5Thu</v>
      </c>
      <c r="AG19">
        <v>1084.530029</v>
      </c>
      <c r="AH19" s="8">
        <f t="shared" si="29"/>
        <v>-0.0118177412300683</v>
      </c>
      <c r="AI19" s="7">
        <f t="shared" si="19"/>
        <v>0.957228253181654</v>
      </c>
      <c r="AJ19" s="7"/>
      <c r="AK19" s="9">
        <v>18</v>
      </c>
      <c r="AL19" s="6">
        <f>WORKDAY($AX$3,AK19,$AY$3:$AY$11)</f>
        <v>43858</v>
      </c>
      <c r="AM19" s="3" t="str">
        <f t="shared" si="20"/>
        <v>Jan</v>
      </c>
      <c r="AN19" s="3">
        <f t="shared" si="21"/>
        <v>28</v>
      </c>
      <c r="AO19" s="3" t="str">
        <f t="shared" si="22"/>
        <v>Jan28</v>
      </c>
      <c r="AP19" s="3" t="str">
        <f t="shared" si="23"/>
        <v>5Tue</v>
      </c>
      <c r="AQ19" s="7">
        <f>VLOOKUP($AP19,$E$2:$H$253,4,0)</f>
        <v>1.04343720491029</v>
      </c>
      <c r="AR19" s="7">
        <f>VLOOKUP(AP19,$N$2:$Q$251,4,0)</f>
        <v>0.94909031881155</v>
      </c>
      <c r="AS19" s="7">
        <f>VLOOKUP($AP19,$W$2:$Z$249,4,0)</f>
        <v>0.968946315402099</v>
      </c>
      <c r="AT19" s="7">
        <f>VLOOKUP($AP19,$AF$2:$AI$253,4,0)</f>
        <v>0.963971485749843</v>
      </c>
      <c r="AU19" s="10">
        <f t="shared" si="24"/>
        <v>0.981361331218446</v>
      </c>
      <c r="AV19" s="11">
        <f t="shared" si="25"/>
        <v>-1.86386687815537</v>
      </c>
    </row>
    <row r="20" spans="1:48">
      <c r="A20" s="6">
        <v>10986</v>
      </c>
      <c r="B20" s="3" t="str">
        <f t="shared" si="0"/>
        <v>Jan</v>
      </c>
      <c r="C20" s="3">
        <f t="shared" si="1"/>
        <v>28</v>
      </c>
      <c r="D20" s="3" t="str">
        <f t="shared" si="2"/>
        <v>Jan28</v>
      </c>
      <c r="E20" s="3" t="str">
        <f t="shared" si="3"/>
        <v>5Tue</v>
      </c>
      <c r="F20">
        <v>22.1</v>
      </c>
      <c r="G20" s="8">
        <f t="shared" si="26"/>
        <v>-0.00495267919642853</v>
      </c>
      <c r="H20" s="7">
        <f t="shared" si="4"/>
        <v>1.04343720491029</v>
      </c>
      <c r="I20" s="7"/>
      <c r="J20" s="6">
        <v>21943</v>
      </c>
      <c r="K20" s="3" t="str">
        <f t="shared" si="5"/>
        <v>Jan</v>
      </c>
      <c r="L20" s="3">
        <f t="shared" si="6"/>
        <v>28</v>
      </c>
      <c r="M20" s="3" t="str">
        <f t="shared" si="7"/>
        <v>Jan28</v>
      </c>
      <c r="N20" s="3" t="str">
        <f t="shared" si="8"/>
        <v>5Thu</v>
      </c>
      <c r="O20">
        <v>56.130001</v>
      </c>
      <c r="P20" s="8">
        <f t="shared" si="27"/>
        <v>-0.0104019744287382</v>
      </c>
      <c r="Q20" s="7">
        <f t="shared" si="9"/>
        <v>0.93690537472876</v>
      </c>
      <c r="R20" s="7"/>
      <c r="S20" s="6">
        <v>36553</v>
      </c>
      <c r="T20" s="3" t="str">
        <f t="shared" si="10"/>
        <v>Jan</v>
      </c>
      <c r="U20" s="3">
        <f t="shared" si="11"/>
        <v>28</v>
      </c>
      <c r="V20" s="3" t="str">
        <f t="shared" si="12"/>
        <v>Jan28</v>
      </c>
      <c r="W20" s="3" t="str">
        <f t="shared" si="13"/>
        <v>5Fri</v>
      </c>
      <c r="X20">
        <v>1360.160034</v>
      </c>
      <c r="Y20" s="8">
        <f t="shared" si="28"/>
        <v>-0.027456829438885</v>
      </c>
      <c r="Z20" s="7">
        <f t="shared" si="14"/>
        <v>0.934676585743476</v>
      </c>
      <c r="AA20" s="7"/>
      <c r="AB20" s="6">
        <v>40207</v>
      </c>
      <c r="AC20" s="3" t="str">
        <f t="shared" si="15"/>
        <v>Jan</v>
      </c>
      <c r="AD20" s="3">
        <f t="shared" si="16"/>
        <v>29</v>
      </c>
      <c r="AE20" s="3" t="str">
        <f t="shared" si="17"/>
        <v>Jan29</v>
      </c>
      <c r="AF20" s="3" t="str">
        <f t="shared" si="18"/>
        <v>5Fri</v>
      </c>
      <c r="AG20">
        <v>1073.869995</v>
      </c>
      <c r="AH20" s="8">
        <f t="shared" si="29"/>
        <v>-0.00982917366504749</v>
      </c>
      <c r="AI20" s="7">
        <f t="shared" si="19"/>
        <v>0.947819490444042</v>
      </c>
      <c r="AJ20" s="7"/>
      <c r="AK20" s="9">
        <v>19</v>
      </c>
      <c r="AL20" s="6">
        <f>WORKDAY($AX$3,AK20,$AY$3:$AY$11)</f>
        <v>43859</v>
      </c>
      <c r="AM20" s="3" t="str">
        <f t="shared" si="20"/>
        <v>Jan</v>
      </c>
      <c r="AN20" s="3">
        <f t="shared" si="21"/>
        <v>29</v>
      </c>
      <c r="AO20" s="3" t="str">
        <f t="shared" si="22"/>
        <v>Jan29</v>
      </c>
      <c r="AP20" s="3" t="str">
        <f t="shared" si="23"/>
        <v>5Wed</v>
      </c>
      <c r="AQ20" s="7">
        <f>VLOOKUP($AP20,$E$2:$H$253,4,0)</f>
        <v>1.05524079320113</v>
      </c>
      <c r="AR20" s="7">
        <f>VLOOKUP(AP20,$N$2:$Q$251,4,0)</f>
        <v>0.94675348022033</v>
      </c>
      <c r="AS20" s="7">
        <f>VLOOKUP($AP20,$W$2:$Z$249,4,0)</f>
        <v>0.964864414989533</v>
      </c>
      <c r="AT20" s="7">
        <f>VLOOKUP($AP20,$AF$2:$AI$253,4,0)</f>
        <v>0.968675813278809</v>
      </c>
      <c r="AU20" s="10">
        <f t="shared" si="24"/>
        <v>0.983883625422451</v>
      </c>
      <c r="AV20" s="11">
        <f t="shared" si="25"/>
        <v>-1.61163745775488</v>
      </c>
    </row>
    <row r="21" spans="1:48">
      <c r="A21" s="6">
        <v>10987</v>
      </c>
      <c r="B21" s="3" t="str">
        <f t="shared" si="0"/>
        <v>Jan</v>
      </c>
      <c r="C21" s="3">
        <f t="shared" si="1"/>
        <v>29</v>
      </c>
      <c r="D21" s="3" t="str">
        <f t="shared" si="2"/>
        <v>Jan29</v>
      </c>
      <c r="E21" s="3" t="str">
        <f t="shared" si="3"/>
        <v>5Wed</v>
      </c>
      <c r="F21">
        <v>22.35</v>
      </c>
      <c r="G21" s="8">
        <f t="shared" si="26"/>
        <v>0.0113122171945701</v>
      </c>
      <c r="H21" s="7">
        <f t="shared" si="4"/>
        <v>1.05524079320113</v>
      </c>
      <c r="I21" s="7"/>
      <c r="J21" s="6">
        <v>21944</v>
      </c>
      <c r="K21" s="3" t="str">
        <f t="shared" si="5"/>
        <v>Jan</v>
      </c>
      <c r="L21" s="3">
        <f t="shared" si="6"/>
        <v>29</v>
      </c>
      <c r="M21" s="3" t="str">
        <f t="shared" si="7"/>
        <v>Jan29</v>
      </c>
      <c r="N21" s="3" t="str">
        <f t="shared" si="8"/>
        <v>5Fri</v>
      </c>
      <c r="O21">
        <v>55.610001</v>
      </c>
      <c r="P21" s="8">
        <f t="shared" si="27"/>
        <v>-0.00926420792331721</v>
      </c>
      <c r="Q21" s="7">
        <f t="shared" si="9"/>
        <v>0.928225688532799</v>
      </c>
      <c r="R21" s="7"/>
      <c r="S21" s="6">
        <v>36556</v>
      </c>
      <c r="T21" s="3" t="str">
        <f t="shared" si="10"/>
        <v>Jan</v>
      </c>
      <c r="U21" s="3">
        <f t="shared" si="11"/>
        <v>31</v>
      </c>
      <c r="V21" s="3" t="str">
        <f t="shared" si="12"/>
        <v>Jan31</v>
      </c>
      <c r="W21" s="3" t="str">
        <f t="shared" si="13"/>
        <v>6Mon</v>
      </c>
      <c r="X21">
        <v>1394.459961</v>
      </c>
      <c r="Y21" s="8">
        <f t="shared" si="28"/>
        <v>0.0252175671557778</v>
      </c>
      <c r="Z21" s="7">
        <f t="shared" si="14"/>
        <v>0.958246855313395</v>
      </c>
      <c r="AA21" s="7"/>
      <c r="AB21" s="6">
        <v>40210</v>
      </c>
      <c r="AC21" s="3" t="str">
        <f t="shared" si="15"/>
        <v>Feb</v>
      </c>
      <c r="AD21" s="3">
        <f t="shared" si="16"/>
        <v>1</v>
      </c>
      <c r="AE21" s="3" t="str">
        <f t="shared" si="17"/>
        <v>Feb1</v>
      </c>
      <c r="AF21" s="3" t="str">
        <f t="shared" si="18"/>
        <v>6Mon</v>
      </c>
      <c r="AG21">
        <v>1089.189941</v>
      </c>
      <c r="AH21" s="8">
        <f t="shared" si="29"/>
        <v>0.0142661086270504</v>
      </c>
      <c r="AI21" s="7">
        <f t="shared" si="19"/>
        <v>0.961341186253552</v>
      </c>
      <c r="AJ21" s="7"/>
      <c r="AK21" s="9">
        <v>20</v>
      </c>
      <c r="AL21" s="6">
        <f>WORKDAY($AX$3,AK21,$AY$3:$AY$11)</f>
        <v>43860</v>
      </c>
      <c r="AM21" s="3" t="str">
        <f t="shared" si="20"/>
        <v>Jan</v>
      </c>
      <c r="AN21" s="3">
        <f t="shared" si="21"/>
        <v>30</v>
      </c>
      <c r="AO21" s="3" t="str">
        <f t="shared" si="22"/>
        <v>Jan30</v>
      </c>
      <c r="AP21" s="3" t="str">
        <f t="shared" si="23"/>
        <v>5Thu</v>
      </c>
      <c r="AQ21" s="7">
        <f>VLOOKUP($AP21,$E$2:$H$253,4,0)</f>
        <v>1.06090646836638</v>
      </c>
      <c r="AR21" s="7">
        <f>VLOOKUP(AP21,$N$2:$Q$251,4,0)</f>
        <v>0.93690537472876</v>
      </c>
      <c r="AS21" s="7">
        <f>VLOOKUP($AP21,$W$2:$Z$249,4,0)</f>
        <v>0.961064366123931</v>
      </c>
      <c r="AT21" s="7">
        <f>VLOOKUP($AP21,$AF$2:$AI$253,4,0)</f>
        <v>0.957228253181654</v>
      </c>
      <c r="AU21" s="10">
        <f t="shared" si="24"/>
        <v>0.979026115600182</v>
      </c>
      <c r="AV21" s="11">
        <f t="shared" si="25"/>
        <v>-2.09738843998182</v>
      </c>
    </row>
    <row r="22" spans="1:48">
      <c r="A22" s="6">
        <v>10988</v>
      </c>
      <c r="B22" s="3" t="str">
        <f t="shared" si="0"/>
        <v>Jan</v>
      </c>
      <c r="C22" s="3">
        <f t="shared" si="1"/>
        <v>30</v>
      </c>
      <c r="D22" s="3" t="str">
        <f t="shared" si="2"/>
        <v>Jan30</v>
      </c>
      <c r="E22" s="3" t="str">
        <f t="shared" si="3"/>
        <v>5Thu</v>
      </c>
      <c r="F22">
        <v>22.469999</v>
      </c>
      <c r="G22" s="8">
        <f t="shared" si="26"/>
        <v>0.00536908277404922</v>
      </c>
      <c r="H22" s="7">
        <f t="shared" si="4"/>
        <v>1.06090646836638</v>
      </c>
      <c r="I22" s="7"/>
      <c r="J22" s="6">
        <v>21947</v>
      </c>
      <c r="K22" s="3" t="str">
        <f t="shared" si="5"/>
        <v>Feb</v>
      </c>
      <c r="L22" s="3">
        <f t="shared" si="6"/>
        <v>1</v>
      </c>
      <c r="M22" s="3" t="str">
        <f t="shared" si="7"/>
        <v>Feb1</v>
      </c>
      <c r="N22" s="3" t="str">
        <f t="shared" si="8"/>
        <v>6Mon</v>
      </c>
      <c r="O22">
        <v>55.959999</v>
      </c>
      <c r="P22" s="8">
        <f t="shared" si="27"/>
        <v>0.00629379596666446</v>
      </c>
      <c r="Q22" s="7">
        <f t="shared" si="9"/>
        <v>0.934067751627441</v>
      </c>
      <c r="R22" s="7"/>
      <c r="S22" s="6">
        <v>36557</v>
      </c>
      <c r="T22" s="3" t="str">
        <f t="shared" si="10"/>
        <v>Feb</v>
      </c>
      <c r="U22" s="3">
        <f t="shared" si="11"/>
        <v>1</v>
      </c>
      <c r="V22" s="3" t="str">
        <f t="shared" si="12"/>
        <v>Feb1</v>
      </c>
      <c r="W22" s="3" t="str">
        <f t="shared" si="13"/>
        <v>6Tue</v>
      </c>
      <c r="X22">
        <v>1409.280029</v>
      </c>
      <c r="Y22" s="8">
        <f t="shared" si="28"/>
        <v>0.0106278189510527</v>
      </c>
      <c r="Z22" s="7">
        <f t="shared" si="14"/>
        <v>0.968430929402081</v>
      </c>
      <c r="AA22" s="7"/>
      <c r="AB22" s="6">
        <v>40211</v>
      </c>
      <c r="AC22" s="3" t="str">
        <f t="shared" si="15"/>
        <v>Feb</v>
      </c>
      <c r="AD22" s="3">
        <f t="shared" si="16"/>
        <v>2</v>
      </c>
      <c r="AE22" s="3" t="str">
        <f t="shared" si="17"/>
        <v>Feb2</v>
      </c>
      <c r="AF22" s="3" t="str">
        <f t="shared" si="18"/>
        <v>6Tue</v>
      </c>
      <c r="AG22">
        <v>1103.319946</v>
      </c>
      <c r="AH22" s="8">
        <f t="shared" si="29"/>
        <v>0.0129729484896152</v>
      </c>
      <c r="AI22" s="7">
        <f t="shared" si="19"/>
        <v>0.973812615943765</v>
      </c>
      <c r="AJ22" s="7"/>
      <c r="AK22" s="9">
        <v>21</v>
      </c>
      <c r="AL22" s="6">
        <f>WORKDAY($AX$3,AK22,$AY$3:$AY$11)</f>
        <v>43861</v>
      </c>
      <c r="AM22" s="3" t="str">
        <f t="shared" si="20"/>
        <v>Jan</v>
      </c>
      <c r="AN22" s="3">
        <f t="shared" si="21"/>
        <v>31</v>
      </c>
      <c r="AO22" s="3" t="str">
        <f t="shared" si="22"/>
        <v>Jan31</v>
      </c>
      <c r="AP22" s="3" t="str">
        <f t="shared" si="23"/>
        <v>5Fri</v>
      </c>
      <c r="AQ22" s="7">
        <f>VLOOKUP($AP22,$E$2:$H$253,4,0)</f>
        <v>1.07601515580737</v>
      </c>
      <c r="AR22" s="7">
        <f>VLOOKUP(AP22,$N$2:$Q$251,4,0)</f>
        <v>0.928225688532799</v>
      </c>
      <c r="AS22" s="7">
        <f>VLOOKUP($AP22,$W$2:$Z$249,4,0)</f>
        <v>0.934676585743476</v>
      </c>
      <c r="AT22" s="7">
        <f>VLOOKUP($AP22,$AF$2:$AI$253,4,0)</f>
        <v>0.947819490444042</v>
      </c>
      <c r="AU22" s="10">
        <f t="shared" si="24"/>
        <v>0.97168423013192</v>
      </c>
      <c r="AV22" s="11">
        <f t="shared" si="25"/>
        <v>-2.83157698680796</v>
      </c>
    </row>
    <row r="23" spans="1:48">
      <c r="A23" s="6">
        <v>10989</v>
      </c>
      <c r="B23" s="3" t="str">
        <f t="shared" si="0"/>
        <v>Jan</v>
      </c>
      <c r="C23" s="3">
        <f t="shared" si="1"/>
        <v>31</v>
      </c>
      <c r="D23" s="3" t="str">
        <f t="shared" si="2"/>
        <v>Jan31</v>
      </c>
      <c r="E23" s="3" t="str">
        <f t="shared" si="3"/>
        <v>5Fri</v>
      </c>
      <c r="F23">
        <v>22.790001</v>
      </c>
      <c r="G23" s="8">
        <f t="shared" si="26"/>
        <v>0.0142413001442501</v>
      </c>
      <c r="H23" s="7">
        <f t="shared" si="4"/>
        <v>1.07601515580737</v>
      </c>
      <c r="I23" s="7"/>
      <c r="J23" s="6">
        <v>21948</v>
      </c>
      <c r="K23" s="3" t="str">
        <f t="shared" si="5"/>
        <v>Feb</v>
      </c>
      <c r="L23" s="3">
        <f t="shared" si="6"/>
        <v>2</v>
      </c>
      <c r="M23" s="3" t="str">
        <f t="shared" si="7"/>
        <v>Feb2</v>
      </c>
      <c r="N23" s="3" t="str">
        <f t="shared" si="8"/>
        <v>6Tue</v>
      </c>
      <c r="O23">
        <v>56.82</v>
      </c>
      <c r="P23" s="8">
        <f t="shared" si="27"/>
        <v>0.0153681382303098</v>
      </c>
      <c r="Q23" s="7">
        <f t="shared" si="9"/>
        <v>0.948422633950926</v>
      </c>
      <c r="R23" s="7"/>
      <c r="S23" s="6">
        <v>36558</v>
      </c>
      <c r="T23" s="3" t="str">
        <f t="shared" si="10"/>
        <v>Feb</v>
      </c>
      <c r="U23" s="3">
        <f t="shared" si="11"/>
        <v>2</v>
      </c>
      <c r="V23" s="3" t="str">
        <f t="shared" si="12"/>
        <v>Feb2</v>
      </c>
      <c r="W23" s="3" t="str">
        <f t="shared" si="13"/>
        <v>6Wed</v>
      </c>
      <c r="X23">
        <v>1409.119995</v>
      </c>
      <c r="Y23" s="8">
        <f t="shared" si="28"/>
        <v>-0.000113557275138251</v>
      </c>
      <c r="Z23" s="7">
        <f t="shared" si="14"/>
        <v>0.968320957024579</v>
      </c>
      <c r="AA23" s="7"/>
      <c r="AB23" s="6">
        <v>40212</v>
      </c>
      <c r="AC23" s="3" t="str">
        <f t="shared" si="15"/>
        <v>Feb</v>
      </c>
      <c r="AD23" s="3">
        <f t="shared" si="16"/>
        <v>3</v>
      </c>
      <c r="AE23" s="3" t="str">
        <f t="shared" si="17"/>
        <v>Feb3</v>
      </c>
      <c r="AF23" s="3" t="str">
        <f t="shared" si="18"/>
        <v>6Wed</v>
      </c>
      <c r="AG23">
        <v>1097.280029</v>
      </c>
      <c r="AH23" s="8">
        <f t="shared" si="29"/>
        <v>-0.00547431143785382</v>
      </c>
      <c r="AI23" s="7">
        <f t="shared" si="19"/>
        <v>0.968481662401978</v>
      </c>
      <c r="AJ23" s="7"/>
      <c r="AK23" s="9">
        <v>22</v>
      </c>
      <c r="AL23" s="6">
        <f>WORKDAY($AX$3,AK23,$AY$3:$AY$11)</f>
        <v>43864</v>
      </c>
      <c r="AM23" s="3" t="str">
        <f t="shared" si="20"/>
        <v>Feb</v>
      </c>
      <c r="AN23" s="3">
        <f t="shared" si="21"/>
        <v>3</v>
      </c>
      <c r="AO23" s="3" t="str">
        <f t="shared" si="22"/>
        <v>Feb3</v>
      </c>
      <c r="AP23" s="3" t="str">
        <f t="shared" si="23"/>
        <v>6Mon</v>
      </c>
      <c r="AQ23" s="7">
        <f>VLOOKUP($AP23,$E$2:$H$253,4,0)</f>
        <v>1.07365439093484</v>
      </c>
      <c r="AR23" s="7">
        <f>VLOOKUP(AP23,$N$2:$Q$251,4,0)</f>
        <v>0.934067751627441</v>
      </c>
      <c r="AS23" s="7">
        <f>VLOOKUP($AP23,$W$2:$Z$249,4,0)</f>
        <v>0.958246855313395</v>
      </c>
      <c r="AT23" s="7">
        <f>VLOOKUP($AP23,$AF$2:$AI$253,4,0)</f>
        <v>0.961341186253552</v>
      </c>
      <c r="AU23" s="10">
        <f t="shared" si="24"/>
        <v>0.981827546032308</v>
      </c>
      <c r="AV23" s="11">
        <f t="shared" si="25"/>
        <v>-1.81724539676922</v>
      </c>
    </row>
    <row r="24" spans="1:48">
      <c r="A24" s="6">
        <v>10992</v>
      </c>
      <c r="B24" s="3" t="str">
        <f t="shared" si="0"/>
        <v>Feb</v>
      </c>
      <c r="C24" s="3">
        <f t="shared" si="1"/>
        <v>3</v>
      </c>
      <c r="D24" s="3" t="str">
        <f t="shared" si="2"/>
        <v>Feb3</v>
      </c>
      <c r="E24" s="3" t="str">
        <f t="shared" si="3"/>
        <v>6Mon</v>
      </c>
      <c r="F24">
        <v>22.74</v>
      </c>
      <c r="G24" s="8">
        <f t="shared" si="26"/>
        <v>-0.00219398849521778</v>
      </c>
      <c r="H24" s="7">
        <f t="shared" si="4"/>
        <v>1.07365439093484</v>
      </c>
      <c r="I24" s="7"/>
      <c r="J24" s="6">
        <v>21949</v>
      </c>
      <c r="K24" s="3" t="str">
        <f t="shared" si="5"/>
        <v>Feb</v>
      </c>
      <c r="L24" s="3">
        <f t="shared" si="6"/>
        <v>3</v>
      </c>
      <c r="M24" s="3" t="str">
        <f t="shared" si="7"/>
        <v>Feb3</v>
      </c>
      <c r="N24" s="3" t="str">
        <f t="shared" si="8"/>
        <v>6Wed</v>
      </c>
      <c r="O24">
        <v>56.32</v>
      </c>
      <c r="P24" s="8">
        <f t="shared" si="27"/>
        <v>-0.00879971840901091</v>
      </c>
      <c r="Q24" s="7">
        <f t="shared" si="9"/>
        <v>0.940076781839426</v>
      </c>
      <c r="R24" s="7"/>
      <c r="S24" s="6">
        <v>36559</v>
      </c>
      <c r="T24" s="3" t="str">
        <f t="shared" si="10"/>
        <v>Feb</v>
      </c>
      <c r="U24" s="3">
        <f t="shared" si="11"/>
        <v>3</v>
      </c>
      <c r="V24" s="3" t="str">
        <f t="shared" si="12"/>
        <v>Feb3</v>
      </c>
      <c r="W24" s="3" t="str">
        <f t="shared" si="13"/>
        <v>6Thu</v>
      </c>
      <c r="X24">
        <v>1424.969971</v>
      </c>
      <c r="Y24" s="8">
        <f t="shared" si="28"/>
        <v>0.011248137884808</v>
      </c>
      <c r="Z24" s="7">
        <f t="shared" si="14"/>
        <v>0.97921276466594</v>
      </c>
      <c r="AA24" s="7"/>
      <c r="AB24" s="6">
        <v>40213</v>
      </c>
      <c r="AC24" s="3" t="str">
        <f t="shared" si="15"/>
        <v>Feb</v>
      </c>
      <c r="AD24" s="3">
        <f t="shared" si="16"/>
        <v>4</v>
      </c>
      <c r="AE24" s="3" t="str">
        <f t="shared" si="17"/>
        <v>Feb4</v>
      </c>
      <c r="AF24" s="3" t="str">
        <f t="shared" si="18"/>
        <v>6Thu</v>
      </c>
      <c r="AG24">
        <v>1063.109985</v>
      </c>
      <c r="AH24" s="8">
        <f t="shared" si="29"/>
        <v>-0.0311406779463039</v>
      </c>
      <c r="AI24" s="7">
        <f t="shared" si="19"/>
        <v>0.938322486856217</v>
      </c>
      <c r="AJ24" s="7"/>
      <c r="AK24" s="9">
        <v>23</v>
      </c>
      <c r="AL24" s="6">
        <f>WORKDAY($AX$3,AK24,$AY$3:$AY$11)</f>
        <v>43865</v>
      </c>
      <c r="AM24" s="3" t="str">
        <f t="shared" si="20"/>
        <v>Feb</v>
      </c>
      <c r="AN24" s="3">
        <f t="shared" si="21"/>
        <v>4</v>
      </c>
      <c r="AO24" s="3" t="str">
        <f t="shared" si="22"/>
        <v>Feb4</v>
      </c>
      <c r="AP24" s="3" t="str">
        <f t="shared" si="23"/>
        <v>6Tue</v>
      </c>
      <c r="AQ24" s="7">
        <f>VLOOKUP($AP24,$E$2:$H$253,4,0)</f>
        <v>1.08640226628895</v>
      </c>
      <c r="AR24" s="7">
        <f>VLOOKUP(AP24,$N$2:$Q$251,4,0)</f>
        <v>0.948422633950926</v>
      </c>
      <c r="AS24" s="7">
        <f>VLOOKUP($AP24,$W$2:$Z$249,4,0)</f>
        <v>0.968430929402081</v>
      </c>
      <c r="AT24" s="7">
        <f>VLOOKUP($AP24,$AF$2:$AI$253,4,0)</f>
        <v>0.973812615943765</v>
      </c>
      <c r="AU24" s="10">
        <f t="shared" si="24"/>
        <v>0.994267111396431</v>
      </c>
      <c r="AV24" s="11">
        <f t="shared" si="25"/>
        <v>-0.573288860356902</v>
      </c>
    </row>
    <row r="25" spans="1:48">
      <c r="A25" s="6">
        <v>10993</v>
      </c>
      <c r="B25" s="3" t="str">
        <f t="shared" si="0"/>
        <v>Feb</v>
      </c>
      <c r="C25" s="3">
        <f t="shared" si="1"/>
        <v>4</v>
      </c>
      <c r="D25" s="3" t="str">
        <f t="shared" si="2"/>
        <v>Feb4</v>
      </c>
      <c r="E25" s="3" t="str">
        <f t="shared" si="3"/>
        <v>6Tue</v>
      </c>
      <c r="F25">
        <v>23.01</v>
      </c>
      <c r="G25" s="8">
        <f t="shared" si="26"/>
        <v>0.011873350923483</v>
      </c>
      <c r="H25" s="7">
        <f t="shared" si="4"/>
        <v>1.08640226628895</v>
      </c>
      <c r="I25" s="7"/>
      <c r="J25" s="6">
        <v>21950</v>
      </c>
      <c r="K25" s="3" t="str">
        <f t="shared" si="5"/>
        <v>Feb</v>
      </c>
      <c r="L25" s="3">
        <f t="shared" si="6"/>
        <v>4</v>
      </c>
      <c r="M25" s="3" t="str">
        <f t="shared" si="7"/>
        <v>Feb4</v>
      </c>
      <c r="N25" s="3" t="str">
        <f t="shared" si="8"/>
        <v>6Thu</v>
      </c>
      <c r="O25">
        <v>56.27</v>
      </c>
      <c r="P25" s="8">
        <f t="shared" si="27"/>
        <v>-0.00088778409090904</v>
      </c>
      <c r="Q25" s="7">
        <f t="shared" si="9"/>
        <v>0.939242196628276</v>
      </c>
      <c r="R25" s="7"/>
      <c r="S25" s="6">
        <v>36560</v>
      </c>
      <c r="T25" s="3" t="str">
        <f t="shared" si="10"/>
        <v>Feb</v>
      </c>
      <c r="U25" s="3">
        <f t="shared" si="11"/>
        <v>4</v>
      </c>
      <c r="V25" s="3" t="str">
        <f t="shared" si="12"/>
        <v>Feb4</v>
      </c>
      <c r="W25" s="3" t="str">
        <f t="shared" si="13"/>
        <v>6Fri</v>
      </c>
      <c r="X25">
        <v>1424.369995</v>
      </c>
      <c r="Y25" s="8">
        <f t="shared" si="28"/>
        <v>-0.000421044662140441</v>
      </c>
      <c r="Z25" s="7">
        <f t="shared" si="14"/>
        <v>0.978800472358278</v>
      </c>
      <c r="AA25" s="7"/>
      <c r="AB25" s="6">
        <v>40214</v>
      </c>
      <c r="AC25" s="3" t="str">
        <f t="shared" si="15"/>
        <v>Feb</v>
      </c>
      <c r="AD25" s="3">
        <f t="shared" si="16"/>
        <v>5</v>
      </c>
      <c r="AE25" s="3" t="str">
        <f t="shared" si="17"/>
        <v>Feb5</v>
      </c>
      <c r="AF25" s="3" t="str">
        <f t="shared" si="18"/>
        <v>6Fri</v>
      </c>
      <c r="AG25">
        <v>1066.189941</v>
      </c>
      <c r="AH25" s="8">
        <f t="shared" si="29"/>
        <v>0.00289711887147785</v>
      </c>
      <c r="AI25" s="7">
        <f t="shared" si="19"/>
        <v>0.94104091864042</v>
      </c>
      <c r="AJ25" s="7"/>
      <c r="AK25" s="9">
        <v>24</v>
      </c>
      <c r="AL25" s="6">
        <f>WORKDAY($AX$3,AK25,$AY$3:$AY$11)</f>
        <v>43866</v>
      </c>
      <c r="AM25" s="3" t="str">
        <f t="shared" si="20"/>
        <v>Feb</v>
      </c>
      <c r="AN25" s="3">
        <f t="shared" si="21"/>
        <v>5</v>
      </c>
      <c r="AO25" s="3" t="str">
        <f t="shared" si="22"/>
        <v>Feb5</v>
      </c>
      <c r="AP25" s="3" t="str">
        <f t="shared" si="23"/>
        <v>6Wed</v>
      </c>
      <c r="AQ25" s="7">
        <f>VLOOKUP($AP25,$E$2:$H$253,4,0)</f>
        <v>1.10056652502361</v>
      </c>
      <c r="AR25" s="7">
        <f>VLOOKUP(AP25,$N$2:$Q$251,4,0)</f>
        <v>0.940076781839426</v>
      </c>
      <c r="AS25" s="7">
        <f>VLOOKUP($AP25,$W$2:$Z$249,4,0)</f>
        <v>0.968320957024579</v>
      </c>
      <c r="AT25" s="7">
        <f>VLOOKUP($AP25,$AF$2:$AI$253,4,0)</f>
        <v>0.968481662401978</v>
      </c>
      <c r="AU25" s="10">
        <f t="shared" si="24"/>
        <v>0.994361481572397</v>
      </c>
      <c r="AV25" s="11">
        <f t="shared" si="25"/>
        <v>-0.563851842760288</v>
      </c>
    </row>
    <row r="26" spans="1:48">
      <c r="A26" s="6">
        <v>10994</v>
      </c>
      <c r="B26" s="3" t="str">
        <f t="shared" si="0"/>
        <v>Feb</v>
      </c>
      <c r="C26" s="3">
        <f t="shared" si="1"/>
        <v>5</v>
      </c>
      <c r="D26" s="3" t="str">
        <f t="shared" si="2"/>
        <v>Feb5</v>
      </c>
      <c r="E26" s="3" t="str">
        <f t="shared" si="3"/>
        <v>6Wed</v>
      </c>
      <c r="F26">
        <v>23.309999</v>
      </c>
      <c r="G26" s="8">
        <f t="shared" si="26"/>
        <v>0.0130377661886136</v>
      </c>
      <c r="H26" s="7">
        <f t="shared" si="4"/>
        <v>1.10056652502361</v>
      </c>
      <c r="I26" s="7"/>
      <c r="J26" s="6">
        <v>21951</v>
      </c>
      <c r="K26" s="3" t="str">
        <f t="shared" si="5"/>
        <v>Feb</v>
      </c>
      <c r="L26" s="3">
        <f t="shared" si="6"/>
        <v>5</v>
      </c>
      <c r="M26" s="3" t="str">
        <f t="shared" si="7"/>
        <v>Feb5</v>
      </c>
      <c r="N26" s="3" t="str">
        <f t="shared" si="8"/>
        <v>6Fri</v>
      </c>
      <c r="O26">
        <v>55.98</v>
      </c>
      <c r="P26" s="8">
        <f t="shared" si="27"/>
        <v>-0.00515372312066832</v>
      </c>
      <c r="Q26" s="7">
        <f t="shared" si="9"/>
        <v>0.934401602403605</v>
      </c>
      <c r="R26" s="7"/>
      <c r="S26" s="6">
        <v>36563</v>
      </c>
      <c r="T26" s="3" t="str">
        <f t="shared" si="10"/>
        <v>Feb</v>
      </c>
      <c r="U26" s="3">
        <f t="shared" si="11"/>
        <v>7</v>
      </c>
      <c r="V26" s="3" t="str">
        <f t="shared" si="12"/>
        <v>Feb7</v>
      </c>
      <c r="W26" s="3" t="str">
        <f t="shared" si="13"/>
        <v>7Mon</v>
      </c>
      <c r="X26">
        <v>1424.23999</v>
      </c>
      <c r="Y26" s="8">
        <f t="shared" si="28"/>
        <v>-9.12719310687128e-5</v>
      </c>
      <c r="Z26" s="7">
        <f t="shared" si="14"/>
        <v>0.978711135349035</v>
      </c>
      <c r="AA26" s="7"/>
      <c r="AB26" s="6">
        <v>40217</v>
      </c>
      <c r="AC26" s="3" t="str">
        <f t="shared" si="15"/>
        <v>Feb</v>
      </c>
      <c r="AD26" s="3">
        <f t="shared" si="16"/>
        <v>8</v>
      </c>
      <c r="AE26" s="3" t="str">
        <f t="shared" si="17"/>
        <v>Feb8</v>
      </c>
      <c r="AF26" s="3" t="str">
        <f t="shared" si="18"/>
        <v>7Mon</v>
      </c>
      <c r="AG26">
        <v>1056.73999</v>
      </c>
      <c r="AH26" s="8">
        <f t="shared" si="29"/>
        <v>-0.00886329033561953</v>
      </c>
      <c r="AI26" s="7">
        <f t="shared" si="19"/>
        <v>0.932700199760812</v>
      </c>
      <c r="AJ26" s="7"/>
      <c r="AK26" s="9">
        <v>25</v>
      </c>
      <c r="AL26" s="6">
        <f>WORKDAY($AX$3,AK26,$AY$3:$AY$11)</f>
        <v>43867</v>
      </c>
      <c r="AM26" s="3" t="str">
        <f t="shared" si="20"/>
        <v>Feb</v>
      </c>
      <c r="AN26" s="3">
        <f t="shared" si="21"/>
        <v>6</v>
      </c>
      <c r="AO26" s="3" t="str">
        <f t="shared" si="22"/>
        <v>Feb6</v>
      </c>
      <c r="AP26" s="3" t="str">
        <f t="shared" si="23"/>
        <v>6Thu</v>
      </c>
      <c r="AQ26" s="7">
        <f>VLOOKUP($AP26,$E$2:$H$253,4,0)</f>
        <v>1.08876293673277</v>
      </c>
      <c r="AR26" s="7">
        <f>VLOOKUP(AP26,$N$2:$Q$251,4,0)</f>
        <v>0.939242196628276</v>
      </c>
      <c r="AS26" s="7">
        <f>VLOOKUP($AP26,$W$2:$Z$249,4,0)</f>
        <v>0.97921276466594</v>
      </c>
      <c r="AT26" s="7">
        <f>VLOOKUP($AP26,$AF$2:$AI$253,4,0)</f>
        <v>0.938322486856217</v>
      </c>
      <c r="AU26" s="10">
        <f t="shared" si="24"/>
        <v>0.9863850962208</v>
      </c>
      <c r="AV26" s="11">
        <f t="shared" si="25"/>
        <v>-1.36149037792003</v>
      </c>
    </row>
    <row r="27" spans="1:48">
      <c r="A27" s="6">
        <v>10995</v>
      </c>
      <c r="B27" s="3" t="str">
        <f t="shared" si="0"/>
        <v>Feb</v>
      </c>
      <c r="C27" s="3">
        <f t="shared" si="1"/>
        <v>6</v>
      </c>
      <c r="D27" s="3" t="str">
        <f t="shared" si="2"/>
        <v>Feb6</v>
      </c>
      <c r="E27" s="3" t="str">
        <f t="shared" si="3"/>
        <v>6Thu</v>
      </c>
      <c r="F27">
        <v>23.059999</v>
      </c>
      <c r="G27" s="8">
        <f t="shared" si="26"/>
        <v>-0.0107250111851142</v>
      </c>
      <c r="H27" s="7">
        <f t="shared" si="4"/>
        <v>1.08876293673277</v>
      </c>
      <c r="I27" s="7"/>
      <c r="J27" s="6">
        <v>21954</v>
      </c>
      <c r="K27" s="3" t="str">
        <f t="shared" si="5"/>
        <v>Feb</v>
      </c>
      <c r="L27" s="3">
        <f t="shared" si="6"/>
        <v>8</v>
      </c>
      <c r="M27" s="3" t="str">
        <f t="shared" si="7"/>
        <v>Feb8</v>
      </c>
      <c r="N27" s="3" t="str">
        <f t="shared" si="8"/>
        <v>7Mon</v>
      </c>
      <c r="O27">
        <v>55.32</v>
      </c>
      <c r="P27" s="8">
        <f t="shared" si="27"/>
        <v>-0.0117899249732047</v>
      </c>
      <c r="Q27" s="7">
        <f t="shared" si="9"/>
        <v>0.923385077616424</v>
      </c>
      <c r="R27" s="7"/>
      <c r="S27" s="6">
        <v>36564</v>
      </c>
      <c r="T27" s="3" t="str">
        <f t="shared" si="10"/>
        <v>Feb</v>
      </c>
      <c r="U27" s="3">
        <f t="shared" si="11"/>
        <v>8</v>
      </c>
      <c r="V27" s="3" t="str">
        <f t="shared" si="12"/>
        <v>Feb8</v>
      </c>
      <c r="W27" s="3" t="str">
        <f t="shared" si="13"/>
        <v>7Tue</v>
      </c>
      <c r="X27">
        <v>1441.719971</v>
      </c>
      <c r="Y27" s="8">
        <f t="shared" si="28"/>
        <v>0.0122731991256614</v>
      </c>
      <c r="Z27" s="7">
        <f t="shared" si="14"/>
        <v>0.990723051999676</v>
      </c>
      <c r="AA27" s="7"/>
      <c r="AB27" s="6">
        <v>40218</v>
      </c>
      <c r="AC27" s="3" t="str">
        <f t="shared" si="15"/>
        <v>Feb</v>
      </c>
      <c r="AD27" s="3">
        <f t="shared" si="16"/>
        <v>9</v>
      </c>
      <c r="AE27" s="3" t="str">
        <f t="shared" si="17"/>
        <v>Feb9</v>
      </c>
      <c r="AF27" s="3" t="str">
        <f t="shared" si="18"/>
        <v>7Tue</v>
      </c>
      <c r="AG27">
        <v>1070.52002</v>
      </c>
      <c r="AH27" s="8">
        <f t="shared" si="29"/>
        <v>0.0130401329848413</v>
      </c>
      <c r="AI27" s="7">
        <f t="shared" si="19"/>
        <v>0.944862734400681</v>
      </c>
      <c r="AJ27" s="7"/>
      <c r="AK27" s="9">
        <v>26</v>
      </c>
      <c r="AL27" s="6">
        <f>WORKDAY($AX$3,AK27,$AY$3:$AY$11)</f>
        <v>43868</v>
      </c>
      <c r="AM27" s="3" t="str">
        <f t="shared" si="20"/>
        <v>Feb</v>
      </c>
      <c r="AN27" s="3">
        <f t="shared" si="21"/>
        <v>7</v>
      </c>
      <c r="AO27" s="3" t="str">
        <f t="shared" si="22"/>
        <v>Feb7</v>
      </c>
      <c r="AP27" s="3" t="str">
        <f t="shared" si="23"/>
        <v>6Fri</v>
      </c>
      <c r="AQ27" s="7">
        <f>VLOOKUP($AP27,$E$2:$H$253,4,0)</f>
        <v>1.08451364494806</v>
      </c>
      <c r="AR27" s="7">
        <f>VLOOKUP(AP27,$N$2:$Q$251,4,0)</f>
        <v>0.934401602403605</v>
      </c>
      <c r="AS27" s="7">
        <f>VLOOKUP($AP27,$W$2:$Z$249,4,0)</f>
        <v>0.978800472358278</v>
      </c>
      <c r="AT27" s="7">
        <f>VLOOKUP($AP27,$AF$2:$AI$253,4,0)</f>
        <v>0.94104091864042</v>
      </c>
      <c r="AU27" s="10">
        <f t="shared" si="24"/>
        <v>0.984689159587592</v>
      </c>
      <c r="AV27" s="11">
        <f t="shared" si="25"/>
        <v>-1.53108404124083</v>
      </c>
    </row>
    <row r="28" spans="1:48">
      <c r="A28" s="6">
        <v>10996</v>
      </c>
      <c r="B28" s="3" t="str">
        <f t="shared" si="0"/>
        <v>Feb</v>
      </c>
      <c r="C28" s="3">
        <f t="shared" si="1"/>
        <v>7</v>
      </c>
      <c r="D28" s="3" t="str">
        <f t="shared" si="2"/>
        <v>Feb7</v>
      </c>
      <c r="E28" s="3" t="str">
        <f t="shared" si="3"/>
        <v>6Fri</v>
      </c>
      <c r="F28">
        <v>22.969999</v>
      </c>
      <c r="G28" s="8">
        <f t="shared" si="26"/>
        <v>-0.00390286226812065</v>
      </c>
      <c r="H28" s="7">
        <f t="shared" si="4"/>
        <v>1.08451364494806</v>
      </c>
      <c r="I28" s="7"/>
      <c r="J28" s="6">
        <v>21955</v>
      </c>
      <c r="K28" s="3" t="str">
        <f t="shared" si="5"/>
        <v>Feb</v>
      </c>
      <c r="L28" s="3">
        <f t="shared" si="6"/>
        <v>9</v>
      </c>
      <c r="M28" s="3" t="str">
        <f t="shared" si="7"/>
        <v>Feb9</v>
      </c>
      <c r="N28" s="3" t="str">
        <f t="shared" si="8"/>
        <v>7Tue</v>
      </c>
      <c r="O28">
        <v>55.84</v>
      </c>
      <c r="P28" s="8">
        <f t="shared" si="27"/>
        <v>0.00939985538684026</v>
      </c>
      <c r="Q28" s="7">
        <f t="shared" si="9"/>
        <v>0.932064763812385</v>
      </c>
      <c r="R28" s="7"/>
      <c r="S28" s="6">
        <v>36565</v>
      </c>
      <c r="T28" s="3" t="str">
        <f t="shared" si="10"/>
        <v>Feb</v>
      </c>
      <c r="U28" s="3">
        <f t="shared" si="11"/>
        <v>9</v>
      </c>
      <c r="V28" s="3" t="str">
        <f t="shared" si="12"/>
        <v>Feb9</v>
      </c>
      <c r="W28" s="3" t="str">
        <f t="shared" si="13"/>
        <v>7Wed</v>
      </c>
      <c r="X28">
        <v>1411.709961</v>
      </c>
      <c r="Y28" s="8">
        <f t="shared" si="28"/>
        <v>-0.0208154222759254</v>
      </c>
      <c r="Z28" s="7">
        <f t="shared" si="14"/>
        <v>0.970100733313809</v>
      </c>
      <c r="AA28" s="7"/>
      <c r="AB28" s="6">
        <v>40219</v>
      </c>
      <c r="AC28" s="3" t="str">
        <f t="shared" si="15"/>
        <v>Feb</v>
      </c>
      <c r="AD28" s="3">
        <f t="shared" si="16"/>
        <v>10</v>
      </c>
      <c r="AE28" s="3" t="str">
        <f t="shared" si="17"/>
        <v>Feb10</v>
      </c>
      <c r="AF28" s="3" t="str">
        <f t="shared" si="18"/>
        <v>7Wed</v>
      </c>
      <c r="AG28">
        <v>1068.130005</v>
      </c>
      <c r="AH28" s="8">
        <f t="shared" si="29"/>
        <v>-0.00223257384761468</v>
      </c>
      <c r="AI28" s="7">
        <f t="shared" si="19"/>
        <v>0.942753258570272</v>
      </c>
      <c r="AJ28" s="7"/>
      <c r="AK28" s="9">
        <v>27</v>
      </c>
      <c r="AL28" s="6">
        <f>WORKDAY($AX$3,AK28,$AY$3:$AY$11)</f>
        <v>43871</v>
      </c>
      <c r="AM28" s="3" t="str">
        <f t="shared" si="20"/>
        <v>Feb</v>
      </c>
      <c r="AN28" s="3">
        <f t="shared" si="21"/>
        <v>10</v>
      </c>
      <c r="AO28" s="3" t="str">
        <f t="shared" si="22"/>
        <v>Feb10</v>
      </c>
      <c r="AP28" s="3" t="str">
        <f t="shared" si="23"/>
        <v>7Mon</v>
      </c>
      <c r="AQ28" s="7">
        <f>VLOOKUP($AP28,$E$2:$H$253,4,0)</f>
        <v>1.09159589235127</v>
      </c>
      <c r="AR28" s="7">
        <f>VLOOKUP(AP28,$N$2:$Q$251,4,0)</f>
        <v>0.923385077616424</v>
      </c>
      <c r="AS28" s="7">
        <f>VLOOKUP($AP28,$W$2:$Z$249,4,0)</f>
        <v>0.978711135349035</v>
      </c>
      <c r="AT28" s="7">
        <f>VLOOKUP($AP28,$AF$2:$AI$253,4,0)</f>
        <v>0.932700199760812</v>
      </c>
      <c r="AU28" s="10">
        <f t="shared" si="24"/>
        <v>0.981598076269386</v>
      </c>
      <c r="AV28" s="11">
        <f t="shared" si="25"/>
        <v>-1.84019237306137</v>
      </c>
    </row>
    <row r="29" spans="1:48">
      <c r="A29" s="6">
        <v>10999</v>
      </c>
      <c r="B29" s="3" t="str">
        <f t="shared" si="0"/>
        <v>Feb</v>
      </c>
      <c r="C29" s="3">
        <f t="shared" si="1"/>
        <v>10</v>
      </c>
      <c r="D29" s="3" t="str">
        <f t="shared" si="2"/>
        <v>Feb10</v>
      </c>
      <c r="E29" s="3" t="str">
        <f t="shared" si="3"/>
        <v>7Mon</v>
      </c>
      <c r="F29">
        <v>23.120001</v>
      </c>
      <c r="G29" s="8">
        <f t="shared" si="26"/>
        <v>0.00653034421115983</v>
      </c>
      <c r="H29" s="7">
        <f t="shared" si="4"/>
        <v>1.09159589235127</v>
      </c>
      <c r="I29" s="7"/>
      <c r="J29" s="6">
        <v>21956</v>
      </c>
      <c r="K29" s="3" t="str">
        <f t="shared" si="5"/>
        <v>Feb</v>
      </c>
      <c r="L29" s="3">
        <f t="shared" si="6"/>
        <v>10</v>
      </c>
      <c r="M29" s="3" t="str">
        <f t="shared" si="7"/>
        <v>Feb10</v>
      </c>
      <c r="N29" s="3" t="str">
        <f t="shared" si="8"/>
        <v>7Wed</v>
      </c>
      <c r="O29">
        <v>55.490002</v>
      </c>
      <c r="P29" s="8">
        <f t="shared" si="27"/>
        <v>-0.00626787249283679</v>
      </c>
      <c r="Q29" s="7">
        <f t="shared" si="9"/>
        <v>0.926222700717743</v>
      </c>
      <c r="R29" s="7"/>
      <c r="S29" s="6">
        <v>36566</v>
      </c>
      <c r="T29" s="3" t="str">
        <f t="shared" si="10"/>
        <v>Feb</v>
      </c>
      <c r="U29" s="3">
        <f t="shared" si="11"/>
        <v>10</v>
      </c>
      <c r="V29" s="3" t="str">
        <f t="shared" si="12"/>
        <v>Feb10</v>
      </c>
      <c r="W29" s="3" t="str">
        <f t="shared" si="13"/>
        <v>7Thu</v>
      </c>
      <c r="X29">
        <v>1416.829956</v>
      </c>
      <c r="Y29" s="8">
        <f t="shared" si="28"/>
        <v>0.00362680376383631</v>
      </c>
      <c r="Z29" s="7">
        <f t="shared" si="14"/>
        <v>0.973619098304692</v>
      </c>
      <c r="AA29" s="7"/>
      <c r="AB29" s="6">
        <v>40220</v>
      </c>
      <c r="AC29" s="3" t="str">
        <f t="shared" si="15"/>
        <v>Feb</v>
      </c>
      <c r="AD29" s="3">
        <f t="shared" si="16"/>
        <v>11</v>
      </c>
      <c r="AE29" s="3" t="str">
        <f t="shared" si="17"/>
        <v>Feb11</v>
      </c>
      <c r="AF29" s="3" t="str">
        <f t="shared" si="18"/>
        <v>7Thu</v>
      </c>
      <c r="AG29">
        <v>1078.469971</v>
      </c>
      <c r="AH29" s="8">
        <f t="shared" si="29"/>
        <v>0.00968043772911333</v>
      </c>
      <c r="AI29" s="7">
        <f t="shared" si="19"/>
        <v>0.95187952278378</v>
      </c>
      <c r="AJ29" s="7"/>
      <c r="AK29" s="9">
        <v>28</v>
      </c>
      <c r="AL29" s="6">
        <f>WORKDAY($AX$3,AK29,$AY$3:$AY$11)</f>
        <v>43872</v>
      </c>
      <c r="AM29" s="3" t="str">
        <f t="shared" si="20"/>
        <v>Feb</v>
      </c>
      <c r="AN29" s="3">
        <f t="shared" si="21"/>
        <v>11</v>
      </c>
      <c r="AO29" s="3" t="str">
        <f t="shared" si="22"/>
        <v>Feb11</v>
      </c>
      <c r="AP29" s="3" t="str">
        <f t="shared" si="23"/>
        <v>7Tue</v>
      </c>
      <c r="AQ29" s="7">
        <f>VLOOKUP($AP29,$E$2:$H$253,4,0)</f>
        <v>1.10103871576959</v>
      </c>
      <c r="AR29" s="7">
        <f>VLOOKUP(AP29,$N$2:$Q$251,4,0)</f>
        <v>0.932064763812385</v>
      </c>
      <c r="AS29" s="7">
        <f>VLOOKUP($AP29,$W$2:$Z$249,4,0)</f>
        <v>0.990723051999676</v>
      </c>
      <c r="AT29" s="7">
        <f>VLOOKUP($AP29,$AF$2:$AI$253,4,0)</f>
        <v>0.944862734400681</v>
      </c>
      <c r="AU29" s="10">
        <f t="shared" si="24"/>
        <v>0.992172316495584</v>
      </c>
      <c r="AV29" s="11">
        <f t="shared" si="25"/>
        <v>-0.782768350441621</v>
      </c>
    </row>
    <row r="30" spans="1:48">
      <c r="A30" s="6">
        <v>11000</v>
      </c>
      <c r="B30" s="3" t="str">
        <f t="shared" si="0"/>
        <v>Feb</v>
      </c>
      <c r="C30" s="3">
        <f t="shared" si="1"/>
        <v>11</v>
      </c>
      <c r="D30" s="3" t="str">
        <f t="shared" si="2"/>
        <v>Feb11</v>
      </c>
      <c r="E30" s="3" t="str">
        <f t="shared" si="3"/>
        <v>7Tue</v>
      </c>
      <c r="F30">
        <v>23.32</v>
      </c>
      <c r="G30" s="8">
        <f t="shared" si="26"/>
        <v>0.00865047540439128</v>
      </c>
      <c r="H30" s="7">
        <f t="shared" si="4"/>
        <v>1.10103871576959</v>
      </c>
      <c r="I30" s="7"/>
      <c r="J30" s="6">
        <v>21957</v>
      </c>
      <c r="K30" s="3" t="str">
        <f t="shared" si="5"/>
        <v>Feb</v>
      </c>
      <c r="L30" s="3">
        <f t="shared" si="6"/>
        <v>11</v>
      </c>
      <c r="M30" s="3" t="str">
        <f t="shared" si="7"/>
        <v>Feb11</v>
      </c>
      <c r="N30" s="3" t="str">
        <f t="shared" si="8"/>
        <v>7Thu</v>
      </c>
      <c r="O30">
        <v>55.18</v>
      </c>
      <c r="P30" s="8">
        <f t="shared" si="27"/>
        <v>-0.00558662801994488</v>
      </c>
      <c r="Q30" s="7">
        <f t="shared" si="9"/>
        <v>0.921048239025204</v>
      </c>
      <c r="R30" s="7"/>
      <c r="S30" s="6">
        <v>36567</v>
      </c>
      <c r="T30" s="3" t="str">
        <f t="shared" si="10"/>
        <v>Feb</v>
      </c>
      <c r="U30" s="3">
        <f t="shared" si="11"/>
        <v>11</v>
      </c>
      <c r="V30" s="3" t="str">
        <f t="shared" si="12"/>
        <v>Feb11</v>
      </c>
      <c r="W30" s="3" t="str">
        <f t="shared" si="13"/>
        <v>7Fri</v>
      </c>
      <c r="X30">
        <v>1387.119995</v>
      </c>
      <c r="Y30" s="8">
        <f t="shared" si="28"/>
        <v>-0.0209693201884842</v>
      </c>
      <c r="Z30" s="7">
        <f t="shared" si="14"/>
        <v>0.953202967690717</v>
      </c>
      <c r="AA30" s="7"/>
      <c r="AB30" s="6">
        <v>40221</v>
      </c>
      <c r="AC30" s="3" t="str">
        <f t="shared" si="15"/>
        <v>Feb</v>
      </c>
      <c r="AD30" s="3">
        <f t="shared" si="16"/>
        <v>12</v>
      </c>
      <c r="AE30" s="3" t="str">
        <f t="shared" si="17"/>
        <v>Feb12</v>
      </c>
      <c r="AF30" s="3" t="str">
        <f t="shared" si="18"/>
        <v>7Fri</v>
      </c>
      <c r="AG30">
        <v>1075.51001</v>
      </c>
      <c r="AH30" s="8">
        <f t="shared" si="29"/>
        <v>-0.00274459287656886</v>
      </c>
      <c r="AI30" s="7">
        <f t="shared" si="19"/>
        <v>0.949267001026196</v>
      </c>
      <c r="AJ30" s="7"/>
      <c r="AK30" s="9">
        <v>29</v>
      </c>
      <c r="AL30" s="6">
        <f>WORKDAY($AX$3,AK30,$AY$3:$AY$11)</f>
        <v>43873</v>
      </c>
      <c r="AM30" s="3" t="str">
        <f t="shared" si="20"/>
        <v>Feb</v>
      </c>
      <c r="AN30" s="3">
        <f t="shared" si="21"/>
        <v>12</v>
      </c>
      <c r="AO30" s="3" t="str">
        <f t="shared" si="22"/>
        <v>Feb12</v>
      </c>
      <c r="AP30" s="3" t="str">
        <f t="shared" si="23"/>
        <v>7Wed</v>
      </c>
      <c r="AQ30" s="7" t="e">
        <f>VLOOKUP($AP30,$E$2:$H$253,4,0)</f>
        <v>#N/A</v>
      </c>
      <c r="AR30" s="7">
        <f>VLOOKUP(AP30,$N$2:$Q$251,4,0)</f>
        <v>0.926222700717743</v>
      </c>
      <c r="AS30" s="7">
        <f>VLOOKUP($AP30,$W$2:$Z$249,4,0)</f>
        <v>0.970100733313809</v>
      </c>
      <c r="AT30" s="7">
        <f>VLOOKUP($AP30,$AF$2:$AI$253,4,0)</f>
        <v>0.942753258570272</v>
      </c>
      <c r="AU30" s="10" t="e">
        <f t="shared" si="24"/>
        <v>#N/A</v>
      </c>
      <c r="AV30" s="11" t="e">
        <f t="shared" si="25"/>
        <v>#N/A</v>
      </c>
    </row>
    <row r="31" spans="1:48">
      <c r="A31" s="6">
        <v>11002</v>
      </c>
      <c r="B31" s="3" t="str">
        <f t="shared" si="0"/>
        <v>Feb</v>
      </c>
      <c r="C31" s="3">
        <f t="shared" si="1"/>
        <v>13</v>
      </c>
      <c r="D31" s="3" t="str">
        <f t="shared" si="2"/>
        <v>Feb13</v>
      </c>
      <c r="E31" s="3" t="str">
        <f t="shared" si="3"/>
        <v>7Thu</v>
      </c>
      <c r="F31">
        <v>23.360001</v>
      </c>
      <c r="G31" s="8">
        <f t="shared" si="26"/>
        <v>0.00171530874785593</v>
      </c>
      <c r="H31" s="7">
        <f t="shared" si="4"/>
        <v>1.10292733711048</v>
      </c>
      <c r="I31" s="7"/>
      <c r="J31" s="6">
        <v>21958</v>
      </c>
      <c r="K31" s="3" t="str">
        <f t="shared" si="5"/>
        <v>Feb</v>
      </c>
      <c r="L31" s="3">
        <f t="shared" si="6"/>
        <v>12</v>
      </c>
      <c r="M31" s="3" t="str">
        <f t="shared" si="7"/>
        <v>Feb12</v>
      </c>
      <c r="N31" s="3" t="str">
        <f t="shared" si="8"/>
        <v>7Fri</v>
      </c>
      <c r="O31">
        <v>55.459999</v>
      </c>
      <c r="P31" s="8">
        <f t="shared" si="27"/>
        <v>0.00507428416092794</v>
      </c>
      <c r="Q31" s="7">
        <f t="shared" si="9"/>
        <v>0.92572189951594</v>
      </c>
      <c r="R31" s="7"/>
      <c r="S31" s="6">
        <v>36570</v>
      </c>
      <c r="T31" s="3" t="str">
        <f t="shared" si="10"/>
        <v>Feb</v>
      </c>
      <c r="U31" s="3">
        <f t="shared" si="11"/>
        <v>14</v>
      </c>
      <c r="V31" s="3" t="str">
        <f t="shared" si="12"/>
        <v>Feb14</v>
      </c>
      <c r="W31" s="3" t="str">
        <f t="shared" si="13"/>
        <v>8Mon</v>
      </c>
      <c r="X31">
        <v>1389.939941</v>
      </c>
      <c r="Y31" s="8">
        <f t="shared" si="28"/>
        <v>0.0020329502928116</v>
      </c>
      <c r="Z31" s="7">
        <f t="shared" si="14"/>
        <v>0.955140781942993</v>
      </c>
      <c r="AA31" s="7"/>
      <c r="AB31" s="6">
        <v>40225</v>
      </c>
      <c r="AC31" s="3" t="str">
        <f t="shared" si="15"/>
        <v>Feb</v>
      </c>
      <c r="AD31" s="3">
        <f t="shared" si="16"/>
        <v>16</v>
      </c>
      <c r="AE31" s="3" t="str">
        <f t="shared" si="17"/>
        <v>Feb16</v>
      </c>
      <c r="AF31" s="3" t="str">
        <f t="shared" si="18"/>
        <v>8Tue</v>
      </c>
      <c r="AG31">
        <v>1094.869995</v>
      </c>
      <c r="AH31" s="8">
        <f t="shared" si="29"/>
        <v>0.0180007483147461</v>
      </c>
      <c r="AI31" s="7">
        <f t="shared" si="19"/>
        <v>0.966354517395163</v>
      </c>
      <c r="AJ31" s="7"/>
      <c r="AK31" s="9">
        <v>30</v>
      </c>
      <c r="AL31" s="6">
        <f>WORKDAY($AX$3,AK31,$AY$3:$AY$11)</f>
        <v>43874</v>
      </c>
      <c r="AM31" s="3" t="str">
        <f t="shared" si="20"/>
        <v>Feb</v>
      </c>
      <c r="AN31" s="3">
        <f t="shared" si="21"/>
        <v>13</v>
      </c>
      <c r="AO31" s="3" t="str">
        <f t="shared" si="22"/>
        <v>Feb13</v>
      </c>
      <c r="AP31" s="3" t="str">
        <f t="shared" si="23"/>
        <v>7Thu</v>
      </c>
      <c r="AQ31" s="7">
        <f>VLOOKUP($AP31,$E$2:$H$253,4,0)</f>
        <v>1.10292733711048</v>
      </c>
      <c r="AR31" s="7">
        <f>VLOOKUP(AP31,$N$2:$Q$251,4,0)</f>
        <v>0.921048239025204</v>
      </c>
      <c r="AS31" s="7">
        <f>VLOOKUP($AP31,$W$2:$Z$249,4,0)</f>
        <v>0.973619098304692</v>
      </c>
      <c r="AT31" s="7">
        <f>VLOOKUP($AP31,$AF$2:$AI$253,4,0)</f>
        <v>0.95187952278378</v>
      </c>
      <c r="AU31" s="10">
        <f t="shared" si="24"/>
        <v>0.987368549306039</v>
      </c>
      <c r="AV31" s="11">
        <f t="shared" si="25"/>
        <v>-1.26314506939608</v>
      </c>
    </row>
    <row r="32" spans="1:48">
      <c r="A32" s="6">
        <v>11003</v>
      </c>
      <c r="B32" s="3" t="str">
        <f t="shared" si="0"/>
        <v>Feb</v>
      </c>
      <c r="C32" s="3">
        <f t="shared" si="1"/>
        <v>14</v>
      </c>
      <c r="D32" s="3" t="str">
        <f t="shared" si="2"/>
        <v>Feb14</v>
      </c>
      <c r="E32" s="3" t="str">
        <f t="shared" si="3"/>
        <v>7Fri</v>
      </c>
      <c r="F32">
        <v>23.35</v>
      </c>
      <c r="G32" s="8">
        <f t="shared" si="26"/>
        <v>-0.000428124981672691</v>
      </c>
      <c r="H32" s="7">
        <f t="shared" si="4"/>
        <v>1.10245514636449</v>
      </c>
      <c r="I32" s="7"/>
      <c r="J32" s="6">
        <v>21961</v>
      </c>
      <c r="K32" s="3" t="str">
        <f t="shared" si="5"/>
        <v>Feb</v>
      </c>
      <c r="L32" s="3">
        <f t="shared" si="6"/>
        <v>15</v>
      </c>
      <c r="M32" s="3" t="str">
        <f t="shared" si="7"/>
        <v>Feb15</v>
      </c>
      <c r="N32" s="3" t="str">
        <f t="shared" si="8"/>
        <v>8Mon</v>
      </c>
      <c r="O32">
        <v>55.169998</v>
      </c>
      <c r="P32" s="8">
        <f t="shared" si="27"/>
        <v>-0.00522901199475326</v>
      </c>
      <c r="Q32" s="7">
        <f t="shared" si="9"/>
        <v>0.920881288599566</v>
      </c>
      <c r="R32" s="7"/>
      <c r="S32" s="6">
        <v>36571</v>
      </c>
      <c r="T32" s="3" t="str">
        <f t="shared" si="10"/>
        <v>Feb</v>
      </c>
      <c r="U32" s="3">
        <f t="shared" si="11"/>
        <v>15</v>
      </c>
      <c r="V32" s="3" t="str">
        <f t="shared" si="12"/>
        <v>Feb15</v>
      </c>
      <c r="W32" s="3" t="str">
        <f t="shared" si="13"/>
        <v>8Tue</v>
      </c>
      <c r="X32">
        <v>1402.050049</v>
      </c>
      <c r="Y32" s="8">
        <f t="shared" si="28"/>
        <v>0.00871268437058307</v>
      </c>
      <c r="Z32" s="7">
        <f t="shared" si="14"/>
        <v>0.963462622105534</v>
      </c>
      <c r="AA32" s="7"/>
      <c r="AB32" s="6">
        <v>40226</v>
      </c>
      <c r="AC32" s="3" t="str">
        <f t="shared" si="15"/>
        <v>Feb</v>
      </c>
      <c r="AD32" s="3">
        <f t="shared" si="16"/>
        <v>17</v>
      </c>
      <c r="AE32" s="3" t="str">
        <f t="shared" si="17"/>
        <v>Feb17</v>
      </c>
      <c r="AF32" s="3" t="str">
        <f t="shared" si="18"/>
        <v>8Wed</v>
      </c>
      <c r="AG32">
        <v>1099.51001</v>
      </c>
      <c r="AH32" s="8">
        <f t="shared" si="29"/>
        <v>0.00423795977713313</v>
      </c>
      <c r="AI32" s="7">
        <f t="shared" si="19"/>
        <v>0.970449888970334</v>
      </c>
      <c r="AJ32" s="7"/>
      <c r="AK32" s="9">
        <v>31</v>
      </c>
      <c r="AL32" s="6">
        <f>WORKDAY($AX$3,AK32,$AY$3:$AY$11)</f>
        <v>43875</v>
      </c>
      <c r="AM32" s="3" t="str">
        <f t="shared" si="20"/>
        <v>Feb</v>
      </c>
      <c r="AN32" s="3">
        <f t="shared" si="21"/>
        <v>14</v>
      </c>
      <c r="AO32" s="3" t="str">
        <f t="shared" si="22"/>
        <v>Feb14</v>
      </c>
      <c r="AP32" s="3" t="str">
        <f t="shared" si="23"/>
        <v>7Fri</v>
      </c>
      <c r="AQ32" s="7">
        <f>VLOOKUP($AP32,$E$2:$H$253,4,0)</f>
        <v>1.10245514636449</v>
      </c>
      <c r="AR32" s="7">
        <f>VLOOKUP(AP32,$N$2:$Q$251,4,0)</f>
        <v>0.92572189951594</v>
      </c>
      <c r="AS32" s="7">
        <f>VLOOKUP($AP32,$W$2:$Z$249,4,0)</f>
        <v>0.953202967690717</v>
      </c>
      <c r="AT32" s="7">
        <f>VLOOKUP($AP32,$AF$2:$AI$253,4,0)</f>
        <v>0.949267001026196</v>
      </c>
      <c r="AU32" s="10">
        <f t="shared" si="24"/>
        <v>0.982661753649337</v>
      </c>
      <c r="AV32" s="11">
        <f t="shared" si="25"/>
        <v>-1.73382463506629</v>
      </c>
    </row>
    <row r="33" spans="1:48">
      <c r="A33" s="6">
        <v>11006</v>
      </c>
      <c r="B33" s="3" t="str">
        <f t="shared" si="0"/>
        <v>Feb</v>
      </c>
      <c r="C33" s="3">
        <f t="shared" si="1"/>
        <v>17</v>
      </c>
      <c r="D33" s="3" t="str">
        <f t="shared" si="2"/>
        <v>Feb17</v>
      </c>
      <c r="E33" s="3" t="str">
        <f t="shared" si="3"/>
        <v>8Mon</v>
      </c>
      <c r="F33">
        <v>23.26</v>
      </c>
      <c r="G33" s="8">
        <f t="shared" si="26"/>
        <v>-0.0038543897216274</v>
      </c>
      <c r="H33" s="7">
        <f t="shared" si="4"/>
        <v>1.09820585457979</v>
      </c>
      <c r="I33" s="7"/>
      <c r="J33" s="6">
        <v>21962</v>
      </c>
      <c r="K33" s="3" t="str">
        <f t="shared" si="5"/>
        <v>Feb</v>
      </c>
      <c r="L33" s="3">
        <f t="shared" si="6"/>
        <v>16</v>
      </c>
      <c r="M33" s="3" t="str">
        <f t="shared" si="7"/>
        <v>Feb16</v>
      </c>
      <c r="N33" s="3" t="str">
        <f t="shared" si="8"/>
        <v>8Tue</v>
      </c>
      <c r="O33">
        <v>54.73</v>
      </c>
      <c r="P33" s="8">
        <f t="shared" si="27"/>
        <v>-0.0079753129590471</v>
      </c>
      <c r="Q33" s="7">
        <f t="shared" si="9"/>
        <v>0.913536972124854</v>
      </c>
      <c r="R33" s="7"/>
      <c r="S33" s="6">
        <v>36572</v>
      </c>
      <c r="T33" s="3" t="str">
        <f t="shared" si="10"/>
        <v>Feb</v>
      </c>
      <c r="U33" s="3">
        <f t="shared" si="11"/>
        <v>16</v>
      </c>
      <c r="V33" s="3" t="str">
        <f t="shared" si="12"/>
        <v>Feb16</v>
      </c>
      <c r="W33" s="3" t="str">
        <f t="shared" si="13"/>
        <v>8Wed</v>
      </c>
      <c r="X33">
        <v>1387.670044</v>
      </c>
      <c r="Y33" s="8">
        <f t="shared" si="28"/>
        <v>-0.0102564134641673</v>
      </c>
      <c r="Z33" s="7">
        <f t="shared" si="14"/>
        <v>0.953580951095949</v>
      </c>
      <c r="AA33" s="7"/>
      <c r="AB33" s="6">
        <v>40227</v>
      </c>
      <c r="AC33" s="3" t="str">
        <f t="shared" si="15"/>
        <v>Feb</v>
      </c>
      <c r="AD33" s="3">
        <f t="shared" si="16"/>
        <v>18</v>
      </c>
      <c r="AE33" s="3" t="str">
        <f t="shared" si="17"/>
        <v>Feb18</v>
      </c>
      <c r="AF33" s="3" t="str">
        <f t="shared" si="18"/>
        <v>8Thu</v>
      </c>
      <c r="AG33">
        <v>1106.75</v>
      </c>
      <c r="AH33" s="8">
        <f t="shared" si="29"/>
        <v>0.00658474223440679</v>
      </c>
      <c r="AI33" s="7">
        <f t="shared" si="19"/>
        <v>0.976840051340613</v>
      </c>
      <c r="AJ33" s="7"/>
      <c r="AK33" s="9">
        <v>32</v>
      </c>
      <c r="AL33" s="6">
        <f>WORKDAY($AX$3,AK33,$AY$3:$AY$11)</f>
        <v>43879</v>
      </c>
      <c r="AM33" s="3" t="str">
        <f t="shared" si="20"/>
        <v>Feb</v>
      </c>
      <c r="AN33" s="3">
        <f t="shared" si="21"/>
        <v>18</v>
      </c>
      <c r="AO33" s="3" t="str">
        <f t="shared" si="22"/>
        <v>Feb18</v>
      </c>
      <c r="AP33" s="3" t="str">
        <f t="shared" si="23"/>
        <v>8Tue</v>
      </c>
      <c r="AQ33" s="7">
        <f>VLOOKUP($AP33,$E$2:$H$253,4,0)</f>
        <v>1.09915018885741</v>
      </c>
      <c r="AR33" s="7">
        <f>VLOOKUP(AP33,$N$2:$Q$251,4,0)</f>
        <v>0.913536972124854</v>
      </c>
      <c r="AS33" s="7">
        <f>VLOOKUP($AP33,$W$2:$Z$249,4,0)</f>
        <v>0.963462622105534</v>
      </c>
      <c r="AT33" s="7">
        <f>VLOOKUP($AP33,$AF$2:$AI$253,4,0)</f>
        <v>0.966354517395163</v>
      </c>
      <c r="AU33" s="10">
        <f t="shared" si="24"/>
        <v>0.985626075120741</v>
      </c>
      <c r="AV33" s="11">
        <f t="shared" si="25"/>
        <v>-1.43739248792595</v>
      </c>
    </row>
    <row r="34" spans="1:48">
      <c r="A34" s="6">
        <v>11007</v>
      </c>
      <c r="B34" s="3" t="str">
        <f t="shared" si="0"/>
        <v>Feb</v>
      </c>
      <c r="C34" s="3">
        <f t="shared" si="1"/>
        <v>18</v>
      </c>
      <c r="D34" s="3" t="str">
        <f t="shared" si="2"/>
        <v>Feb18</v>
      </c>
      <c r="E34" s="3" t="str">
        <f t="shared" si="3"/>
        <v>8Tue</v>
      </c>
      <c r="F34">
        <v>23.280001</v>
      </c>
      <c r="G34" s="8">
        <f t="shared" si="26"/>
        <v>0.000859888220120251</v>
      </c>
      <c r="H34" s="7">
        <f t="shared" si="4"/>
        <v>1.09915018885741</v>
      </c>
      <c r="I34" s="7"/>
      <c r="J34" s="6">
        <v>21963</v>
      </c>
      <c r="K34" s="3" t="str">
        <f t="shared" si="5"/>
        <v>Feb</v>
      </c>
      <c r="L34" s="3">
        <f t="shared" si="6"/>
        <v>17</v>
      </c>
      <c r="M34" s="3" t="str">
        <f t="shared" si="7"/>
        <v>Feb17</v>
      </c>
      <c r="N34" s="3" t="str">
        <f t="shared" si="8"/>
        <v>8Wed</v>
      </c>
      <c r="O34">
        <v>55.029999</v>
      </c>
      <c r="P34" s="8">
        <f t="shared" si="27"/>
        <v>0.00548143614105609</v>
      </c>
      <c r="Q34" s="7">
        <f t="shared" si="9"/>
        <v>0.91854446670005</v>
      </c>
      <c r="R34" s="7"/>
      <c r="S34" s="6">
        <v>36573</v>
      </c>
      <c r="T34" s="3" t="str">
        <f t="shared" si="10"/>
        <v>Feb</v>
      </c>
      <c r="U34" s="3">
        <f t="shared" si="11"/>
        <v>17</v>
      </c>
      <c r="V34" s="3" t="str">
        <f t="shared" si="12"/>
        <v>Feb17</v>
      </c>
      <c r="W34" s="3" t="str">
        <f t="shared" si="13"/>
        <v>8Thu</v>
      </c>
      <c r="X34">
        <v>1388.26001</v>
      </c>
      <c r="Y34" s="8">
        <f t="shared" si="28"/>
        <v>0.000425148616957537</v>
      </c>
      <c r="Z34" s="7">
        <f t="shared" si="14"/>
        <v>0.953986364718464</v>
      </c>
      <c r="AA34" s="7"/>
      <c r="AB34" s="6">
        <v>40228</v>
      </c>
      <c r="AC34" s="3" t="str">
        <f t="shared" si="15"/>
        <v>Feb</v>
      </c>
      <c r="AD34" s="3">
        <f t="shared" si="16"/>
        <v>19</v>
      </c>
      <c r="AE34" s="3" t="str">
        <f t="shared" si="17"/>
        <v>Feb19</v>
      </c>
      <c r="AF34" s="3" t="str">
        <f t="shared" si="18"/>
        <v>8Fri</v>
      </c>
      <c r="AG34">
        <v>1109.170044</v>
      </c>
      <c r="AH34" s="8">
        <f t="shared" si="29"/>
        <v>0.00218662209170993</v>
      </c>
      <c r="AI34" s="7">
        <f t="shared" si="19"/>
        <v>0.978976031376941</v>
      </c>
      <c r="AJ34" s="7"/>
      <c r="AK34" s="9">
        <v>33</v>
      </c>
      <c r="AL34" s="6">
        <f>WORKDAY($AX$3,AK34,$AY$3:$AY$11)</f>
        <v>43880</v>
      </c>
      <c r="AM34" s="3" t="str">
        <f t="shared" si="20"/>
        <v>Feb</v>
      </c>
      <c r="AN34" s="3">
        <f t="shared" si="21"/>
        <v>19</v>
      </c>
      <c r="AO34" s="3" t="str">
        <f t="shared" si="22"/>
        <v>Feb19</v>
      </c>
      <c r="AP34" s="3" t="str">
        <f t="shared" si="23"/>
        <v>8Wed</v>
      </c>
      <c r="AQ34" s="7">
        <f>VLOOKUP($AP34,$E$2:$H$253,4,0)</f>
        <v>1.08923512747875</v>
      </c>
      <c r="AR34" s="7">
        <f>VLOOKUP(AP34,$N$2:$Q$251,4,0)</f>
        <v>0.91854446670005</v>
      </c>
      <c r="AS34" s="7">
        <f>VLOOKUP($AP34,$W$2:$Z$249,4,0)</f>
        <v>0.953580951095949</v>
      </c>
      <c r="AT34" s="7">
        <f>VLOOKUP($AP34,$AF$2:$AI$253,4,0)</f>
        <v>0.970449888970334</v>
      </c>
      <c r="AU34" s="10">
        <f t="shared" si="24"/>
        <v>0.982952608561271</v>
      </c>
      <c r="AV34" s="11">
        <f t="shared" si="25"/>
        <v>-1.70473914387286</v>
      </c>
    </row>
    <row r="35" spans="1:48">
      <c r="A35" s="6">
        <v>11008</v>
      </c>
      <c r="B35" s="3" t="str">
        <f t="shared" si="0"/>
        <v>Feb</v>
      </c>
      <c r="C35" s="3">
        <f t="shared" si="1"/>
        <v>19</v>
      </c>
      <c r="D35" s="3" t="str">
        <f t="shared" si="2"/>
        <v>Feb19</v>
      </c>
      <c r="E35" s="3" t="str">
        <f t="shared" si="3"/>
        <v>8Wed</v>
      </c>
      <c r="F35">
        <v>23.07</v>
      </c>
      <c r="G35" s="8">
        <f t="shared" si="26"/>
        <v>-0.00902066112454198</v>
      </c>
      <c r="H35" s="7">
        <f t="shared" si="4"/>
        <v>1.08923512747875</v>
      </c>
      <c r="I35" s="7"/>
      <c r="J35" s="6">
        <v>21964</v>
      </c>
      <c r="K35" s="3" t="str">
        <f t="shared" si="5"/>
        <v>Feb</v>
      </c>
      <c r="L35" s="3">
        <f t="shared" si="6"/>
        <v>18</v>
      </c>
      <c r="M35" s="3" t="str">
        <f t="shared" si="7"/>
        <v>Feb18</v>
      </c>
      <c r="N35" s="3" t="str">
        <f t="shared" si="8"/>
        <v>8Thu</v>
      </c>
      <c r="O35">
        <v>55.799999</v>
      </c>
      <c r="P35" s="8">
        <f t="shared" si="27"/>
        <v>0.0139923680536502</v>
      </c>
      <c r="Q35" s="7">
        <f t="shared" si="9"/>
        <v>0.931397078951761</v>
      </c>
      <c r="R35" s="7"/>
      <c r="S35" s="6">
        <v>36574</v>
      </c>
      <c r="T35" s="3" t="str">
        <f t="shared" si="10"/>
        <v>Feb</v>
      </c>
      <c r="U35" s="3">
        <f t="shared" si="11"/>
        <v>18</v>
      </c>
      <c r="V35" s="3" t="str">
        <f t="shared" si="12"/>
        <v>Feb18</v>
      </c>
      <c r="W35" s="3" t="str">
        <f t="shared" si="13"/>
        <v>8Fri</v>
      </c>
      <c r="X35">
        <v>1346.089966</v>
      </c>
      <c r="Y35" s="8">
        <f t="shared" si="28"/>
        <v>-0.0303761857982209</v>
      </c>
      <c r="Z35" s="7">
        <f t="shared" si="14"/>
        <v>0.925007897654807</v>
      </c>
      <c r="AA35" s="7"/>
      <c r="AB35" s="6">
        <v>40231</v>
      </c>
      <c r="AC35" s="3" t="str">
        <f t="shared" si="15"/>
        <v>Feb</v>
      </c>
      <c r="AD35" s="3">
        <f t="shared" si="16"/>
        <v>22</v>
      </c>
      <c r="AE35" s="3" t="str">
        <f t="shared" si="17"/>
        <v>Feb22</v>
      </c>
      <c r="AF35" s="3" t="str">
        <f t="shared" si="18"/>
        <v>9Mon</v>
      </c>
      <c r="AG35">
        <v>1108.01001</v>
      </c>
      <c r="AH35" s="8">
        <f t="shared" si="29"/>
        <v>-0.00104585767193691</v>
      </c>
      <c r="AI35" s="7">
        <f t="shared" si="19"/>
        <v>0.977952161783883</v>
      </c>
      <c r="AJ35" s="7"/>
      <c r="AK35" s="9">
        <v>34</v>
      </c>
      <c r="AL35" s="6">
        <f>WORKDAY($AX$3,AK35,$AY$3:$AY$11)</f>
        <v>43881</v>
      </c>
      <c r="AM35" s="3" t="str">
        <f t="shared" si="20"/>
        <v>Feb</v>
      </c>
      <c r="AN35" s="3">
        <f t="shared" si="21"/>
        <v>20</v>
      </c>
      <c r="AO35" s="3" t="str">
        <f t="shared" si="22"/>
        <v>Feb20</v>
      </c>
      <c r="AP35" s="3" t="str">
        <f t="shared" si="23"/>
        <v>8Thu</v>
      </c>
      <c r="AQ35" s="7">
        <f>VLOOKUP($AP35,$E$2:$H$253,4,0)</f>
        <v>1.06893290840415</v>
      </c>
      <c r="AR35" s="7">
        <f>VLOOKUP(AP35,$N$2:$Q$251,4,0)</f>
        <v>0.931397078951761</v>
      </c>
      <c r="AS35" s="7">
        <f>VLOOKUP($AP35,$W$2:$Z$249,4,0)</f>
        <v>0.953986364718464</v>
      </c>
      <c r="AT35" s="7">
        <f>VLOOKUP($AP35,$AF$2:$AI$253,4,0)</f>
        <v>0.976840051340613</v>
      </c>
      <c r="AU35" s="10">
        <f t="shared" si="24"/>
        <v>0.982789100853748</v>
      </c>
      <c r="AV35" s="11">
        <f t="shared" si="25"/>
        <v>-1.72108991462521</v>
      </c>
    </row>
    <row r="36" spans="1:48">
      <c r="A36" s="6">
        <v>11009</v>
      </c>
      <c r="B36" s="3" t="str">
        <f t="shared" si="0"/>
        <v>Feb</v>
      </c>
      <c r="C36" s="3">
        <f t="shared" si="1"/>
        <v>20</v>
      </c>
      <c r="D36" s="3" t="str">
        <f t="shared" si="2"/>
        <v>Feb20</v>
      </c>
      <c r="E36" s="3" t="str">
        <f t="shared" si="3"/>
        <v>8Thu</v>
      </c>
      <c r="F36">
        <v>22.639999</v>
      </c>
      <c r="G36" s="8">
        <f t="shared" si="26"/>
        <v>-0.0186389683571739</v>
      </c>
      <c r="H36" s="7">
        <f t="shared" si="4"/>
        <v>1.06893290840415</v>
      </c>
      <c r="I36" s="7"/>
      <c r="J36" s="6">
        <v>21965</v>
      </c>
      <c r="K36" s="3" t="str">
        <f t="shared" si="5"/>
        <v>Feb</v>
      </c>
      <c r="L36" s="3">
        <f t="shared" si="6"/>
        <v>19</v>
      </c>
      <c r="M36" s="3" t="str">
        <f t="shared" si="7"/>
        <v>Feb19</v>
      </c>
      <c r="N36" s="3" t="str">
        <f t="shared" si="8"/>
        <v>8Fri</v>
      </c>
      <c r="O36">
        <v>56.240002</v>
      </c>
      <c r="P36" s="8">
        <f t="shared" si="27"/>
        <v>0.00788535856425369</v>
      </c>
      <c r="Q36" s="7">
        <f t="shared" si="9"/>
        <v>0.938741478884994</v>
      </c>
      <c r="R36" s="7"/>
      <c r="S36" s="6">
        <v>36578</v>
      </c>
      <c r="T36" s="3" t="str">
        <f t="shared" si="10"/>
        <v>Feb</v>
      </c>
      <c r="U36" s="3">
        <f t="shared" si="11"/>
        <v>22</v>
      </c>
      <c r="V36" s="3" t="str">
        <f t="shared" si="12"/>
        <v>Feb22</v>
      </c>
      <c r="W36" s="3" t="str">
        <f t="shared" si="13"/>
        <v>9Tue</v>
      </c>
      <c r="X36">
        <v>1352.170044</v>
      </c>
      <c r="Y36" s="8">
        <f t="shared" si="28"/>
        <v>0.00451684371295578</v>
      </c>
      <c r="Z36" s="7">
        <f t="shared" si="14"/>
        <v>0.929186013761764</v>
      </c>
      <c r="AA36" s="7"/>
      <c r="AB36" s="6">
        <v>40232</v>
      </c>
      <c r="AC36" s="3" t="str">
        <f t="shared" si="15"/>
        <v>Feb</v>
      </c>
      <c r="AD36" s="3">
        <f t="shared" si="16"/>
        <v>23</v>
      </c>
      <c r="AE36" s="3" t="str">
        <f t="shared" si="17"/>
        <v>Feb23</v>
      </c>
      <c r="AF36" s="3" t="str">
        <f t="shared" si="18"/>
        <v>9Tue</v>
      </c>
      <c r="AG36">
        <v>1094.599976</v>
      </c>
      <c r="AH36" s="8">
        <f t="shared" si="29"/>
        <v>-0.0121028094322</v>
      </c>
      <c r="AI36" s="7">
        <f t="shared" si="19"/>
        <v>0.966116193136005</v>
      </c>
      <c r="AJ36" s="7"/>
      <c r="AK36" s="9">
        <v>35</v>
      </c>
      <c r="AL36" s="6">
        <f>WORKDAY($AX$3,AK36,$AY$3:$AY$11)</f>
        <v>43882</v>
      </c>
      <c r="AM36" s="3" t="str">
        <f t="shared" si="20"/>
        <v>Feb</v>
      </c>
      <c r="AN36" s="3">
        <f t="shared" si="21"/>
        <v>21</v>
      </c>
      <c r="AO36" s="3" t="str">
        <f t="shared" si="22"/>
        <v>Feb21</v>
      </c>
      <c r="AP36" s="3" t="str">
        <f t="shared" si="23"/>
        <v>8Fri</v>
      </c>
      <c r="AQ36" s="7">
        <f>VLOOKUP($AP36,$E$2:$H$253,4,0)</f>
        <v>1.08215297450425</v>
      </c>
      <c r="AR36" s="7">
        <f>VLOOKUP(AP36,$N$2:$Q$251,4,0)</f>
        <v>0.938741478884994</v>
      </c>
      <c r="AS36" s="7">
        <f>VLOOKUP($AP36,$W$2:$Z$249,4,0)</f>
        <v>0.925007897654807</v>
      </c>
      <c r="AT36" s="7">
        <f>VLOOKUP($AP36,$AF$2:$AI$253,4,0)</f>
        <v>0.978976031376941</v>
      </c>
      <c r="AU36" s="10">
        <f t="shared" si="24"/>
        <v>0.981219595605248</v>
      </c>
      <c r="AV36" s="11">
        <f t="shared" si="25"/>
        <v>-1.87804043947525</v>
      </c>
    </row>
    <row r="37" spans="1:48">
      <c r="A37" s="6">
        <v>11010</v>
      </c>
      <c r="B37" s="3" t="str">
        <f t="shared" si="0"/>
        <v>Feb</v>
      </c>
      <c r="C37" s="3">
        <f t="shared" si="1"/>
        <v>21</v>
      </c>
      <c r="D37" s="3" t="str">
        <f t="shared" si="2"/>
        <v>Feb21</v>
      </c>
      <c r="E37" s="3" t="str">
        <f t="shared" si="3"/>
        <v>8Fri</v>
      </c>
      <c r="F37">
        <v>22.92</v>
      </c>
      <c r="G37" s="8">
        <f t="shared" si="26"/>
        <v>0.0123675358819584</v>
      </c>
      <c r="H37" s="7">
        <f t="shared" si="4"/>
        <v>1.08215297450425</v>
      </c>
      <c r="I37" s="7"/>
      <c r="J37" s="6">
        <v>21969</v>
      </c>
      <c r="K37" s="3" t="str">
        <f t="shared" si="5"/>
        <v>Feb</v>
      </c>
      <c r="L37" s="3">
        <f t="shared" si="6"/>
        <v>23</v>
      </c>
      <c r="M37" s="3" t="str">
        <f t="shared" si="7"/>
        <v>Feb23</v>
      </c>
      <c r="N37" s="3" t="str">
        <f t="shared" si="8"/>
        <v>9Tue</v>
      </c>
      <c r="O37">
        <v>55.939999</v>
      </c>
      <c r="P37" s="8">
        <f t="shared" si="27"/>
        <v>-0.0053343348031886</v>
      </c>
      <c r="Q37" s="7">
        <f t="shared" si="9"/>
        <v>0.933733917542981</v>
      </c>
      <c r="R37" s="7"/>
      <c r="S37" s="6">
        <v>36579</v>
      </c>
      <c r="T37" s="3" t="str">
        <f t="shared" si="10"/>
        <v>Feb</v>
      </c>
      <c r="U37" s="3">
        <f t="shared" si="11"/>
        <v>23</v>
      </c>
      <c r="V37" s="3" t="str">
        <f t="shared" si="12"/>
        <v>Feb23</v>
      </c>
      <c r="W37" s="3" t="str">
        <f t="shared" si="13"/>
        <v>9Wed</v>
      </c>
      <c r="X37">
        <v>1360.689941</v>
      </c>
      <c r="Y37" s="8">
        <f t="shared" si="28"/>
        <v>0.00630090648569355</v>
      </c>
      <c r="Z37" s="7">
        <f t="shared" si="14"/>
        <v>0.935040727942291</v>
      </c>
      <c r="AA37" s="7"/>
      <c r="AB37" s="6">
        <v>40233</v>
      </c>
      <c r="AC37" s="3" t="str">
        <f t="shared" si="15"/>
        <v>Feb</v>
      </c>
      <c r="AD37" s="3">
        <f t="shared" si="16"/>
        <v>24</v>
      </c>
      <c r="AE37" s="3" t="str">
        <f t="shared" si="17"/>
        <v>Feb24</v>
      </c>
      <c r="AF37" s="3" t="str">
        <f t="shared" si="18"/>
        <v>9Wed</v>
      </c>
      <c r="AG37">
        <v>1105.23999</v>
      </c>
      <c r="AH37" s="8">
        <f t="shared" si="29"/>
        <v>0.00972045882814825</v>
      </c>
      <c r="AI37" s="7">
        <f t="shared" si="19"/>
        <v>0.975507285814591</v>
      </c>
      <c r="AJ37" s="7"/>
      <c r="AK37" s="9">
        <v>36</v>
      </c>
      <c r="AL37" s="6">
        <f>WORKDAY($AX$3,AK37,$AY$3:$AY$11)</f>
        <v>43885</v>
      </c>
      <c r="AM37" s="3" t="str">
        <f t="shared" si="20"/>
        <v>Feb</v>
      </c>
      <c r="AN37" s="3">
        <f t="shared" si="21"/>
        <v>24</v>
      </c>
      <c r="AO37" s="3" t="str">
        <f t="shared" si="22"/>
        <v>Feb24</v>
      </c>
      <c r="AP37" s="3" t="str">
        <f t="shared" si="23"/>
        <v>9Mon</v>
      </c>
      <c r="AQ37" s="7">
        <f>VLOOKUP($AP37,$E$2:$H$253,4,0)</f>
        <v>1.07082152974504</v>
      </c>
      <c r="AR37" s="7" t="e">
        <f>VLOOKUP(AP37,$N$2:$Q$251,4,0)</f>
        <v>#N/A</v>
      </c>
      <c r="AS37" s="7" t="e">
        <f>VLOOKUP($AP37,$W$2:$Z$249,4,0)</f>
        <v>#N/A</v>
      </c>
      <c r="AT37" s="7">
        <f>VLOOKUP($AP37,$AF$2:$AI$253,4,0)</f>
        <v>0.977952161783883</v>
      </c>
      <c r="AU37" s="10" t="e">
        <f t="shared" si="24"/>
        <v>#N/A</v>
      </c>
      <c r="AV37" s="11" t="e">
        <f t="shared" si="25"/>
        <v>#N/A</v>
      </c>
    </row>
    <row r="38" spans="1:48">
      <c r="A38" s="6">
        <v>11013</v>
      </c>
      <c r="B38" s="3" t="str">
        <f t="shared" si="0"/>
        <v>Feb</v>
      </c>
      <c r="C38" s="3">
        <f t="shared" si="1"/>
        <v>24</v>
      </c>
      <c r="D38" s="3" t="str">
        <f t="shared" si="2"/>
        <v>Feb24</v>
      </c>
      <c r="E38" s="3" t="str">
        <f t="shared" si="3"/>
        <v>9Mon</v>
      </c>
      <c r="F38">
        <v>22.68</v>
      </c>
      <c r="G38" s="8">
        <f t="shared" si="26"/>
        <v>-0.0104712041884818</v>
      </c>
      <c r="H38" s="7">
        <f t="shared" si="4"/>
        <v>1.07082152974504</v>
      </c>
      <c r="I38" s="7"/>
      <c r="J38" s="6">
        <v>21970</v>
      </c>
      <c r="K38" s="3" t="str">
        <f t="shared" si="5"/>
        <v>Feb</v>
      </c>
      <c r="L38" s="3">
        <f t="shared" si="6"/>
        <v>24</v>
      </c>
      <c r="M38" s="3" t="str">
        <f t="shared" si="7"/>
        <v>Feb24</v>
      </c>
      <c r="N38" s="3" t="str">
        <f t="shared" si="8"/>
        <v>9Wed</v>
      </c>
      <c r="O38">
        <v>55.740002</v>
      </c>
      <c r="P38" s="8">
        <f t="shared" si="27"/>
        <v>-0.00357520564131586</v>
      </c>
      <c r="Q38" s="7">
        <f t="shared" si="9"/>
        <v>0.930395626773493</v>
      </c>
      <c r="R38" s="7"/>
      <c r="S38" s="6">
        <v>36580</v>
      </c>
      <c r="T38" s="3" t="str">
        <f t="shared" si="10"/>
        <v>Feb</v>
      </c>
      <c r="U38" s="3">
        <f t="shared" si="11"/>
        <v>24</v>
      </c>
      <c r="V38" s="3" t="str">
        <f t="shared" si="12"/>
        <v>Feb24</v>
      </c>
      <c r="W38" s="3" t="str">
        <f t="shared" si="13"/>
        <v>9Thu</v>
      </c>
      <c r="X38">
        <v>1353.430054</v>
      </c>
      <c r="Y38" s="8">
        <f t="shared" si="28"/>
        <v>-0.00533544548338817</v>
      </c>
      <c r="Z38" s="7">
        <f t="shared" si="14"/>
        <v>0.930051869113607</v>
      </c>
      <c r="AA38" s="7"/>
      <c r="AB38" s="6">
        <v>40234</v>
      </c>
      <c r="AC38" s="3" t="str">
        <f t="shared" si="15"/>
        <v>Feb</v>
      </c>
      <c r="AD38" s="3">
        <f t="shared" si="16"/>
        <v>25</v>
      </c>
      <c r="AE38" s="3" t="str">
        <f t="shared" si="17"/>
        <v>Feb25</v>
      </c>
      <c r="AF38" s="3" t="str">
        <f t="shared" si="18"/>
        <v>9Thu</v>
      </c>
      <c r="AG38">
        <v>1102.939941</v>
      </c>
      <c r="AH38" s="8">
        <f t="shared" si="29"/>
        <v>-0.00208104033586402</v>
      </c>
      <c r="AI38" s="7">
        <f t="shared" si="19"/>
        <v>0.973477215804881</v>
      </c>
      <c r="AJ38" s="7"/>
      <c r="AK38" s="9">
        <v>37</v>
      </c>
      <c r="AL38" s="6">
        <f>WORKDAY($AX$3,AK38,$AY$3:$AY$11)</f>
        <v>43886</v>
      </c>
      <c r="AM38" s="3" t="str">
        <f t="shared" si="20"/>
        <v>Feb</v>
      </c>
      <c r="AN38" s="3">
        <f t="shared" si="21"/>
        <v>25</v>
      </c>
      <c r="AO38" s="3" t="str">
        <f t="shared" si="22"/>
        <v>Feb25</v>
      </c>
      <c r="AP38" s="3" t="str">
        <f t="shared" si="23"/>
        <v>9Tue</v>
      </c>
      <c r="AQ38" s="7">
        <f>VLOOKUP($AP38,$E$2:$H$253,4,0)</f>
        <v>1.08073649669499</v>
      </c>
      <c r="AR38" s="7">
        <f>VLOOKUP(AP38,$N$2:$Q$251,4,0)</f>
        <v>0.933733917542981</v>
      </c>
      <c r="AS38" s="7">
        <f>VLOOKUP($AP38,$W$2:$Z$249,4,0)</f>
        <v>0.929186013761764</v>
      </c>
      <c r="AT38" s="7">
        <f>VLOOKUP($AP38,$AF$2:$AI$253,4,0)</f>
        <v>0.966116193136005</v>
      </c>
      <c r="AU38" s="10">
        <f t="shared" si="24"/>
        <v>0.977443155283936</v>
      </c>
      <c r="AV38" s="11">
        <f t="shared" si="25"/>
        <v>-2.25568447160642</v>
      </c>
    </row>
    <row r="39" spans="1:48">
      <c r="A39" s="6">
        <v>11014</v>
      </c>
      <c r="B39" s="3" t="str">
        <f t="shared" si="0"/>
        <v>Feb</v>
      </c>
      <c r="C39" s="3">
        <f t="shared" si="1"/>
        <v>25</v>
      </c>
      <c r="D39" s="3" t="str">
        <f t="shared" si="2"/>
        <v>Feb25</v>
      </c>
      <c r="E39" s="3" t="str">
        <f t="shared" si="3"/>
        <v>9Tue</v>
      </c>
      <c r="F39">
        <v>22.889999</v>
      </c>
      <c r="G39" s="8">
        <f t="shared" si="26"/>
        <v>0.00925921516754849</v>
      </c>
      <c r="H39" s="7">
        <f t="shared" si="4"/>
        <v>1.08073649669499</v>
      </c>
      <c r="I39" s="7"/>
      <c r="J39" s="6">
        <v>21971</v>
      </c>
      <c r="K39" s="3" t="str">
        <f t="shared" si="5"/>
        <v>Feb</v>
      </c>
      <c r="L39" s="3">
        <f t="shared" si="6"/>
        <v>25</v>
      </c>
      <c r="M39" s="3" t="str">
        <f t="shared" si="7"/>
        <v>Feb25</v>
      </c>
      <c r="N39" s="3" t="str">
        <f t="shared" si="8"/>
        <v>9Thu</v>
      </c>
      <c r="O39">
        <v>55.93</v>
      </c>
      <c r="P39" s="8">
        <f t="shared" si="27"/>
        <v>0.00340864716868871</v>
      </c>
      <c r="Q39" s="7">
        <f t="shared" si="9"/>
        <v>0.933567017192455</v>
      </c>
      <c r="R39" s="7"/>
      <c r="S39" s="6">
        <v>36581</v>
      </c>
      <c r="T39" s="3" t="str">
        <f t="shared" si="10"/>
        <v>Feb</v>
      </c>
      <c r="U39" s="3">
        <f t="shared" si="11"/>
        <v>25</v>
      </c>
      <c r="V39" s="3" t="str">
        <f t="shared" si="12"/>
        <v>Feb25</v>
      </c>
      <c r="W39" s="3" t="str">
        <f t="shared" si="13"/>
        <v>9Fri</v>
      </c>
      <c r="X39">
        <v>1333.359985</v>
      </c>
      <c r="Y39" s="8">
        <f t="shared" si="28"/>
        <v>-0.0148290404374306</v>
      </c>
      <c r="Z39" s="7">
        <f t="shared" si="14"/>
        <v>0.916260092337614</v>
      </c>
      <c r="AA39" s="7"/>
      <c r="AB39" s="6">
        <v>40235</v>
      </c>
      <c r="AC39" s="3" t="str">
        <f t="shared" si="15"/>
        <v>Feb</v>
      </c>
      <c r="AD39" s="3">
        <f t="shared" si="16"/>
        <v>26</v>
      </c>
      <c r="AE39" s="3" t="str">
        <f t="shared" si="17"/>
        <v>Feb26</v>
      </c>
      <c r="AF39" s="3" t="str">
        <f t="shared" si="18"/>
        <v>9Fri</v>
      </c>
      <c r="AG39">
        <v>1104.48999</v>
      </c>
      <c r="AH39" s="8">
        <f t="shared" si="29"/>
        <v>0.00140537933424966</v>
      </c>
      <c r="AI39" s="7">
        <f t="shared" si="19"/>
        <v>0.974845320566336</v>
      </c>
      <c r="AJ39" s="7"/>
      <c r="AK39" s="9">
        <v>38</v>
      </c>
      <c r="AL39" s="6">
        <f>WORKDAY($AX$3,AK39,$AY$3:$AY$11)</f>
        <v>43887</v>
      </c>
      <c r="AM39" s="3" t="str">
        <f t="shared" si="20"/>
        <v>Feb</v>
      </c>
      <c r="AN39" s="3">
        <f t="shared" si="21"/>
        <v>26</v>
      </c>
      <c r="AO39" s="3" t="str">
        <f t="shared" si="22"/>
        <v>Feb26</v>
      </c>
      <c r="AP39" s="3" t="str">
        <f t="shared" si="23"/>
        <v>9Wed</v>
      </c>
      <c r="AQ39" s="7">
        <f>VLOOKUP($AP39,$E$2:$H$253,4,0)</f>
        <v>1.09112374881964</v>
      </c>
      <c r="AR39" s="7">
        <f>VLOOKUP(AP39,$N$2:$Q$251,4,0)</f>
        <v>0.930395626773493</v>
      </c>
      <c r="AS39" s="7">
        <f>VLOOKUP($AP39,$W$2:$Z$249,4,0)</f>
        <v>0.935040727942291</v>
      </c>
      <c r="AT39" s="7">
        <f>VLOOKUP($AP39,$AF$2:$AI$253,4,0)</f>
        <v>0.975507285814591</v>
      </c>
      <c r="AU39" s="10">
        <f t="shared" si="24"/>
        <v>0.983016847337504</v>
      </c>
      <c r="AV39" s="11">
        <f t="shared" si="25"/>
        <v>-1.69831526624963</v>
      </c>
    </row>
    <row r="40" spans="1:48">
      <c r="A40" s="6">
        <v>11015</v>
      </c>
      <c r="B40" s="3" t="str">
        <f t="shared" si="0"/>
        <v>Feb</v>
      </c>
      <c r="C40" s="3">
        <f t="shared" si="1"/>
        <v>26</v>
      </c>
      <c r="D40" s="3" t="str">
        <f t="shared" si="2"/>
        <v>Feb26</v>
      </c>
      <c r="E40" s="3" t="str">
        <f t="shared" si="3"/>
        <v>9Wed</v>
      </c>
      <c r="F40">
        <v>23.110001</v>
      </c>
      <c r="G40" s="8">
        <f t="shared" si="26"/>
        <v>0.00961127171739942</v>
      </c>
      <c r="H40" s="7">
        <f t="shared" si="4"/>
        <v>1.09112374881964</v>
      </c>
      <c r="I40" s="7"/>
      <c r="J40" s="6">
        <v>21972</v>
      </c>
      <c r="K40" s="3" t="str">
        <f t="shared" si="5"/>
        <v>Feb</v>
      </c>
      <c r="L40" s="3">
        <f t="shared" si="6"/>
        <v>26</v>
      </c>
      <c r="M40" s="3" t="str">
        <f t="shared" si="7"/>
        <v>Feb26</v>
      </c>
      <c r="N40" s="3" t="str">
        <f t="shared" si="8"/>
        <v>9Fri</v>
      </c>
      <c r="O40">
        <v>56.16</v>
      </c>
      <c r="P40" s="8">
        <f t="shared" si="27"/>
        <v>0.00411228321115675</v>
      </c>
      <c r="Q40" s="7">
        <f t="shared" si="9"/>
        <v>0.937406109163745</v>
      </c>
      <c r="R40" s="7"/>
      <c r="S40" s="6">
        <v>36584</v>
      </c>
      <c r="T40" s="3" t="str">
        <f t="shared" si="10"/>
        <v>Feb</v>
      </c>
      <c r="U40" s="3">
        <f t="shared" si="11"/>
        <v>28</v>
      </c>
      <c r="V40" s="3" t="str">
        <f t="shared" si="12"/>
        <v>Feb28</v>
      </c>
      <c r="W40" s="3" t="str">
        <f t="shared" si="13"/>
        <v>10Mon</v>
      </c>
      <c r="X40">
        <v>1348.050049</v>
      </c>
      <c r="Y40" s="8">
        <f t="shared" si="28"/>
        <v>0.0110173277773893</v>
      </c>
      <c r="Z40" s="7">
        <f t="shared" si="14"/>
        <v>0.926354830104238</v>
      </c>
      <c r="AA40" s="7"/>
      <c r="AB40" s="6">
        <v>40238</v>
      </c>
      <c r="AC40" s="3" t="str">
        <f t="shared" si="15"/>
        <v>Mar</v>
      </c>
      <c r="AD40" s="3">
        <f t="shared" si="16"/>
        <v>1</v>
      </c>
      <c r="AE40" s="3" t="str">
        <f t="shared" si="17"/>
        <v>Mar1</v>
      </c>
      <c r="AF40" s="3" t="str">
        <f t="shared" si="18"/>
        <v>10Mon</v>
      </c>
      <c r="AG40">
        <v>1115.709961</v>
      </c>
      <c r="AH40" s="8">
        <f t="shared" si="29"/>
        <v>0.0101585085438393</v>
      </c>
      <c r="AI40" s="7">
        <f t="shared" si="19"/>
        <v>0.984748295084231</v>
      </c>
      <c r="AJ40" s="7"/>
      <c r="AK40" s="9">
        <v>39</v>
      </c>
      <c r="AL40" s="6">
        <f>WORKDAY($AX$3,AK40,$AY$3:$AY$11)</f>
        <v>43888</v>
      </c>
      <c r="AM40" s="3" t="str">
        <f t="shared" si="20"/>
        <v>Feb</v>
      </c>
      <c r="AN40" s="3">
        <f t="shared" si="21"/>
        <v>27</v>
      </c>
      <c r="AO40" s="3" t="str">
        <f t="shared" si="22"/>
        <v>Feb27</v>
      </c>
      <c r="AP40" s="3" t="str">
        <f t="shared" si="23"/>
        <v>9Thu</v>
      </c>
      <c r="AQ40" s="7">
        <f>VLOOKUP($AP40,$E$2:$H$253,4,0)</f>
        <v>1.08970727101039</v>
      </c>
      <c r="AR40" s="7">
        <f>VLOOKUP(AP40,$N$2:$Q$251,4,0)</f>
        <v>0.933567017192455</v>
      </c>
      <c r="AS40" s="7">
        <f>VLOOKUP($AP40,$W$2:$Z$249,4,0)</f>
        <v>0.930051869113607</v>
      </c>
      <c r="AT40" s="7">
        <f>VLOOKUP($AP40,$AF$2:$AI$253,4,0)</f>
        <v>0.973477215804881</v>
      </c>
      <c r="AU40" s="10">
        <f t="shared" si="24"/>
        <v>0.981700843280332</v>
      </c>
      <c r="AV40" s="11">
        <f t="shared" si="25"/>
        <v>-1.82991567196675</v>
      </c>
    </row>
    <row r="41" spans="1:48">
      <c r="A41" s="6">
        <v>11016</v>
      </c>
      <c r="B41" s="3" t="str">
        <f t="shared" si="0"/>
        <v>Feb</v>
      </c>
      <c r="C41" s="3">
        <f t="shared" si="1"/>
        <v>27</v>
      </c>
      <c r="D41" s="3" t="str">
        <f t="shared" si="2"/>
        <v>Feb27</v>
      </c>
      <c r="E41" s="3" t="str">
        <f t="shared" si="3"/>
        <v>9Thu</v>
      </c>
      <c r="F41">
        <v>23.08</v>
      </c>
      <c r="G41" s="8">
        <f t="shared" si="26"/>
        <v>-0.00129818254875896</v>
      </c>
      <c r="H41" s="7">
        <f t="shared" si="4"/>
        <v>1.08970727101039</v>
      </c>
      <c r="I41" s="7"/>
      <c r="J41" s="6">
        <v>21975</v>
      </c>
      <c r="K41" s="3" t="str">
        <f t="shared" si="5"/>
        <v>Feb</v>
      </c>
      <c r="L41" s="3">
        <f t="shared" si="6"/>
        <v>29</v>
      </c>
      <c r="M41" s="3" t="str">
        <f t="shared" si="7"/>
        <v>Feb29</v>
      </c>
      <c r="N41" s="3" t="str">
        <f t="shared" si="8"/>
        <v>10Mon</v>
      </c>
      <c r="O41">
        <v>56.119999</v>
      </c>
      <c r="P41" s="8">
        <f t="shared" si="27"/>
        <v>-0.000712268518518458</v>
      </c>
      <c r="Q41" s="7">
        <f t="shared" si="9"/>
        <v>0.936738424303121</v>
      </c>
      <c r="R41" s="7"/>
      <c r="S41" s="6">
        <v>36585</v>
      </c>
      <c r="T41" s="3" t="str">
        <f t="shared" si="10"/>
        <v>Feb</v>
      </c>
      <c r="U41" s="3">
        <f t="shared" si="11"/>
        <v>29</v>
      </c>
      <c r="V41" s="3" t="str">
        <f t="shared" si="12"/>
        <v>Feb29</v>
      </c>
      <c r="W41" s="3" t="str">
        <f t="shared" si="13"/>
        <v>10Tue</v>
      </c>
      <c r="X41">
        <v>1366.420044</v>
      </c>
      <c r="Y41" s="8">
        <f t="shared" si="28"/>
        <v>0.0136270867788827</v>
      </c>
      <c r="Z41" s="7">
        <f t="shared" si="14"/>
        <v>0.938978347762106</v>
      </c>
      <c r="AA41" s="7"/>
      <c r="AB41" s="6">
        <v>40239</v>
      </c>
      <c r="AC41" s="3" t="str">
        <f t="shared" si="15"/>
        <v>Mar</v>
      </c>
      <c r="AD41" s="3">
        <f t="shared" si="16"/>
        <v>2</v>
      </c>
      <c r="AE41" s="3" t="str">
        <f t="shared" si="17"/>
        <v>Mar2</v>
      </c>
      <c r="AF41" s="3" t="str">
        <f t="shared" si="18"/>
        <v>10Tue</v>
      </c>
      <c r="AG41">
        <v>1118.310059</v>
      </c>
      <c r="AH41" s="8">
        <f t="shared" si="29"/>
        <v>0.00233044257995998</v>
      </c>
      <c r="AI41" s="7">
        <f t="shared" si="19"/>
        <v>0.987043194441639</v>
      </c>
      <c r="AJ41" s="7"/>
      <c r="AK41" s="9">
        <v>40</v>
      </c>
      <c r="AL41" s="6">
        <f>WORKDAY($AX$3,AK41,$AY$3:$AY$11)</f>
        <v>43889</v>
      </c>
      <c r="AM41" s="3" t="str">
        <f t="shared" si="20"/>
        <v>Feb</v>
      </c>
      <c r="AN41" s="3">
        <f t="shared" si="21"/>
        <v>28</v>
      </c>
      <c r="AO41" s="3" t="str">
        <f t="shared" si="22"/>
        <v>Feb28</v>
      </c>
      <c r="AP41" s="3" t="str">
        <f t="shared" si="23"/>
        <v>9Fri</v>
      </c>
      <c r="AQ41" s="7">
        <f>VLOOKUP($AP41,$E$2:$H$253,4,0)</f>
        <v>1.09915018885741</v>
      </c>
      <c r="AR41" s="7">
        <f>VLOOKUP(AP41,$N$2:$Q$251,4,0)</f>
        <v>0.937406109163745</v>
      </c>
      <c r="AS41" s="7">
        <f>VLOOKUP($AP41,$W$2:$Z$249,4,0)</f>
        <v>0.916260092337614</v>
      </c>
      <c r="AT41" s="7">
        <f>VLOOKUP($AP41,$AF$2:$AI$253,4,0)</f>
        <v>0.974845320566336</v>
      </c>
      <c r="AU41" s="10">
        <f t="shared" si="24"/>
        <v>0.981915427731277</v>
      </c>
      <c r="AV41" s="11">
        <f t="shared" si="25"/>
        <v>-1.80845722687233</v>
      </c>
    </row>
    <row r="42" spans="1:48">
      <c r="A42" s="6">
        <v>11017</v>
      </c>
      <c r="B42" s="3" t="str">
        <f t="shared" si="0"/>
        <v>Feb</v>
      </c>
      <c r="C42" s="3">
        <f t="shared" si="1"/>
        <v>28</v>
      </c>
      <c r="D42" s="3" t="str">
        <f t="shared" si="2"/>
        <v>Feb28</v>
      </c>
      <c r="E42" s="3" t="str">
        <f t="shared" si="3"/>
        <v>9Fri</v>
      </c>
      <c r="F42">
        <v>23.280001</v>
      </c>
      <c r="G42" s="8">
        <f t="shared" si="26"/>
        <v>0.00866555459272098</v>
      </c>
      <c r="H42" s="7">
        <f t="shared" si="4"/>
        <v>1.09915018885741</v>
      </c>
      <c r="I42" s="7"/>
      <c r="J42" s="6">
        <v>21976</v>
      </c>
      <c r="K42" s="3" t="str">
        <f t="shared" si="5"/>
        <v>Mar</v>
      </c>
      <c r="L42" s="3">
        <f t="shared" si="6"/>
        <v>1</v>
      </c>
      <c r="M42" s="3" t="str">
        <f t="shared" si="7"/>
        <v>Mar1</v>
      </c>
      <c r="N42" s="3" t="str">
        <f t="shared" si="8"/>
        <v>10Tue</v>
      </c>
      <c r="O42">
        <v>56.009998</v>
      </c>
      <c r="P42" s="8">
        <f t="shared" si="27"/>
        <v>-0.00196010338489131</v>
      </c>
      <c r="Q42" s="7">
        <f t="shared" si="9"/>
        <v>0.934902320146887</v>
      </c>
      <c r="R42" s="7"/>
      <c r="S42" s="6">
        <v>36586</v>
      </c>
      <c r="T42" s="3" t="str">
        <f t="shared" si="10"/>
        <v>Mar</v>
      </c>
      <c r="U42" s="3">
        <f t="shared" si="11"/>
        <v>1</v>
      </c>
      <c r="V42" s="3" t="str">
        <f t="shared" si="12"/>
        <v>Mar1</v>
      </c>
      <c r="W42" s="3" t="str">
        <f t="shared" si="13"/>
        <v>10Wed</v>
      </c>
      <c r="X42">
        <v>1379.189941</v>
      </c>
      <c r="Y42" s="8">
        <f t="shared" si="28"/>
        <v>0.0093455135235122</v>
      </c>
      <c r="Z42" s="7">
        <f t="shared" si="14"/>
        <v>0.947753582609401</v>
      </c>
      <c r="AA42" s="7"/>
      <c r="AB42" s="6">
        <v>40240</v>
      </c>
      <c r="AC42" s="3" t="str">
        <f t="shared" si="15"/>
        <v>Mar</v>
      </c>
      <c r="AD42" s="3">
        <f t="shared" si="16"/>
        <v>3</v>
      </c>
      <c r="AE42" s="3" t="str">
        <f t="shared" si="17"/>
        <v>Mar3</v>
      </c>
      <c r="AF42" s="3" t="str">
        <f t="shared" si="18"/>
        <v>10Wed</v>
      </c>
      <c r="AG42">
        <v>1118.790039</v>
      </c>
      <c r="AH42" s="8">
        <f t="shared" si="29"/>
        <v>0.000429201182746465</v>
      </c>
      <c r="AI42" s="7">
        <f t="shared" si="19"/>
        <v>0.987466834548115</v>
      </c>
      <c r="AJ42" s="7"/>
      <c r="AK42" s="9">
        <v>41</v>
      </c>
      <c r="AL42" s="6">
        <f>WORKDAY($AX$3,AK42,$AY$3:$AY$11)</f>
        <v>43892</v>
      </c>
      <c r="AM42" s="3" t="str">
        <f t="shared" si="20"/>
        <v>Mar</v>
      </c>
      <c r="AN42" s="3">
        <f t="shared" si="21"/>
        <v>2</v>
      </c>
      <c r="AO42" s="3" t="str">
        <f t="shared" si="22"/>
        <v>Mar2</v>
      </c>
      <c r="AP42" s="3" t="str">
        <f t="shared" si="23"/>
        <v>10Mon</v>
      </c>
      <c r="AQ42" s="7">
        <f>VLOOKUP($AP42,$E$2:$H$253,4,0)</f>
        <v>1.10292733711048</v>
      </c>
      <c r="AR42" s="7">
        <f>VLOOKUP(AP42,$N$2:$Q$251,4,0)</f>
        <v>0.936738424303121</v>
      </c>
      <c r="AS42" s="7">
        <f>VLOOKUP($AP42,$W$2:$Z$249,4,0)</f>
        <v>0.926354830104238</v>
      </c>
      <c r="AT42" s="7">
        <f>VLOOKUP($AP42,$AF$2:$AI$253,4,0)</f>
        <v>0.984748295084231</v>
      </c>
      <c r="AU42" s="10">
        <f t="shared" si="24"/>
        <v>0.987692221650518</v>
      </c>
      <c r="AV42" s="11">
        <f t="shared" si="25"/>
        <v>-1.23077783494822</v>
      </c>
    </row>
    <row r="43" spans="1:48">
      <c r="A43" s="6">
        <v>11020</v>
      </c>
      <c r="B43" s="3" t="str">
        <f t="shared" si="0"/>
        <v>Mar</v>
      </c>
      <c r="C43" s="3">
        <f t="shared" si="1"/>
        <v>3</v>
      </c>
      <c r="D43" s="3" t="str">
        <f t="shared" si="2"/>
        <v>Mar3</v>
      </c>
      <c r="E43" s="3" t="str">
        <f t="shared" si="3"/>
        <v>10Mon</v>
      </c>
      <c r="F43">
        <v>23.360001</v>
      </c>
      <c r="G43" s="8">
        <f t="shared" si="26"/>
        <v>0.00343642596922577</v>
      </c>
      <c r="H43" s="7">
        <f t="shared" si="4"/>
        <v>1.10292733711048</v>
      </c>
      <c r="I43" s="7"/>
      <c r="J43" s="6">
        <v>21977</v>
      </c>
      <c r="K43" s="3" t="str">
        <f t="shared" si="5"/>
        <v>Mar</v>
      </c>
      <c r="L43" s="3">
        <f t="shared" si="6"/>
        <v>2</v>
      </c>
      <c r="M43" s="3" t="str">
        <f t="shared" si="7"/>
        <v>Mar2</v>
      </c>
      <c r="N43" s="3" t="str">
        <f t="shared" si="8"/>
        <v>10Wed</v>
      </c>
      <c r="O43">
        <v>55.619999</v>
      </c>
      <c r="P43" s="8">
        <f t="shared" si="27"/>
        <v>-0.00696302470855298</v>
      </c>
      <c r="Q43" s="7">
        <f t="shared" si="9"/>
        <v>0.92839257219162</v>
      </c>
      <c r="R43" s="7"/>
      <c r="S43" s="6">
        <v>36587</v>
      </c>
      <c r="T43" s="3" t="str">
        <f t="shared" si="10"/>
        <v>Mar</v>
      </c>
      <c r="U43" s="3">
        <f t="shared" si="11"/>
        <v>2</v>
      </c>
      <c r="V43" s="3" t="str">
        <f t="shared" si="12"/>
        <v>Mar2</v>
      </c>
      <c r="W43" s="3" t="str">
        <f t="shared" si="13"/>
        <v>10Thu</v>
      </c>
      <c r="X43">
        <v>1381.76001</v>
      </c>
      <c r="Y43" s="8">
        <f t="shared" si="28"/>
        <v>0.00186346269182939</v>
      </c>
      <c r="Z43" s="7">
        <f t="shared" si="14"/>
        <v>0.949519686051642</v>
      </c>
      <c r="AA43" s="7"/>
      <c r="AB43" s="6">
        <v>40241</v>
      </c>
      <c r="AC43" s="3" t="str">
        <f t="shared" si="15"/>
        <v>Mar</v>
      </c>
      <c r="AD43" s="3">
        <f t="shared" si="16"/>
        <v>4</v>
      </c>
      <c r="AE43" s="3" t="str">
        <f t="shared" si="17"/>
        <v>Mar4</v>
      </c>
      <c r="AF43" s="3" t="str">
        <f t="shared" si="18"/>
        <v>10Thu</v>
      </c>
      <c r="AG43">
        <v>1122.969971</v>
      </c>
      <c r="AH43" s="8">
        <f t="shared" si="29"/>
        <v>0.00373611835491146</v>
      </c>
      <c r="AI43" s="7">
        <f t="shared" si="19"/>
        <v>0.991156127513536</v>
      </c>
      <c r="AJ43" s="7"/>
      <c r="AK43" s="9">
        <v>42</v>
      </c>
      <c r="AL43" s="6">
        <f>WORKDAY($AX$3,AK43,$AY$3:$AY$11)</f>
        <v>43893</v>
      </c>
      <c r="AM43" s="3" t="str">
        <f t="shared" si="20"/>
        <v>Mar</v>
      </c>
      <c r="AN43" s="3">
        <f t="shared" si="21"/>
        <v>3</v>
      </c>
      <c r="AO43" s="3" t="str">
        <f t="shared" si="22"/>
        <v>Mar3</v>
      </c>
      <c r="AP43" s="3" t="str">
        <f t="shared" si="23"/>
        <v>10Tue</v>
      </c>
      <c r="AQ43" s="7">
        <f>VLOOKUP($AP43,$E$2:$H$253,4,0)</f>
        <v>1.11142592067989</v>
      </c>
      <c r="AR43" s="7">
        <f>VLOOKUP(AP43,$N$2:$Q$251,4,0)</f>
        <v>0.934902320146887</v>
      </c>
      <c r="AS43" s="7">
        <f>VLOOKUP($AP43,$W$2:$Z$249,4,0)</f>
        <v>0.938978347762106</v>
      </c>
      <c r="AT43" s="7">
        <f>VLOOKUP($AP43,$AF$2:$AI$253,4,0)</f>
        <v>0.987043194441639</v>
      </c>
      <c r="AU43" s="10">
        <f t="shared" si="24"/>
        <v>0.993087445757629</v>
      </c>
      <c r="AV43" s="11">
        <f t="shared" si="25"/>
        <v>-0.691255424237092</v>
      </c>
    </row>
    <row r="44" spans="1:48">
      <c r="A44" s="6">
        <v>11021</v>
      </c>
      <c r="B44" s="3" t="str">
        <f t="shared" si="0"/>
        <v>Mar</v>
      </c>
      <c r="C44" s="3">
        <f t="shared" si="1"/>
        <v>4</v>
      </c>
      <c r="D44" s="3" t="str">
        <f t="shared" si="2"/>
        <v>Mar4</v>
      </c>
      <c r="E44" s="3" t="str">
        <f t="shared" si="3"/>
        <v>10Tue</v>
      </c>
      <c r="F44">
        <v>23.540001</v>
      </c>
      <c r="G44" s="8">
        <f t="shared" si="26"/>
        <v>0.00770547912219694</v>
      </c>
      <c r="H44" s="7">
        <f t="shared" si="4"/>
        <v>1.11142592067989</v>
      </c>
      <c r="I44" s="7"/>
      <c r="J44" s="6">
        <v>21978</v>
      </c>
      <c r="K44" s="3" t="str">
        <f t="shared" si="5"/>
        <v>Mar</v>
      </c>
      <c r="L44" s="3">
        <f t="shared" si="6"/>
        <v>3</v>
      </c>
      <c r="M44" s="3" t="str">
        <f t="shared" si="7"/>
        <v>Mar3</v>
      </c>
      <c r="N44" s="3" t="str">
        <f t="shared" si="8"/>
        <v>10Thu</v>
      </c>
      <c r="O44">
        <v>54.779999</v>
      </c>
      <c r="P44" s="8">
        <f t="shared" si="27"/>
        <v>-0.0151024813934283</v>
      </c>
      <c r="Q44" s="7">
        <f t="shared" si="9"/>
        <v>0.914371540644299</v>
      </c>
      <c r="R44" s="7"/>
      <c r="S44" s="6">
        <v>36588</v>
      </c>
      <c r="T44" s="3" t="str">
        <f t="shared" si="10"/>
        <v>Mar</v>
      </c>
      <c r="U44" s="3">
        <f t="shared" si="11"/>
        <v>3</v>
      </c>
      <c r="V44" s="3" t="str">
        <f t="shared" si="12"/>
        <v>Mar3</v>
      </c>
      <c r="W44" s="3" t="str">
        <f t="shared" si="13"/>
        <v>10Fri</v>
      </c>
      <c r="X44">
        <v>1409.170044</v>
      </c>
      <c r="Y44" s="8">
        <f t="shared" si="28"/>
        <v>0.0198370439161863</v>
      </c>
      <c r="Z44" s="7">
        <f t="shared" si="14"/>
        <v>0.968355349763132</v>
      </c>
      <c r="AA44" s="7"/>
      <c r="AB44" s="6">
        <v>40242</v>
      </c>
      <c r="AC44" s="3" t="str">
        <f t="shared" si="15"/>
        <v>Mar</v>
      </c>
      <c r="AD44" s="3">
        <f t="shared" si="16"/>
        <v>5</v>
      </c>
      <c r="AE44" s="3" t="str">
        <f t="shared" si="17"/>
        <v>Mar5</v>
      </c>
      <c r="AF44" s="3" t="str">
        <f t="shared" si="18"/>
        <v>10Fri</v>
      </c>
      <c r="AG44">
        <v>1138.699951</v>
      </c>
      <c r="AH44" s="8">
        <f t="shared" si="29"/>
        <v>0.0140074805259419</v>
      </c>
      <c r="AI44" s="7">
        <f t="shared" si="19"/>
        <v>1.00503972766785</v>
      </c>
      <c r="AJ44" s="7"/>
      <c r="AK44" s="9">
        <v>43</v>
      </c>
      <c r="AL44" s="6">
        <f>WORKDAY($AX$3,AK44,$AY$3:$AY$11)</f>
        <v>43894</v>
      </c>
      <c r="AM44" s="3" t="str">
        <f t="shared" si="20"/>
        <v>Mar</v>
      </c>
      <c r="AN44" s="3">
        <f t="shared" si="21"/>
        <v>4</v>
      </c>
      <c r="AO44" s="3" t="str">
        <f t="shared" si="22"/>
        <v>Mar4</v>
      </c>
      <c r="AP44" s="3" t="str">
        <f t="shared" si="23"/>
        <v>10Wed</v>
      </c>
      <c r="AQ44" s="7">
        <f>VLOOKUP($AP44,$E$2:$H$253,4,0)</f>
        <v>1.10292733711048</v>
      </c>
      <c r="AR44" s="7">
        <f>VLOOKUP(AP44,$N$2:$Q$251,4,0)</f>
        <v>0.92839257219162</v>
      </c>
      <c r="AS44" s="7">
        <f>VLOOKUP($AP44,$W$2:$Z$249,4,0)</f>
        <v>0.947753582609401</v>
      </c>
      <c r="AT44" s="7">
        <f>VLOOKUP($AP44,$AF$2:$AI$253,4,0)</f>
        <v>0.987466834548115</v>
      </c>
      <c r="AU44" s="10">
        <f t="shared" si="24"/>
        <v>0.991635081614904</v>
      </c>
      <c r="AV44" s="11">
        <f t="shared" si="25"/>
        <v>-0.836491838509579</v>
      </c>
    </row>
    <row r="45" spans="1:48">
      <c r="A45" s="6">
        <v>11022</v>
      </c>
      <c r="B45" s="3" t="str">
        <f t="shared" si="0"/>
        <v>Mar</v>
      </c>
      <c r="C45" s="3">
        <f t="shared" si="1"/>
        <v>5</v>
      </c>
      <c r="D45" s="3" t="str">
        <f t="shared" si="2"/>
        <v>Mar5</v>
      </c>
      <c r="E45" s="3" t="str">
        <f t="shared" si="3"/>
        <v>10Wed</v>
      </c>
      <c r="F45">
        <v>23.360001</v>
      </c>
      <c r="G45" s="8">
        <f t="shared" si="26"/>
        <v>-0.00764655872359562</v>
      </c>
      <c r="H45" s="7">
        <f t="shared" si="4"/>
        <v>1.10292733711048</v>
      </c>
      <c r="I45" s="7"/>
      <c r="J45" s="6">
        <v>21979</v>
      </c>
      <c r="K45" s="3" t="str">
        <f t="shared" si="5"/>
        <v>Mar</v>
      </c>
      <c r="L45" s="3">
        <f t="shared" si="6"/>
        <v>4</v>
      </c>
      <c r="M45" s="3" t="str">
        <f t="shared" si="7"/>
        <v>Mar4</v>
      </c>
      <c r="N45" s="3" t="str">
        <f t="shared" si="8"/>
        <v>10Fri</v>
      </c>
      <c r="O45">
        <v>54.57</v>
      </c>
      <c r="P45" s="8">
        <f t="shared" si="27"/>
        <v>-0.00383349769685093</v>
      </c>
      <c r="Q45" s="7">
        <f t="shared" si="9"/>
        <v>0.910866299449173</v>
      </c>
      <c r="R45" s="7"/>
      <c r="S45" s="6">
        <v>36591</v>
      </c>
      <c r="T45" s="3" t="str">
        <f t="shared" si="10"/>
        <v>Mar</v>
      </c>
      <c r="U45" s="3">
        <f t="shared" si="11"/>
        <v>6</v>
      </c>
      <c r="V45" s="3" t="str">
        <f t="shared" si="12"/>
        <v>Mar6</v>
      </c>
      <c r="W45" s="3" t="str">
        <f t="shared" si="13"/>
        <v>11Mon</v>
      </c>
      <c r="X45">
        <v>1391.280029</v>
      </c>
      <c r="Y45" s="8">
        <f t="shared" si="28"/>
        <v>-0.0126954266989797</v>
      </c>
      <c r="Z45" s="7">
        <f t="shared" si="14"/>
        <v>0.956061665401649</v>
      </c>
      <c r="AA45" s="7"/>
      <c r="AB45" s="6">
        <v>40245</v>
      </c>
      <c r="AC45" s="3" t="str">
        <f t="shared" si="15"/>
        <v>Mar</v>
      </c>
      <c r="AD45" s="3">
        <f t="shared" si="16"/>
        <v>8</v>
      </c>
      <c r="AE45" s="3" t="str">
        <f t="shared" si="17"/>
        <v>Mar8</v>
      </c>
      <c r="AF45" s="3" t="str">
        <f t="shared" si="18"/>
        <v>11Mon</v>
      </c>
      <c r="AG45">
        <v>1138.5</v>
      </c>
      <c r="AH45" s="8">
        <f t="shared" si="29"/>
        <v>-0.000175595862478487</v>
      </c>
      <c r="AI45" s="7">
        <f t="shared" si="19"/>
        <v>1.00486324685005</v>
      </c>
      <c r="AJ45" s="7"/>
      <c r="AK45" s="9">
        <v>44</v>
      </c>
      <c r="AL45" s="6">
        <f>WORKDAY($AX$3,AK45,$AY$3:$AY$11)</f>
        <v>43895</v>
      </c>
      <c r="AM45" s="3" t="str">
        <f t="shared" si="20"/>
        <v>Mar</v>
      </c>
      <c r="AN45" s="3">
        <f t="shared" si="21"/>
        <v>5</v>
      </c>
      <c r="AO45" s="3" t="str">
        <f t="shared" si="22"/>
        <v>Mar5</v>
      </c>
      <c r="AP45" s="3" t="str">
        <f t="shared" si="23"/>
        <v>10Thu</v>
      </c>
      <c r="AQ45" s="7">
        <f>VLOOKUP($AP45,$E$2:$H$253,4,0)</f>
        <v>1.1137865911237</v>
      </c>
      <c r="AR45" s="7">
        <f>VLOOKUP(AP45,$N$2:$Q$251,4,0)</f>
        <v>0.914371540644299</v>
      </c>
      <c r="AS45" s="7">
        <f>VLOOKUP($AP45,$W$2:$Z$249,4,0)</f>
        <v>0.949519686051642</v>
      </c>
      <c r="AT45" s="7">
        <f>VLOOKUP($AP45,$AF$2:$AI$253,4,0)</f>
        <v>0.991156127513536</v>
      </c>
      <c r="AU45" s="10">
        <f t="shared" si="24"/>
        <v>0.992208486333294</v>
      </c>
      <c r="AV45" s="11">
        <f t="shared" si="25"/>
        <v>-0.779151366670561</v>
      </c>
    </row>
    <row r="46" spans="1:48">
      <c r="A46" s="6">
        <v>11023</v>
      </c>
      <c r="B46" s="3" t="str">
        <f t="shared" si="0"/>
        <v>Mar</v>
      </c>
      <c r="C46" s="3">
        <f t="shared" si="1"/>
        <v>6</v>
      </c>
      <c r="D46" s="3" t="str">
        <f t="shared" si="2"/>
        <v>Mar6</v>
      </c>
      <c r="E46" s="3" t="str">
        <f t="shared" si="3"/>
        <v>10Thu</v>
      </c>
      <c r="F46">
        <v>23.59</v>
      </c>
      <c r="G46" s="8">
        <f t="shared" si="26"/>
        <v>0.00984584718125652</v>
      </c>
      <c r="H46" s="7">
        <f t="shared" si="4"/>
        <v>1.1137865911237</v>
      </c>
      <c r="I46" s="7"/>
      <c r="J46" s="6">
        <v>21982</v>
      </c>
      <c r="K46" s="3" t="str">
        <f t="shared" si="5"/>
        <v>Mar</v>
      </c>
      <c r="L46" s="3">
        <f t="shared" si="6"/>
        <v>7</v>
      </c>
      <c r="M46" s="3" t="str">
        <f t="shared" si="7"/>
        <v>Mar7</v>
      </c>
      <c r="N46" s="3" t="str">
        <f t="shared" si="8"/>
        <v>11Mon</v>
      </c>
      <c r="O46">
        <v>54.02</v>
      </c>
      <c r="P46" s="8">
        <f t="shared" si="27"/>
        <v>-0.0100787978742899</v>
      </c>
      <c r="Q46" s="7">
        <f t="shared" si="9"/>
        <v>0.901685862126523</v>
      </c>
      <c r="R46" s="7"/>
      <c r="S46" s="6">
        <v>36592</v>
      </c>
      <c r="T46" s="3" t="str">
        <f t="shared" si="10"/>
        <v>Mar</v>
      </c>
      <c r="U46" s="3">
        <f t="shared" si="11"/>
        <v>7</v>
      </c>
      <c r="V46" s="3" t="str">
        <f t="shared" si="12"/>
        <v>Mar7</v>
      </c>
      <c r="W46" s="3" t="str">
        <f t="shared" si="13"/>
        <v>11Tue</v>
      </c>
      <c r="X46">
        <v>1355.619995</v>
      </c>
      <c r="Y46" s="8">
        <f t="shared" si="28"/>
        <v>-0.0256310974474571</v>
      </c>
      <c r="Z46" s="7">
        <f t="shared" si="14"/>
        <v>0.931556755689961</v>
      </c>
      <c r="AA46" s="7"/>
      <c r="AB46" s="6">
        <v>40246</v>
      </c>
      <c r="AC46" s="3" t="str">
        <f t="shared" si="15"/>
        <v>Mar</v>
      </c>
      <c r="AD46" s="3">
        <f t="shared" si="16"/>
        <v>9</v>
      </c>
      <c r="AE46" s="3" t="str">
        <f t="shared" si="17"/>
        <v>Mar9</v>
      </c>
      <c r="AF46" s="3" t="str">
        <f t="shared" si="18"/>
        <v>11Tue</v>
      </c>
      <c r="AG46">
        <v>1140.449951</v>
      </c>
      <c r="AH46" s="8">
        <f t="shared" si="29"/>
        <v>0.00171273693456307</v>
      </c>
      <c r="AI46" s="7">
        <f t="shared" si="19"/>
        <v>1.00658431324711</v>
      </c>
      <c r="AJ46" s="7"/>
      <c r="AK46" s="9">
        <v>45</v>
      </c>
      <c r="AL46" s="6">
        <f>WORKDAY($AX$3,AK46,$AY$3:$AY$11)</f>
        <v>43896</v>
      </c>
      <c r="AM46" s="3" t="str">
        <f t="shared" si="20"/>
        <v>Mar</v>
      </c>
      <c r="AN46" s="3">
        <f t="shared" si="21"/>
        <v>6</v>
      </c>
      <c r="AO46" s="3" t="str">
        <f t="shared" si="22"/>
        <v>Mar6</v>
      </c>
      <c r="AP46" s="3" t="str">
        <f t="shared" si="23"/>
        <v>10Fri</v>
      </c>
      <c r="AQ46" s="7">
        <f>VLOOKUP($AP46,$E$2:$H$253,4,0)</f>
        <v>1.1137865911237</v>
      </c>
      <c r="AR46" s="7">
        <f>VLOOKUP(AP46,$N$2:$Q$251,4,0)</f>
        <v>0.910866299449173</v>
      </c>
      <c r="AS46" s="7">
        <f>VLOOKUP($AP46,$W$2:$Z$249,4,0)</f>
        <v>0.968355349763132</v>
      </c>
      <c r="AT46" s="7">
        <f>VLOOKUP($AP46,$AF$2:$AI$253,4,0)</f>
        <v>1.00503972766785</v>
      </c>
      <c r="AU46" s="10">
        <f t="shared" si="24"/>
        <v>0.999511992000964</v>
      </c>
      <c r="AV46" s="11">
        <f t="shared" si="25"/>
        <v>-0.0488007999036144</v>
      </c>
    </row>
    <row r="47" spans="1:48">
      <c r="A47" s="6">
        <v>11024</v>
      </c>
      <c r="B47" s="3" t="str">
        <f t="shared" si="0"/>
        <v>Mar</v>
      </c>
      <c r="C47" s="3">
        <f t="shared" si="1"/>
        <v>7</v>
      </c>
      <c r="D47" s="3" t="str">
        <f t="shared" si="2"/>
        <v>Mar7</v>
      </c>
      <c r="E47" s="3" t="str">
        <f t="shared" si="3"/>
        <v>10Fri</v>
      </c>
      <c r="F47">
        <v>23.59</v>
      </c>
      <c r="G47" s="8">
        <f t="shared" si="26"/>
        <v>0</v>
      </c>
      <c r="H47" s="7">
        <f t="shared" si="4"/>
        <v>1.1137865911237</v>
      </c>
      <c r="I47" s="7"/>
      <c r="J47" s="6">
        <v>21983</v>
      </c>
      <c r="K47" s="3" t="str">
        <f t="shared" si="5"/>
        <v>Mar</v>
      </c>
      <c r="L47" s="3">
        <f t="shared" si="6"/>
        <v>8</v>
      </c>
      <c r="M47" s="3" t="str">
        <f t="shared" si="7"/>
        <v>Mar8</v>
      </c>
      <c r="N47" s="3" t="str">
        <f t="shared" si="8"/>
        <v>11Tue</v>
      </c>
      <c r="O47">
        <v>53.470001</v>
      </c>
      <c r="P47" s="8">
        <f t="shared" si="27"/>
        <v>-0.010181395779341</v>
      </c>
      <c r="Q47" s="7">
        <f t="shared" si="9"/>
        <v>0.892505441495576</v>
      </c>
      <c r="R47" s="7"/>
      <c r="S47" s="6">
        <v>36593</v>
      </c>
      <c r="T47" s="3" t="str">
        <f t="shared" si="10"/>
        <v>Mar</v>
      </c>
      <c r="U47" s="3">
        <f t="shared" si="11"/>
        <v>8</v>
      </c>
      <c r="V47" s="3" t="str">
        <f t="shared" si="12"/>
        <v>Mar8</v>
      </c>
      <c r="W47" s="3" t="str">
        <f t="shared" si="13"/>
        <v>11Wed</v>
      </c>
      <c r="X47">
        <v>1366.699951</v>
      </c>
      <c r="Y47" s="8">
        <f t="shared" si="28"/>
        <v>0.00817334949386022</v>
      </c>
      <c r="Z47" s="7">
        <f t="shared" si="14"/>
        <v>0.939170694627582</v>
      </c>
      <c r="AA47" s="7"/>
      <c r="AB47" s="6">
        <v>40247</v>
      </c>
      <c r="AC47" s="3" t="str">
        <f t="shared" si="15"/>
        <v>Mar</v>
      </c>
      <c r="AD47" s="3">
        <f t="shared" si="16"/>
        <v>10</v>
      </c>
      <c r="AE47" s="3" t="str">
        <f t="shared" si="17"/>
        <v>Mar10</v>
      </c>
      <c r="AF47" s="3" t="str">
        <f t="shared" si="18"/>
        <v>11Wed</v>
      </c>
      <c r="AG47">
        <v>1145.609985</v>
      </c>
      <c r="AH47" s="8">
        <f t="shared" si="29"/>
        <v>0.00452455979806517</v>
      </c>
      <c r="AI47" s="7">
        <f t="shared" si="19"/>
        <v>1.01113866416419</v>
      </c>
      <c r="AJ47" s="7"/>
      <c r="AK47" s="9">
        <v>46</v>
      </c>
      <c r="AL47" s="6">
        <f>WORKDAY($AX$3,AK47,$AY$3:$AY$11)</f>
        <v>43899</v>
      </c>
      <c r="AM47" s="3" t="str">
        <f t="shared" si="20"/>
        <v>Mar</v>
      </c>
      <c r="AN47" s="3">
        <f t="shared" si="21"/>
        <v>9</v>
      </c>
      <c r="AO47" s="3" t="str">
        <f t="shared" si="22"/>
        <v>Mar9</v>
      </c>
      <c r="AP47" s="3" t="str">
        <f t="shared" si="23"/>
        <v>11Mon</v>
      </c>
      <c r="AQ47" s="7">
        <f>VLOOKUP($AP47,$E$2:$H$253,4,0)</f>
        <v>1.11756373937677</v>
      </c>
      <c r="AR47" s="7">
        <f>VLOOKUP(AP47,$N$2:$Q$251,4,0)</f>
        <v>0.901685862126523</v>
      </c>
      <c r="AS47" s="7">
        <f>VLOOKUP($AP47,$W$2:$Z$249,4,0)</f>
        <v>0.956061665401649</v>
      </c>
      <c r="AT47" s="7">
        <f>VLOOKUP($AP47,$AF$2:$AI$253,4,0)</f>
        <v>1.00486324685005</v>
      </c>
      <c r="AU47" s="10">
        <f t="shared" si="24"/>
        <v>0.995043628438746</v>
      </c>
      <c r="AV47" s="11">
        <f t="shared" si="25"/>
        <v>-0.49563715612535</v>
      </c>
    </row>
    <row r="48" spans="1:48">
      <c r="A48" s="6">
        <v>11027</v>
      </c>
      <c r="B48" s="3" t="str">
        <f t="shared" si="0"/>
        <v>Mar</v>
      </c>
      <c r="C48" s="3">
        <f t="shared" si="1"/>
        <v>10</v>
      </c>
      <c r="D48" s="3" t="str">
        <f t="shared" si="2"/>
        <v>Mar10</v>
      </c>
      <c r="E48" s="3" t="str">
        <f t="shared" si="3"/>
        <v>11Mon</v>
      </c>
      <c r="F48">
        <v>23.67</v>
      </c>
      <c r="G48" s="8">
        <f t="shared" si="26"/>
        <v>0.00339126748622305</v>
      </c>
      <c r="H48" s="7">
        <f t="shared" si="4"/>
        <v>1.11756373937677</v>
      </c>
      <c r="I48" s="7"/>
      <c r="J48" s="6">
        <v>21984</v>
      </c>
      <c r="K48" s="3" t="str">
        <f t="shared" si="5"/>
        <v>Mar</v>
      </c>
      <c r="L48" s="3">
        <f t="shared" si="6"/>
        <v>9</v>
      </c>
      <c r="M48" s="3" t="str">
        <f t="shared" si="7"/>
        <v>Mar9</v>
      </c>
      <c r="N48" s="3" t="str">
        <f t="shared" si="8"/>
        <v>11Wed</v>
      </c>
      <c r="O48">
        <v>54.040001</v>
      </c>
      <c r="P48" s="8">
        <f t="shared" si="27"/>
        <v>0.0106601830809764</v>
      </c>
      <c r="Q48" s="7">
        <f t="shared" si="9"/>
        <v>0.902019712902687</v>
      </c>
      <c r="R48" s="7"/>
      <c r="S48" s="6">
        <v>36594</v>
      </c>
      <c r="T48" s="3" t="str">
        <f t="shared" si="10"/>
        <v>Mar</v>
      </c>
      <c r="U48" s="3">
        <f t="shared" si="11"/>
        <v>9</v>
      </c>
      <c r="V48" s="3" t="str">
        <f t="shared" si="12"/>
        <v>Mar9</v>
      </c>
      <c r="W48" s="3" t="str">
        <f t="shared" si="13"/>
        <v>11Thu</v>
      </c>
      <c r="X48">
        <v>1401.689941</v>
      </c>
      <c r="Y48" s="8">
        <f t="shared" si="28"/>
        <v>0.0256018081908895</v>
      </c>
      <c r="Z48" s="7">
        <f t="shared" si="14"/>
        <v>0.963215162609942</v>
      </c>
      <c r="AA48" s="7"/>
      <c r="AB48" s="6">
        <v>40248</v>
      </c>
      <c r="AC48" s="3" t="str">
        <f t="shared" si="15"/>
        <v>Mar</v>
      </c>
      <c r="AD48" s="3">
        <f t="shared" si="16"/>
        <v>11</v>
      </c>
      <c r="AE48" s="3" t="str">
        <f t="shared" si="17"/>
        <v>Mar11</v>
      </c>
      <c r="AF48" s="3" t="str">
        <f t="shared" si="18"/>
        <v>11Thu</v>
      </c>
      <c r="AG48">
        <v>1150.23999</v>
      </c>
      <c r="AH48" s="8">
        <f t="shared" si="29"/>
        <v>0.00404151941814647</v>
      </c>
      <c r="AI48" s="7">
        <f t="shared" si="19"/>
        <v>1.01522520070985</v>
      </c>
      <c r="AJ48" s="7"/>
      <c r="AK48" s="9">
        <v>47</v>
      </c>
      <c r="AL48" s="6">
        <f>WORKDAY($AX$3,AK48,$AY$3:$AY$11)</f>
        <v>43900</v>
      </c>
      <c r="AM48" s="3" t="str">
        <f t="shared" si="20"/>
        <v>Mar</v>
      </c>
      <c r="AN48" s="3">
        <f t="shared" si="21"/>
        <v>10</v>
      </c>
      <c r="AO48" s="3" t="str">
        <f t="shared" si="22"/>
        <v>Mar10</v>
      </c>
      <c r="AP48" s="3" t="str">
        <f t="shared" si="23"/>
        <v>11Tue</v>
      </c>
      <c r="AQ48" s="7">
        <f>VLOOKUP($AP48,$E$2:$H$253,4,0)</f>
        <v>1.11992440982058</v>
      </c>
      <c r="AR48" s="7">
        <f>VLOOKUP(AP48,$N$2:$Q$251,4,0)</f>
        <v>0.892505441495576</v>
      </c>
      <c r="AS48" s="7">
        <f>VLOOKUP($AP48,$W$2:$Z$249,4,0)</f>
        <v>0.931556755689961</v>
      </c>
      <c r="AT48" s="7">
        <f>VLOOKUP($AP48,$AF$2:$AI$253,4,0)</f>
        <v>1.00658431324711</v>
      </c>
      <c r="AU48" s="10">
        <f t="shared" si="24"/>
        <v>0.987642730063308</v>
      </c>
      <c r="AV48" s="11">
        <f t="shared" si="25"/>
        <v>-1.23572699366921</v>
      </c>
    </row>
    <row r="49" spans="1:48">
      <c r="A49" s="6">
        <v>11028</v>
      </c>
      <c r="B49" s="3" t="str">
        <f t="shared" si="0"/>
        <v>Mar</v>
      </c>
      <c r="C49" s="3">
        <f t="shared" si="1"/>
        <v>11</v>
      </c>
      <c r="D49" s="3" t="str">
        <f t="shared" si="2"/>
        <v>Mar11</v>
      </c>
      <c r="E49" s="3" t="str">
        <f t="shared" si="3"/>
        <v>11Tue</v>
      </c>
      <c r="F49">
        <v>23.719999</v>
      </c>
      <c r="G49" s="8">
        <f t="shared" si="26"/>
        <v>0.00211233629066327</v>
      </c>
      <c r="H49" s="7">
        <f t="shared" si="4"/>
        <v>1.11992440982058</v>
      </c>
      <c r="I49" s="7"/>
      <c r="J49" s="6">
        <v>21985</v>
      </c>
      <c r="K49" s="3" t="str">
        <f t="shared" si="5"/>
        <v>Mar</v>
      </c>
      <c r="L49" s="3">
        <f t="shared" si="6"/>
        <v>10</v>
      </c>
      <c r="M49" s="3" t="str">
        <f t="shared" si="7"/>
        <v>Mar10</v>
      </c>
      <c r="N49" s="3" t="str">
        <f t="shared" si="8"/>
        <v>11Thu</v>
      </c>
      <c r="O49">
        <v>53.830002</v>
      </c>
      <c r="P49" s="8">
        <f t="shared" si="27"/>
        <v>-0.00388599178597344</v>
      </c>
      <c r="Q49" s="7">
        <f t="shared" si="9"/>
        <v>0.898514471707561</v>
      </c>
      <c r="R49" s="7"/>
      <c r="S49" s="6">
        <v>36595</v>
      </c>
      <c r="T49" s="3" t="str">
        <f t="shared" si="10"/>
        <v>Mar</v>
      </c>
      <c r="U49" s="3">
        <f t="shared" si="11"/>
        <v>10</v>
      </c>
      <c r="V49" s="3" t="str">
        <f t="shared" si="12"/>
        <v>Mar10</v>
      </c>
      <c r="W49" s="3" t="str">
        <f t="shared" si="13"/>
        <v>11Fri</v>
      </c>
      <c r="X49">
        <v>1395.069946</v>
      </c>
      <c r="Y49" s="8">
        <f t="shared" si="28"/>
        <v>-0.00472286688115715</v>
      </c>
      <c r="Z49" s="7">
        <f t="shared" si="14"/>
        <v>0.958666025619023</v>
      </c>
      <c r="AA49" s="7"/>
      <c r="AB49" s="6">
        <v>40249</v>
      </c>
      <c r="AC49" s="3" t="str">
        <f t="shared" si="15"/>
        <v>Mar</v>
      </c>
      <c r="AD49" s="3">
        <f t="shared" si="16"/>
        <v>12</v>
      </c>
      <c r="AE49" s="3" t="str">
        <f t="shared" si="17"/>
        <v>Mar12</v>
      </c>
      <c r="AF49" s="3" t="str">
        <f t="shared" si="18"/>
        <v>11Fri</v>
      </c>
      <c r="AG49">
        <v>1149.98999</v>
      </c>
      <c r="AH49" s="8">
        <f t="shared" si="29"/>
        <v>-0.000217345947083617</v>
      </c>
      <c r="AI49" s="7">
        <f t="shared" si="19"/>
        <v>1.0150045456271</v>
      </c>
      <c r="AJ49" s="7"/>
      <c r="AK49" s="9">
        <v>48</v>
      </c>
      <c r="AL49" s="6">
        <f>WORKDAY($AX$3,AK49,$AY$3:$AY$11)</f>
        <v>43901</v>
      </c>
      <c r="AM49" s="3" t="str">
        <f t="shared" si="20"/>
        <v>Mar</v>
      </c>
      <c r="AN49" s="3">
        <f t="shared" si="21"/>
        <v>11</v>
      </c>
      <c r="AO49" s="3" t="str">
        <f t="shared" si="22"/>
        <v>Mar11</v>
      </c>
      <c r="AP49" s="3" t="str">
        <f t="shared" si="23"/>
        <v>11Wed</v>
      </c>
      <c r="AQ49" s="7">
        <f>VLOOKUP($AP49,$E$2:$H$253,4,0)</f>
        <v>1.10764867799811</v>
      </c>
      <c r="AR49" s="7">
        <f>VLOOKUP(AP49,$N$2:$Q$251,4,0)</f>
        <v>0.902019712902687</v>
      </c>
      <c r="AS49" s="7">
        <f>VLOOKUP($AP49,$W$2:$Z$249,4,0)</f>
        <v>0.939170694627582</v>
      </c>
      <c r="AT49" s="7">
        <f>VLOOKUP($AP49,$AF$2:$AI$253,4,0)</f>
        <v>1.01113866416419</v>
      </c>
      <c r="AU49" s="10">
        <f t="shared" si="24"/>
        <v>0.989994437423142</v>
      </c>
      <c r="AV49" s="11">
        <f t="shared" si="25"/>
        <v>-1.00055625768576</v>
      </c>
    </row>
    <row r="50" spans="1:48">
      <c r="A50" s="6">
        <v>11029</v>
      </c>
      <c r="B50" s="3" t="str">
        <f t="shared" si="0"/>
        <v>Mar</v>
      </c>
      <c r="C50" s="3">
        <f t="shared" si="1"/>
        <v>12</v>
      </c>
      <c r="D50" s="3" t="str">
        <f t="shared" si="2"/>
        <v>Mar12</v>
      </c>
      <c r="E50" s="3" t="str">
        <f t="shared" si="3"/>
        <v>11Wed</v>
      </c>
      <c r="F50">
        <v>23.459999</v>
      </c>
      <c r="G50" s="8">
        <f t="shared" si="26"/>
        <v>-0.01096121462737</v>
      </c>
      <c r="H50" s="7">
        <f t="shared" si="4"/>
        <v>1.10764867799811</v>
      </c>
      <c r="I50" s="7"/>
      <c r="J50" s="6">
        <v>21986</v>
      </c>
      <c r="K50" s="3" t="str">
        <f t="shared" si="5"/>
        <v>Mar</v>
      </c>
      <c r="L50" s="3">
        <f t="shared" si="6"/>
        <v>11</v>
      </c>
      <c r="M50" s="3" t="str">
        <f t="shared" si="7"/>
        <v>Mar11</v>
      </c>
      <c r="N50" s="3" t="str">
        <f t="shared" si="8"/>
        <v>11Fri</v>
      </c>
      <c r="O50">
        <v>54.240002</v>
      </c>
      <c r="P50" s="8">
        <f t="shared" si="27"/>
        <v>0.00761657040250522</v>
      </c>
      <c r="Q50" s="7">
        <f t="shared" si="9"/>
        <v>0.905358070438991</v>
      </c>
      <c r="R50" s="7"/>
      <c r="S50" s="6">
        <v>36598</v>
      </c>
      <c r="T50" s="3" t="str">
        <f t="shared" si="10"/>
        <v>Mar</v>
      </c>
      <c r="U50" s="3">
        <f t="shared" si="11"/>
        <v>13</v>
      </c>
      <c r="V50" s="3" t="str">
        <f t="shared" si="12"/>
        <v>Mar13</v>
      </c>
      <c r="W50" s="3" t="str">
        <f t="shared" si="13"/>
        <v>12Mon</v>
      </c>
      <c r="X50">
        <v>1383.619995</v>
      </c>
      <c r="Y50" s="8">
        <f t="shared" si="28"/>
        <v>-0.00820743865411896</v>
      </c>
      <c r="Z50" s="7">
        <f t="shared" si="14"/>
        <v>0.950797833023966</v>
      </c>
      <c r="AA50" s="7"/>
      <c r="AB50" s="6">
        <v>40252</v>
      </c>
      <c r="AC50" s="3" t="str">
        <f t="shared" si="15"/>
        <v>Mar</v>
      </c>
      <c r="AD50" s="3">
        <f t="shared" si="16"/>
        <v>15</v>
      </c>
      <c r="AE50" s="3" t="str">
        <f t="shared" si="17"/>
        <v>Mar15</v>
      </c>
      <c r="AF50" s="3" t="str">
        <f t="shared" si="18"/>
        <v>12Mon</v>
      </c>
      <c r="AG50">
        <v>1150.51001</v>
      </c>
      <c r="AH50" s="8">
        <f t="shared" si="29"/>
        <v>0.000452195240412424</v>
      </c>
      <c r="AI50" s="7">
        <f t="shared" si="19"/>
        <v>1.01546352585163</v>
      </c>
      <c r="AJ50" s="7"/>
      <c r="AK50" s="9">
        <v>49</v>
      </c>
      <c r="AL50" s="6">
        <f>WORKDAY($AX$3,AK50,$AY$3:$AY$11)</f>
        <v>43902</v>
      </c>
      <c r="AM50" s="3" t="str">
        <f t="shared" si="20"/>
        <v>Mar</v>
      </c>
      <c r="AN50" s="3">
        <f t="shared" si="21"/>
        <v>12</v>
      </c>
      <c r="AO50" s="3" t="str">
        <f t="shared" si="22"/>
        <v>Mar12</v>
      </c>
      <c r="AP50" s="3" t="str">
        <f t="shared" si="23"/>
        <v>11Thu</v>
      </c>
      <c r="AQ50" s="7">
        <f>VLOOKUP($AP50,$E$2:$H$253,4,0)</f>
        <v>1.11425873465533</v>
      </c>
      <c r="AR50" s="7">
        <f>VLOOKUP(AP50,$N$2:$Q$251,4,0)</f>
        <v>0.898514471707561</v>
      </c>
      <c r="AS50" s="7">
        <f>VLOOKUP($AP50,$W$2:$Z$249,4,0)</f>
        <v>0.963215162609942</v>
      </c>
      <c r="AT50" s="7">
        <f>VLOOKUP($AP50,$AF$2:$AI$253,4,0)</f>
        <v>1.01522520070985</v>
      </c>
      <c r="AU50" s="10">
        <f t="shared" si="24"/>
        <v>0.997803392420672</v>
      </c>
      <c r="AV50" s="11">
        <f t="shared" si="25"/>
        <v>-0.219660757932849</v>
      </c>
    </row>
    <row r="51" spans="1:48">
      <c r="A51" s="6">
        <v>11030</v>
      </c>
      <c r="B51" s="3" t="str">
        <f t="shared" si="0"/>
        <v>Mar</v>
      </c>
      <c r="C51" s="3">
        <f t="shared" si="1"/>
        <v>13</v>
      </c>
      <c r="D51" s="3" t="str">
        <f t="shared" si="2"/>
        <v>Mar13</v>
      </c>
      <c r="E51" s="3" t="str">
        <f t="shared" si="3"/>
        <v>11Thu</v>
      </c>
      <c r="F51">
        <v>23.6</v>
      </c>
      <c r="G51" s="8">
        <f t="shared" si="26"/>
        <v>0.00596764731319902</v>
      </c>
      <c r="H51" s="7">
        <f t="shared" si="4"/>
        <v>1.11425873465533</v>
      </c>
      <c r="I51" s="7"/>
      <c r="J51" s="6">
        <v>21989</v>
      </c>
      <c r="K51" s="3" t="str">
        <f t="shared" si="5"/>
        <v>Mar</v>
      </c>
      <c r="L51" s="3">
        <f t="shared" si="6"/>
        <v>14</v>
      </c>
      <c r="M51" s="3" t="str">
        <f t="shared" si="7"/>
        <v>Mar14</v>
      </c>
      <c r="N51" s="3" t="str">
        <f t="shared" si="8"/>
        <v>12Mon</v>
      </c>
      <c r="O51">
        <v>54.32</v>
      </c>
      <c r="P51" s="8">
        <f t="shared" si="27"/>
        <v>0.00147488932614721</v>
      </c>
      <c r="Q51" s="7">
        <f t="shared" si="9"/>
        <v>0.906693373393423</v>
      </c>
      <c r="R51" s="7"/>
      <c r="S51" s="6">
        <v>36599</v>
      </c>
      <c r="T51" s="3" t="str">
        <f t="shared" si="10"/>
        <v>Mar</v>
      </c>
      <c r="U51" s="3">
        <f t="shared" si="11"/>
        <v>14</v>
      </c>
      <c r="V51" s="3" t="str">
        <f t="shared" si="12"/>
        <v>Mar14</v>
      </c>
      <c r="W51" s="3" t="str">
        <f t="shared" si="13"/>
        <v>12Tue</v>
      </c>
      <c r="X51">
        <v>1359.150024</v>
      </c>
      <c r="Y51" s="8">
        <f t="shared" si="28"/>
        <v>-0.0176854707856401</v>
      </c>
      <c r="Z51" s="7">
        <f t="shared" si="14"/>
        <v>0.933982525724971</v>
      </c>
      <c r="AA51" s="7"/>
      <c r="AB51" s="6">
        <v>40253</v>
      </c>
      <c r="AC51" s="3" t="str">
        <f t="shared" si="15"/>
        <v>Mar</v>
      </c>
      <c r="AD51" s="3">
        <f t="shared" si="16"/>
        <v>16</v>
      </c>
      <c r="AE51" s="3" t="str">
        <f t="shared" si="17"/>
        <v>Mar16</v>
      </c>
      <c r="AF51" s="3" t="str">
        <f t="shared" si="18"/>
        <v>12Tue</v>
      </c>
      <c r="AG51">
        <v>1159.459961</v>
      </c>
      <c r="AH51" s="8">
        <f t="shared" si="29"/>
        <v>0.0077791161504106</v>
      </c>
      <c r="AI51" s="7">
        <f t="shared" si="19"/>
        <v>1.02336293456573</v>
      </c>
      <c r="AJ51" s="7"/>
      <c r="AK51" s="9">
        <v>50</v>
      </c>
      <c r="AL51" s="6">
        <f>WORKDAY($AX$3,AK51,$AY$3:$AY$11)</f>
        <v>43903</v>
      </c>
      <c r="AM51" s="3" t="str">
        <f t="shared" si="20"/>
        <v>Mar</v>
      </c>
      <c r="AN51" s="3">
        <f t="shared" si="21"/>
        <v>13</v>
      </c>
      <c r="AO51" s="3" t="str">
        <f t="shared" si="22"/>
        <v>Mar13</v>
      </c>
      <c r="AP51" s="3" t="str">
        <f t="shared" si="23"/>
        <v>11Fri</v>
      </c>
      <c r="AQ51" s="7">
        <f>VLOOKUP($AP51,$E$2:$H$253,4,0)</f>
        <v>1.10717662889518</v>
      </c>
      <c r="AR51" s="7">
        <f>VLOOKUP(AP51,$N$2:$Q$251,4,0)</f>
        <v>0.905358070438991</v>
      </c>
      <c r="AS51" s="7">
        <f>VLOOKUP($AP51,$W$2:$Z$249,4,0)</f>
        <v>0.958666025619023</v>
      </c>
      <c r="AT51" s="7">
        <f>VLOOKUP($AP51,$AF$2:$AI$253,4,0)</f>
        <v>1.0150045456271</v>
      </c>
      <c r="AU51" s="10">
        <f t="shared" si="24"/>
        <v>0.996551317645074</v>
      </c>
      <c r="AV51" s="11">
        <f t="shared" si="25"/>
        <v>-0.344868235492624</v>
      </c>
    </row>
    <row r="52" spans="1:48">
      <c r="A52" s="6">
        <v>11031</v>
      </c>
      <c r="B52" s="3" t="str">
        <f t="shared" si="0"/>
        <v>Mar</v>
      </c>
      <c r="C52" s="3">
        <f t="shared" si="1"/>
        <v>14</v>
      </c>
      <c r="D52" s="3" t="str">
        <f t="shared" si="2"/>
        <v>Mar14</v>
      </c>
      <c r="E52" s="3" t="str">
        <f t="shared" si="3"/>
        <v>11Fri</v>
      </c>
      <c r="F52">
        <v>23.450001</v>
      </c>
      <c r="G52" s="8">
        <f t="shared" si="26"/>
        <v>-0.00635588983050852</v>
      </c>
      <c r="H52" s="7">
        <f t="shared" si="4"/>
        <v>1.10717662889518</v>
      </c>
      <c r="I52" s="7"/>
      <c r="J52" s="6">
        <v>21990</v>
      </c>
      <c r="K52" s="3" t="str">
        <f t="shared" si="5"/>
        <v>Mar</v>
      </c>
      <c r="L52" s="3">
        <f t="shared" si="6"/>
        <v>15</v>
      </c>
      <c r="M52" s="3" t="str">
        <f t="shared" si="7"/>
        <v>Mar15</v>
      </c>
      <c r="N52" s="3" t="str">
        <f t="shared" si="8"/>
        <v>12Tue</v>
      </c>
      <c r="O52">
        <v>54.740002</v>
      </c>
      <c r="P52" s="8">
        <f t="shared" si="27"/>
        <v>0.00773199558173779</v>
      </c>
      <c r="Q52" s="7">
        <f t="shared" si="9"/>
        <v>0.913703922550492</v>
      </c>
      <c r="R52" s="7"/>
      <c r="S52" s="6">
        <v>36600</v>
      </c>
      <c r="T52" s="3" t="str">
        <f t="shared" si="10"/>
        <v>Mar</v>
      </c>
      <c r="U52" s="3">
        <f t="shared" si="11"/>
        <v>15</v>
      </c>
      <c r="V52" s="3" t="str">
        <f t="shared" si="12"/>
        <v>Mar15</v>
      </c>
      <c r="W52" s="3" t="str">
        <f t="shared" si="13"/>
        <v>12Wed</v>
      </c>
      <c r="X52">
        <v>1392.140015</v>
      </c>
      <c r="Y52" s="8">
        <f t="shared" si="28"/>
        <v>0.024272516217827</v>
      </c>
      <c r="Z52" s="7">
        <f t="shared" si="14"/>
        <v>0.956652631727797</v>
      </c>
      <c r="AA52" s="7"/>
      <c r="AB52" s="6">
        <v>40254</v>
      </c>
      <c r="AC52" s="3" t="str">
        <f t="shared" si="15"/>
        <v>Mar</v>
      </c>
      <c r="AD52" s="3">
        <f t="shared" si="16"/>
        <v>17</v>
      </c>
      <c r="AE52" s="3" t="str">
        <f t="shared" si="17"/>
        <v>Mar17</v>
      </c>
      <c r="AF52" s="3" t="str">
        <f t="shared" si="18"/>
        <v>12Wed</v>
      </c>
      <c r="AG52">
        <v>1166.209961</v>
      </c>
      <c r="AH52" s="8">
        <f t="shared" si="29"/>
        <v>0.00582167580343035</v>
      </c>
      <c r="AI52" s="7">
        <f t="shared" si="19"/>
        <v>1.02932062180002</v>
      </c>
      <c r="AJ52" s="7"/>
      <c r="AK52" s="9">
        <v>51</v>
      </c>
      <c r="AL52" s="6">
        <f>WORKDAY($AX$3,AK52,$AY$3:$AY$11)</f>
        <v>43906</v>
      </c>
      <c r="AM52" s="3" t="str">
        <f t="shared" si="20"/>
        <v>Mar</v>
      </c>
      <c r="AN52" s="3">
        <f t="shared" si="21"/>
        <v>16</v>
      </c>
      <c r="AO52" s="3" t="str">
        <f t="shared" si="22"/>
        <v>Mar16</v>
      </c>
      <c r="AP52" s="3" t="str">
        <f t="shared" si="23"/>
        <v>12Mon</v>
      </c>
      <c r="AQ52" s="7">
        <f>VLOOKUP($AP52,$E$2:$H$253,4,0)</f>
        <v>1.11756373937677</v>
      </c>
      <c r="AR52" s="7">
        <f>VLOOKUP(AP52,$N$2:$Q$251,4,0)</f>
        <v>0.906693373393423</v>
      </c>
      <c r="AS52" s="7">
        <f>VLOOKUP($AP52,$W$2:$Z$249,4,0)</f>
        <v>0.950797833023966</v>
      </c>
      <c r="AT52" s="7">
        <f>VLOOKUP($AP52,$AF$2:$AI$253,4,0)</f>
        <v>1.01546352585163</v>
      </c>
      <c r="AU52" s="10">
        <f t="shared" si="24"/>
        <v>0.997629617911447</v>
      </c>
      <c r="AV52" s="11">
        <f t="shared" si="25"/>
        <v>-0.237038208855345</v>
      </c>
    </row>
    <row r="53" spans="1:48">
      <c r="A53" s="6">
        <v>11034</v>
      </c>
      <c r="B53" s="3" t="str">
        <f t="shared" si="0"/>
        <v>Mar</v>
      </c>
      <c r="C53" s="3">
        <f t="shared" si="1"/>
        <v>17</v>
      </c>
      <c r="D53" s="3" t="str">
        <f t="shared" si="2"/>
        <v>Mar17</v>
      </c>
      <c r="E53" s="3" t="str">
        <f t="shared" si="3"/>
        <v>12Mon</v>
      </c>
      <c r="F53">
        <v>23.67</v>
      </c>
      <c r="G53" s="8">
        <f t="shared" si="26"/>
        <v>0.00938162006901413</v>
      </c>
      <c r="H53" s="7">
        <f t="shared" si="4"/>
        <v>1.11756373937677</v>
      </c>
      <c r="I53" s="7"/>
      <c r="J53" s="6">
        <v>21991</v>
      </c>
      <c r="K53" s="3" t="str">
        <f t="shared" si="5"/>
        <v>Mar</v>
      </c>
      <c r="L53" s="3">
        <f t="shared" si="6"/>
        <v>16</v>
      </c>
      <c r="M53" s="3" t="str">
        <f t="shared" si="7"/>
        <v>Mar16</v>
      </c>
      <c r="N53" s="3" t="str">
        <f t="shared" si="8"/>
        <v>12Wed</v>
      </c>
      <c r="O53">
        <v>55.040001</v>
      </c>
      <c r="P53" s="8">
        <f t="shared" si="27"/>
        <v>0.00548043458237359</v>
      </c>
      <c r="Q53" s="7">
        <f t="shared" si="9"/>
        <v>0.918711417125688</v>
      </c>
      <c r="R53" s="7"/>
      <c r="S53" s="6">
        <v>36601</v>
      </c>
      <c r="T53" s="3" t="str">
        <f t="shared" si="10"/>
        <v>Mar</v>
      </c>
      <c r="U53" s="3">
        <f t="shared" si="11"/>
        <v>16</v>
      </c>
      <c r="V53" s="3" t="str">
        <f t="shared" si="12"/>
        <v>Mar16</v>
      </c>
      <c r="W53" s="3" t="str">
        <f t="shared" si="13"/>
        <v>12Thu</v>
      </c>
      <c r="X53">
        <v>1458.469971</v>
      </c>
      <c r="Y53" s="8">
        <f t="shared" si="28"/>
        <v>0.0476460379597666</v>
      </c>
      <c r="Z53" s="7">
        <f t="shared" si="14"/>
        <v>1.00223333933341</v>
      </c>
      <c r="AA53" s="7"/>
      <c r="AB53" s="6">
        <v>40255</v>
      </c>
      <c r="AC53" s="3" t="str">
        <f t="shared" si="15"/>
        <v>Mar</v>
      </c>
      <c r="AD53" s="3">
        <f t="shared" si="16"/>
        <v>18</v>
      </c>
      <c r="AE53" s="3" t="str">
        <f t="shared" si="17"/>
        <v>Mar18</v>
      </c>
      <c r="AF53" s="3" t="str">
        <f t="shared" si="18"/>
        <v>12Thu</v>
      </c>
      <c r="AG53">
        <v>1165.829956</v>
      </c>
      <c r="AH53" s="8">
        <f t="shared" si="29"/>
        <v>-0.00032584612780544</v>
      </c>
      <c r="AI53" s="7">
        <f t="shared" si="19"/>
        <v>1.02898522166114</v>
      </c>
      <c r="AJ53" s="7"/>
      <c r="AK53" s="9">
        <v>52</v>
      </c>
      <c r="AL53" s="6">
        <f>WORKDAY($AX$3,AK53,$AY$3:$AY$11)</f>
        <v>43907</v>
      </c>
      <c r="AM53" s="3" t="str">
        <f t="shared" si="20"/>
        <v>Mar</v>
      </c>
      <c r="AN53" s="3">
        <f t="shared" si="21"/>
        <v>17</v>
      </c>
      <c r="AO53" s="3" t="str">
        <f t="shared" si="22"/>
        <v>Mar17</v>
      </c>
      <c r="AP53" s="3" t="str">
        <f t="shared" si="23"/>
        <v>12Tue</v>
      </c>
      <c r="AQ53" s="7">
        <f>VLOOKUP($AP53,$E$2:$H$253,4,0)</f>
        <v>1.12842304060434</v>
      </c>
      <c r="AR53" s="7">
        <f>VLOOKUP(AP53,$N$2:$Q$251,4,0)</f>
        <v>0.913703922550492</v>
      </c>
      <c r="AS53" s="7">
        <f>VLOOKUP($AP53,$W$2:$Z$249,4,0)</f>
        <v>0.933982525724971</v>
      </c>
      <c r="AT53" s="7">
        <f>VLOOKUP($AP53,$AF$2:$AI$253,4,0)</f>
        <v>1.02336293456573</v>
      </c>
      <c r="AU53" s="10">
        <f t="shared" si="24"/>
        <v>0.999868105861385</v>
      </c>
      <c r="AV53" s="11">
        <f t="shared" si="25"/>
        <v>-0.0131894138615474</v>
      </c>
    </row>
    <row r="54" spans="1:48">
      <c r="A54" s="6">
        <v>11035</v>
      </c>
      <c r="B54" s="3" t="str">
        <f t="shared" si="0"/>
        <v>Mar</v>
      </c>
      <c r="C54" s="3">
        <f t="shared" si="1"/>
        <v>18</v>
      </c>
      <c r="D54" s="3" t="str">
        <f t="shared" si="2"/>
        <v>Mar18</v>
      </c>
      <c r="E54" s="3" t="str">
        <f t="shared" si="3"/>
        <v>12Tue</v>
      </c>
      <c r="F54">
        <v>23.9</v>
      </c>
      <c r="G54" s="8">
        <f t="shared" si="26"/>
        <v>0.0097169412758765</v>
      </c>
      <c r="H54" s="7">
        <f t="shared" si="4"/>
        <v>1.12842304060434</v>
      </c>
      <c r="I54" s="7"/>
      <c r="J54" s="6">
        <v>21992</v>
      </c>
      <c r="K54" s="3" t="str">
        <f t="shared" si="5"/>
        <v>Mar</v>
      </c>
      <c r="L54" s="3">
        <f t="shared" si="6"/>
        <v>17</v>
      </c>
      <c r="M54" s="3" t="str">
        <f t="shared" si="7"/>
        <v>Mar17</v>
      </c>
      <c r="N54" s="3" t="str">
        <f t="shared" si="8"/>
        <v>12Thu</v>
      </c>
      <c r="O54">
        <v>54.959999</v>
      </c>
      <c r="P54" s="8">
        <f t="shared" si="27"/>
        <v>-0.00145352468289369</v>
      </c>
      <c r="Q54" s="7">
        <f t="shared" si="9"/>
        <v>0.91737604740444</v>
      </c>
      <c r="R54" s="7"/>
      <c r="S54" s="6">
        <v>36602</v>
      </c>
      <c r="T54" s="3" t="str">
        <f t="shared" si="10"/>
        <v>Mar</v>
      </c>
      <c r="U54" s="3">
        <f t="shared" si="11"/>
        <v>17</v>
      </c>
      <c r="V54" s="3" t="str">
        <f t="shared" si="12"/>
        <v>Mar17</v>
      </c>
      <c r="W54" s="3" t="str">
        <f t="shared" si="13"/>
        <v>12Fri</v>
      </c>
      <c r="X54">
        <v>1464.469971</v>
      </c>
      <c r="Y54" s="8">
        <f t="shared" si="28"/>
        <v>0.00411390026486874</v>
      </c>
      <c r="Z54" s="7">
        <f t="shared" si="14"/>
        <v>1.00635642733355</v>
      </c>
      <c r="AA54" s="7"/>
      <c r="AB54" s="6">
        <v>40256</v>
      </c>
      <c r="AC54" s="3" t="str">
        <f t="shared" si="15"/>
        <v>Mar</v>
      </c>
      <c r="AD54" s="3">
        <f t="shared" si="16"/>
        <v>19</v>
      </c>
      <c r="AE54" s="3" t="str">
        <f t="shared" si="17"/>
        <v>Mar19</v>
      </c>
      <c r="AF54" s="3" t="str">
        <f t="shared" si="18"/>
        <v>12Fri</v>
      </c>
      <c r="AG54">
        <v>1159.900024</v>
      </c>
      <c r="AH54" s="8">
        <f t="shared" si="29"/>
        <v>-0.00508644675793526</v>
      </c>
      <c r="AI54" s="7">
        <f t="shared" si="19"/>
        <v>1.02375134311646</v>
      </c>
      <c r="AJ54" s="7"/>
      <c r="AK54" s="9">
        <v>53</v>
      </c>
      <c r="AL54" s="6">
        <f>WORKDAY($AX$3,AK54,$AY$3:$AY$11)</f>
        <v>43908</v>
      </c>
      <c r="AM54" s="3" t="str">
        <f t="shared" si="20"/>
        <v>Mar</v>
      </c>
      <c r="AN54" s="3">
        <f t="shared" si="21"/>
        <v>18</v>
      </c>
      <c r="AO54" s="3" t="str">
        <f t="shared" si="22"/>
        <v>Mar18</v>
      </c>
      <c r="AP54" s="3" t="str">
        <f t="shared" si="23"/>
        <v>12Wed</v>
      </c>
      <c r="AQ54" s="7">
        <f>VLOOKUP($AP54,$E$2:$H$253,4,0)</f>
        <v>1.13456095372993</v>
      </c>
      <c r="AR54" s="7">
        <f>VLOOKUP(AP54,$N$2:$Q$251,4,0)</f>
        <v>0.918711417125688</v>
      </c>
      <c r="AS54" s="7">
        <f>VLOOKUP($AP54,$W$2:$Z$249,4,0)</f>
        <v>0.956652631727797</v>
      </c>
      <c r="AT54" s="7">
        <f>VLOOKUP($AP54,$AF$2:$AI$253,4,0)</f>
        <v>1.02932062180002</v>
      </c>
      <c r="AU54" s="10">
        <f t="shared" si="24"/>
        <v>1.00981140609586</v>
      </c>
      <c r="AV54" s="11">
        <f t="shared" si="25"/>
        <v>0.981140609586006</v>
      </c>
    </row>
    <row r="55" spans="1:48">
      <c r="A55" s="6">
        <v>11036</v>
      </c>
      <c r="B55" s="3" t="str">
        <f t="shared" si="0"/>
        <v>Mar</v>
      </c>
      <c r="C55" s="3">
        <f t="shared" si="1"/>
        <v>19</v>
      </c>
      <c r="D55" s="3" t="str">
        <f t="shared" si="2"/>
        <v>Mar19</v>
      </c>
      <c r="E55" s="3" t="str">
        <f t="shared" si="3"/>
        <v>12Wed</v>
      </c>
      <c r="F55">
        <v>24.030001</v>
      </c>
      <c r="G55" s="8">
        <f t="shared" si="26"/>
        <v>0.00543937238493724</v>
      </c>
      <c r="H55" s="7">
        <f t="shared" si="4"/>
        <v>1.13456095372993</v>
      </c>
      <c r="I55" s="7"/>
      <c r="J55" s="6">
        <v>21993</v>
      </c>
      <c r="K55" s="3" t="str">
        <f t="shared" si="5"/>
        <v>Mar</v>
      </c>
      <c r="L55" s="3">
        <f t="shared" si="6"/>
        <v>18</v>
      </c>
      <c r="M55" s="3" t="str">
        <f t="shared" si="7"/>
        <v>Mar18</v>
      </c>
      <c r="N55" s="3" t="str">
        <f t="shared" si="8"/>
        <v>12Fri</v>
      </c>
      <c r="O55">
        <v>55.009998</v>
      </c>
      <c r="P55" s="8">
        <f t="shared" si="27"/>
        <v>0.000909734368808844</v>
      </c>
      <c r="Q55" s="7">
        <f t="shared" si="9"/>
        <v>0.918210615923886</v>
      </c>
      <c r="R55" s="7"/>
      <c r="S55" s="6">
        <v>36605</v>
      </c>
      <c r="T55" s="3" t="str">
        <f t="shared" si="10"/>
        <v>Mar</v>
      </c>
      <c r="U55" s="3">
        <f t="shared" si="11"/>
        <v>20</v>
      </c>
      <c r="V55" s="3" t="str">
        <f t="shared" si="12"/>
        <v>Mar20</v>
      </c>
      <c r="W55" s="3" t="str">
        <f t="shared" si="13"/>
        <v>13Mon</v>
      </c>
      <c r="X55">
        <v>1456.630005</v>
      </c>
      <c r="Y55" s="8">
        <f t="shared" si="28"/>
        <v>-0.00535344947677319</v>
      </c>
      <c r="Z55" s="7">
        <f t="shared" si="14"/>
        <v>1.0009689490442</v>
      </c>
      <c r="AA55" s="7"/>
      <c r="AB55" s="6">
        <v>40259</v>
      </c>
      <c r="AC55" s="3" t="str">
        <f t="shared" si="15"/>
        <v>Mar</v>
      </c>
      <c r="AD55" s="3">
        <f t="shared" si="16"/>
        <v>22</v>
      </c>
      <c r="AE55" s="3" t="str">
        <f t="shared" si="17"/>
        <v>Mar22</v>
      </c>
      <c r="AF55" s="3" t="str">
        <f t="shared" si="18"/>
        <v>13Mon</v>
      </c>
      <c r="AG55">
        <v>1165.810059</v>
      </c>
      <c r="AH55" s="8">
        <f t="shared" si="29"/>
        <v>0.00509529690293366</v>
      </c>
      <c r="AI55" s="7">
        <f t="shared" si="19"/>
        <v>1.02896766016441</v>
      </c>
      <c r="AJ55" s="7"/>
      <c r="AK55" s="9">
        <v>54</v>
      </c>
      <c r="AL55" s="6">
        <f>WORKDAY($AX$3,AK55,$AY$3:$AY$11)</f>
        <v>43909</v>
      </c>
      <c r="AM55" s="3" t="str">
        <f t="shared" si="20"/>
        <v>Mar</v>
      </c>
      <c r="AN55" s="3">
        <f t="shared" si="21"/>
        <v>19</v>
      </c>
      <c r="AO55" s="3" t="str">
        <f t="shared" si="22"/>
        <v>Mar19</v>
      </c>
      <c r="AP55" s="3" t="str">
        <f t="shared" si="23"/>
        <v>12Thu</v>
      </c>
      <c r="AQ55" s="7">
        <f>VLOOKUP($AP55,$E$2:$H$253,4,0)</f>
        <v>1.1397544381492</v>
      </c>
      <c r="AR55" s="7">
        <f>VLOOKUP(AP55,$N$2:$Q$251,4,0)</f>
        <v>0.91737604740444</v>
      </c>
      <c r="AS55" s="7">
        <f>VLOOKUP($AP55,$W$2:$Z$249,4,0)</f>
        <v>1.00223333933341</v>
      </c>
      <c r="AT55" s="7">
        <f>VLOOKUP($AP55,$AF$2:$AI$253,4,0)</f>
        <v>1.02898522166114</v>
      </c>
      <c r="AU55" s="10">
        <f t="shared" si="24"/>
        <v>1.02208726163705</v>
      </c>
      <c r="AV55" s="11">
        <f t="shared" si="25"/>
        <v>2.2087261637046</v>
      </c>
    </row>
    <row r="56" spans="1:48">
      <c r="A56" s="6">
        <v>11037</v>
      </c>
      <c r="B56" s="3" t="str">
        <f t="shared" si="0"/>
        <v>Mar</v>
      </c>
      <c r="C56" s="3">
        <f t="shared" si="1"/>
        <v>20</v>
      </c>
      <c r="D56" s="3" t="str">
        <f t="shared" si="2"/>
        <v>Mar20</v>
      </c>
      <c r="E56" s="3" t="str">
        <f t="shared" si="3"/>
        <v>12Thu</v>
      </c>
      <c r="F56">
        <v>24.139999</v>
      </c>
      <c r="G56" s="8">
        <f t="shared" si="26"/>
        <v>0.00457752789939547</v>
      </c>
      <c r="H56" s="7">
        <f t="shared" si="4"/>
        <v>1.1397544381492</v>
      </c>
      <c r="I56" s="7"/>
      <c r="J56" s="6">
        <v>21996</v>
      </c>
      <c r="K56" s="3" t="str">
        <f t="shared" si="5"/>
        <v>Mar</v>
      </c>
      <c r="L56" s="3">
        <f t="shared" si="6"/>
        <v>21</v>
      </c>
      <c r="M56" s="3" t="str">
        <f t="shared" si="7"/>
        <v>Mar21</v>
      </c>
      <c r="N56" s="3" t="str">
        <f t="shared" si="8"/>
        <v>13Mon</v>
      </c>
      <c r="O56">
        <v>55.07</v>
      </c>
      <c r="P56" s="8">
        <f t="shared" si="27"/>
        <v>0.00109074717654048</v>
      </c>
      <c r="Q56" s="7">
        <f t="shared" si="9"/>
        <v>0.919212151560674</v>
      </c>
      <c r="R56" s="7"/>
      <c r="S56" s="6">
        <v>36606</v>
      </c>
      <c r="T56" s="3" t="str">
        <f t="shared" si="10"/>
        <v>Mar</v>
      </c>
      <c r="U56" s="3">
        <f t="shared" si="11"/>
        <v>21</v>
      </c>
      <c r="V56" s="3" t="str">
        <f t="shared" si="12"/>
        <v>Mar21</v>
      </c>
      <c r="W56" s="3" t="str">
        <f t="shared" si="13"/>
        <v>13Tue</v>
      </c>
      <c r="X56">
        <v>1493.869995</v>
      </c>
      <c r="Y56" s="8">
        <f t="shared" si="28"/>
        <v>0.0255658539726429</v>
      </c>
      <c r="Z56" s="7">
        <f t="shared" si="14"/>
        <v>1.02655957502661</v>
      </c>
      <c r="AA56" s="7"/>
      <c r="AB56" s="6">
        <v>40260</v>
      </c>
      <c r="AC56" s="3" t="str">
        <f t="shared" si="15"/>
        <v>Mar</v>
      </c>
      <c r="AD56" s="3">
        <f t="shared" si="16"/>
        <v>23</v>
      </c>
      <c r="AE56" s="3" t="str">
        <f t="shared" si="17"/>
        <v>Mar23</v>
      </c>
      <c r="AF56" s="3" t="str">
        <f t="shared" si="18"/>
        <v>13Tue</v>
      </c>
      <c r="AG56">
        <v>1174.170044</v>
      </c>
      <c r="AH56" s="8">
        <f t="shared" si="29"/>
        <v>0.00717096660426058</v>
      </c>
      <c r="AI56" s="7">
        <f t="shared" si="19"/>
        <v>1.03634635289231</v>
      </c>
      <c r="AJ56" s="7"/>
      <c r="AK56" s="9">
        <v>55</v>
      </c>
      <c r="AL56" s="6">
        <f>WORKDAY($AX$3,AK56,$AY$3:$AY$11)</f>
        <v>43910</v>
      </c>
      <c r="AM56" s="3" t="str">
        <f t="shared" si="20"/>
        <v>Mar</v>
      </c>
      <c r="AN56" s="3">
        <f t="shared" si="21"/>
        <v>20</v>
      </c>
      <c r="AO56" s="3" t="str">
        <f t="shared" si="22"/>
        <v>Mar20</v>
      </c>
      <c r="AP56" s="3" t="str">
        <f t="shared" si="23"/>
        <v>12Fri</v>
      </c>
      <c r="AQ56" s="7">
        <f>VLOOKUP($AP56,$E$2:$H$253,4,0)</f>
        <v>1.14683668555241</v>
      </c>
      <c r="AR56" s="7">
        <f>VLOOKUP(AP56,$N$2:$Q$251,4,0)</f>
        <v>0.918210615923886</v>
      </c>
      <c r="AS56" s="7">
        <f>VLOOKUP($AP56,$W$2:$Z$249,4,0)</f>
        <v>1.00635642733355</v>
      </c>
      <c r="AT56" s="7">
        <f>VLOOKUP($AP56,$AF$2:$AI$253,4,0)</f>
        <v>1.02375134311646</v>
      </c>
      <c r="AU56" s="10">
        <f t="shared" si="24"/>
        <v>1.02378876798158</v>
      </c>
      <c r="AV56" s="11">
        <f t="shared" si="25"/>
        <v>2.37887679815758</v>
      </c>
    </row>
    <row r="57" spans="1:48">
      <c r="A57" s="6">
        <v>11038</v>
      </c>
      <c r="B57" s="3" t="str">
        <f t="shared" si="0"/>
        <v>Mar</v>
      </c>
      <c r="C57" s="3">
        <f t="shared" si="1"/>
        <v>21</v>
      </c>
      <c r="D57" s="3" t="str">
        <f t="shared" si="2"/>
        <v>Mar21</v>
      </c>
      <c r="E57" s="3" t="str">
        <f t="shared" si="3"/>
        <v>12Fri</v>
      </c>
      <c r="F57">
        <v>24.290001</v>
      </c>
      <c r="G57" s="8">
        <f t="shared" si="26"/>
        <v>0.0062138362143263</v>
      </c>
      <c r="H57" s="7">
        <f t="shared" si="4"/>
        <v>1.14683668555241</v>
      </c>
      <c r="I57" s="7"/>
      <c r="J57" s="6">
        <v>21997</v>
      </c>
      <c r="K57" s="3" t="str">
        <f t="shared" si="5"/>
        <v>Mar</v>
      </c>
      <c r="L57" s="3">
        <f t="shared" si="6"/>
        <v>22</v>
      </c>
      <c r="M57" s="3" t="str">
        <f t="shared" si="7"/>
        <v>Mar22</v>
      </c>
      <c r="N57" s="3" t="str">
        <f t="shared" si="8"/>
        <v>13Tue</v>
      </c>
      <c r="O57">
        <v>55.290001</v>
      </c>
      <c r="P57" s="8">
        <f t="shared" si="27"/>
        <v>0.00399493372071902</v>
      </c>
      <c r="Q57" s="7">
        <f t="shared" si="9"/>
        <v>0.922884343181438</v>
      </c>
      <c r="R57" s="7"/>
      <c r="S57" s="6">
        <v>36607</v>
      </c>
      <c r="T57" s="3" t="str">
        <f t="shared" si="10"/>
        <v>Mar</v>
      </c>
      <c r="U57" s="3">
        <f t="shared" si="11"/>
        <v>22</v>
      </c>
      <c r="V57" s="3" t="str">
        <f t="shared" si="12"/>
        <v>Mar22</v>
      </c>
      <c r="W57" s="3" t="str">
        <f t="shared" si="13"/>
        <v>13Wed</v>
      </c>
      <c r="X57">
        <v>1500.640015</v>
      </c>
      <c r="Y57" s="8">
        <f t="shared" si="28"/>
        <v>0.00453186691121668</v>
      </c>
      <c r="Z57" s="7">
        <f t="shared" si="14"/>
        <v>1.03121180639707</v>
      </c>
      <c r="AA57" s="7"/>
      <c r="AB57" s="6">
        <v>40261</v>
      </c>
      <c r="AC57" s="3" t="str">
        <f t="shared" si="15"/>
        <v>Mar</v>
      </c>
      <c r="AD57" s="3">
        <f t="shared" si="16"/>
        <v>24</v>
      </c>
      <c r="AE57" s="3" t="str">
        <f t="shared" si="17"/>
        <v>Mar24</v>
      </c>
      <c r="AF57" s="3" t="str">
        <f t="shared" si="18"/>
        <v>13Wed</v>
      </c>
      <c r="AG57">
        <v>1167.719971</v>
      </c>
      <c r="AH57" s="8">
        <f t="shared" si="29"/>
        <v>-0.00549330400052343</v>
      </c>
      <c r="AI57" s="7">
        <f t="shared" si="19"/>
        <v>1.03065338732604</v>
      </c>
      <c r="AJ57" s="7"/>
      <c r="AK57" s="9">
        <v>56</v>
      </c>
      <c r="AL57" s="6">
        <f>WORKDAY($AX$3,AK57,$AY$3:$AY$11)</f>
        <v>43913</v>
      </c>
      <c r="AM57" s="3" t="str">
        <f t="shared" si="20"/>
        <v>Mar</v>
      </c>
      <c r="AN57" s="3">
        <f t="shared" si="21"/>
        <v>23</v>
      </c>
      <c r="AO57" s="3" t="str">
        <f t="shared" si="22"/>
        <v>Mar23</v>
      </c>
      <c r="AP57" s="3" t="str">
        <f t="shared" si="23"/>
        <v>13Mon</v>
      </c>
      <c r="AQ57" s="7">
        <f>VLOOKUP($AP57,$E$2:$H$253,4,0)</f>
        <v>1.14636454202077</v>
      </c>
      <c r="AR57" s="7">
        <f>VLOOKUP(AP57,$N$2:$Q$251,4,0)</f>
        <v>0.919212151560674</v>
      </c>
      <c r="AS57" s="7">
        <f>VLOOKUP($AP57,$W$2:$Z$249,4,0)</f>
        <v>1.0009689490442</v>
      </c>
      <c r="AT57" s="7">
        <f>VLOOKUP($AP57,$AF$2:$AI$253,4,0)</f>
        <v>1.02896766016441</v>
      </c>
      <c r="AU57" s="10">
        <f t="shared" si="24"/>
        <v>1.02387832569751</v>
      </c>
      <c r="AV57" s="11">
        <f t="shared" si="25"/>
        <v>2.38783256975144</v>
      </c>
    </row>
    <row r="58" spans="1:48">
      <c r="A58" s="6">
        <v>11041</v>
      </c>
      <c r="B58" s="3" t="str">
        <f t="shared" si="0"/>
        <v>Mar</v>
      </c>
      <c r="C58" s="3">
        <f t="shared" si="1"/>
        <v>24</v>
      </c>
      <c r="D58" s="3" t="str">
        <f t="shared" si="2"/>
        <v>Mar24</v>
      </c>
      <c r="E58" s="3" t="str">
        <f t="shared" si="3"/>
        <v>13Mon</v>
      </c>
      <c r="F58">
        <v>24.280001</v>
      </c>
      <c r="G58" s="8">
        <f t="shared" si="26"/>
        <v>-0.000411692037394381</v>
      </c>
      <c r="H58" s="7">
        <f t="shared" si="4"/>
        <v>1.14636454202077</v>
      </c>
      <c r="I58" s="7"/>
      <c r="J58" s="6">
        <v>21998</v>
      </c>
      <c r="K58" s="3" t="str">
        <f t="shared" si="5"/>
        <v>Mar</v>
      </c>
      <c r="L58" s="3">
        <f t="shared" si="6"/>
        <v>23</v>
      </c>
      <c r="M58" s="3" t="str">
        <f t="shared" si="7"/>
        <v>Mar23</v>
      </c>
      <c r="N58" s="3" t="str">
        <f t="shared" si="8"/>
        <v>13Wed</v>
      </c>
      <c r="O58">
        <v>55.740002</v>
      </c>
      <c r="P58" s="8">
        <f t="shared" si="27"/>
        <v>0.00813892190018228</v>
      </c>
      <c r="Q58" s="7">
        <f t="shared" si="9"/>
        <v>0.930395626773493</v>
      </c>
      <c r="R58" s="7"/>
      <c r="S58" s="6">
        <v>36608</v>
      </c>
      <c r="T58" s="3" t="str">
        <f t="shared" si="10"/>
        <v>Mar</v>
      </c>
      <c r="U58" s="3">
        <f t="shared" si="11"/>
        <v>23</v>
      </c>
      <c r="V58" s="3" t="str">
        <f t="shared" si="12"/>
        <v>Mar23</v>
      </c>
      <c r="W58" s="3" t="str">
        <f t="shared" si="13"/>
        <v>13Thu</v>
      </c>
      <c r="X58">
        <v>1527.349976</v>
      </c>
      <c r="Y58" s="8">
        <f t="shared" si="28"/>
        <v>0.0177990462289519</v>
      </c>
      <c r="Z58" s="7">
        <f t="shared" si="14"/>
        <v>1.04956639301097</v>
      </c>
      <c r="AA58" s="7"/>
      <c r="AB58" s="6">
        <v>40262</v>
      </c>
      <c r="AC58" s="3" t="str">
        <f t="shared" si="15"/>
        <v>Mar</v>
      </c>
      <c r="AD58" s="3">
        <f t="shared" si="16"/>
        <v>25</v>
      </c>
      <c r="AE58" s="3" t="str">
        <f t="shared" si="17"/>
        <v>Mar25</v>
      </c>
      <c r="AF58" s="3" t="str">
        <f t="shared" si="18"/>
        <v>13Thu</v>
      </c>
      <c r="AG58">
        <v>1165.72998</v>
      </c>
      <c r="AH58" s="8">
        <f t="shared" si="29"/>
        <v>-0.00170416799354365</v>
      </c>
      <c r="AI58" s="7">
        <f t="shared" si="19"/>
        <v>1.02889698081093</v>
      </c>
      <c r="AJ58" s="7"/>
      <c r="AK58" s="9">
        <v>57</v>
      </c>
      <c r="AL58" s="6">
        <f>WORKDAY($AX$3,AK58,$AY$3:$AY$11)</f>
        <v>43914</v>
      </c>
      <c r="AM58" s="3" t="str">
        <f t="shared" si="20"/>
        <v>Mar</v>
      </c>
      <c r="AN58" s="3">
        <f t="shared" si="21"/>
        <v>24</v>
      </c>
      <c r="AO58" s="3" t="str">
        <f t="shared" si="22"/>
        <v>Mar24</v>
      </c>
      <c r="AP58" s="3" t="str">
        <f t="shared" si="23"/>
        <v>13Tue</v>
      </c>
      <c r="AQ58" s="7">
        <f>VLOOKUP($AP58,$E$2:$H$253,4,0)</f>
        <v>1.14494806421152</v>
      </c>
      <c r="AR58" s="7">
        <f>VLOOKUP(AP58,$N$2:$Q$251,4,0)</f>
        <v>0.922884343181438</v>
      </c>
      <c r="AS58" s="7">
        <f>VLOOKUP($AP58,$W$2:$Z$249,4,0)</f>
        <v>1.02655957502661</v>
      </c>
      <c r="AT58" s="7">
        <f>VLOOKUP($AP58,$AF$2:$AI$253,4,0)</f>
        <v>1.03634635289231</v>
      </c>
      <c r="AU58" s="10">
        <f t="shared" si="24"/>
        <v>1.03268458382797</v>
      </c>
      <c r="AV58" s="11">
        <f t="shared" si="25"/>
        <v>3.2684583827971</v>
      </c>
    </row>
    <row r="59" spans="1:48">
      <c r="A59" s="6">
        <v>11042</v>
      </c>
      <c r="B59" s="3" t="str">
        <f t="shared" si="0"/>
        <v>Mar</v>
      </c>
      <c r="C59" s="3">
        <f t="shared" si="1"/>
        <v>25</v>
      </c>
      <c r="D59" s="3" t="str">
        <f t="shared" si="2"/>
        <v>Mar25</v>
      </c>
      <c r="E59" s="3" t="str">
        <f t="shared" si="3"/>
        <v>13Tue</v>
      </c>
      <c r="F59">
        <v>24.25</v>
      </c>
      <c r="G59" s="8">
        <f t="shared" si="26"/>
        <v>-0.00123562597876329</v>
      </c>
      <c r="H59" s="7">
        <f t="shared" si="4"/>
        <v>1.14494806421152</v>
      </c>
      <c r="I59" s="7"/>
      <c r="J59" s="6">
        <v>21999</v>
      </c>
      <c r="K59" s="3" t="str">
        <f t="shared" si="5"/>
        <v>Mar</v>
      </c>
      <c r="L59" s="3">
        <f t="shared" si="6"/>
        <v>24</v>
      </c>
      <c r="M59" s="3" t="str">
        <f t="shared" si="7"/>
        <v>Mar24</v>
      </c>
      <c r="N59" s="3" t="str">
        <f t="shared" si="8"/>
        <v>13Thu</v>
      </c>
      <c r="O59">
        <v>55.98</v>
      </c>
      <c r="P59" s="8">
        <f t="shared" si="27"/>
        <v>0.00430566902383678</v>
      </c>
      <c r="Q59" s="7">
        <f t="shared" si="9"/>
        <v>0.934401602403605</v>
      </c>
      <c r="R59" s="7"/>
      <c r="S59" s="6">
        <v>36609</v>
      </c>
      <c r="T59" s="3" t="str">
        <f t="shared" si="10"/>
        <v>Mar</v>
      </c>
      <c r="U59" s="3">
        <f t="shared" si="11"/>
        <v>24</v>
      </c>
      <c r="V59" s="3" t="str">
        <f t="shared" si="12"/>
        <v>Mar24</v>
      </c>
      <c r="W59" s="3" t="str">
        <f t="shared" si="13"/>
        <v>13Fri</v>
      </c>
      <c r="X59">
        <v>1527.459961</v>
      </c>
      <c r="Y59" s="8">
        <f t="shared" si="28"/>
        <v>7.20103458462696e-5</v>
      </c>
      <c r="Z59" s="7">
        <f t="shared" si="14"/>
        <v>1.04964197264992</v>
      </c>
      <c r="AA59" s="7"/>
      <c r="AB59" s="6">
        <v>40263</v>
      </c>
      <c r="AC59" s="3" t="str">
        <f t="shared" si="15"/>
        <v>Mar</v>
      </c>
      <c r="AD59" s="3">
        <f t="shared" si="16"/>
        <v>26</v>
      </c>
      <c r="AE59" s="3" t="str">
        <f t="shared" si="17"/>
        <v>Mar26</v>
      </c>
      <c r="AF59" s="3" t="str">
        <f t="shared" si="18"/>
        <v>13Fri</v>
      </c>
      <c r="AG59">
        <v>1166.589966</v>
      </c>
      <c r="AH59" s="8">
        <f t="shared" si="29"/>
        <v>0.000737723156094806</v>
      </c>
      <c r="AI59" s="7">
        <f t="shared" si="19"/>
        <v>1.02965602193891</v>
      </c>
      <c r="AJ59" s="7"/>
      <c r="AK59" s="9">
        <v>58</v>
      </c>
      <c r="AL59" s="6">
        <f>WORKDAY($AX$3,AK59,$AY$3:$AY$11)</f>
        <v>43915</v>
      </c>
      <c r="AM59" s="3" t="str">
        <f t="shared" si="20"/>
        <v>Mar</v>
      </c>
      <c r="AN59" s="3">
        <f t="shared" si="21"/>
        <v>25</v>
      </c>
      <c r="AO59" s="3" t="str">
        <f t="shared" si="22"/>
        <v>Mar25</v>
      </c>
      <c r="AP59" s="3" t="str">
        <f t="shared" si="23"/>
        <v>13Wed</v>
      </c>
      <c r="AQ59" s="7">
        <f>VLOOKUP($AP59,$E$2:$H$253,4,0)</f>
        <v>1.16241742209632</v>
      </c>
      <c r="AR59" s="7">
        <f>VLOOKUP(AP59,$N$2:$Q$251,4,0)</f>
        <v>0.930395626773493</v>
      </c>
      <c r="AS59" s="7">
        <f>VLOOKUP($AP59,$W$2:$Z$249,4,0)</f>
        <v>1.03121180639707</v>
      </c>
      <c r="AT59" s="7">
        <f>VLOOKUP($AP59,$AF$2:$AI$253,4,0)</f>
        <v>1.03065338732604</v>
      </c>
      <c r="AU59" s="10">
        <f t="shared" si="24"/>
        <v>1.03866956064823</v>
      </c>
      <c r="AV59" s="11">
        <f t="shared" si="25"/>
        <v>3.86695606482301</v>
      </c>
    </row>
    <row r="60" spans="1:48">
      <c r="A60" s="6">
        <v>11043</v>
      </c>
      <c r="B60" s="3" t="str">
        <f t="shared" si="0"/>
        <v>Mar</v>
      </c>
      <c r="C60" s="3">
        <f t="shared" si="1"/>
        <v>26</v>
      </c>
      <c r="D60" s="3" t="str">
        <f t="shared" si="2"/>
        <v>Mar26</v>
      </c>
      <c r="E60" s="3" t="str">
        <f t="shared" si="3"/>
        <v>13Wed</v>
      </c>
      <c r="F60">
        <v>24.620001</v>
      </c>
      <c r="G60" s="8">
        <f t="shared" si="26"/>
        <v>0.0152577731958762</v>
      </c>
      <c r="H60" s="7">
        <f t="shared" si="4"/>
        <v>1.16241742209632</v>
      </c>
      <c r="I60" s="7"/>
      <c r="J60" s="6">
        <v>22000</v>
      </c>
      <c r="K60" s="3" t="str">
        <f t="shared" si="5"/>
        <v>Mar</v>
      </c>
      <c r="L60" s="3">
        <f t="shared" si="6"/>
        <v>25</v>
      </c>
      <c r="M60" s="3" t="str">
        <f t="shared" si="7"/>
        <v>Mar25</v>
      </c>
      <c r="N60" s="3" t="str">
        <f t="shared" si="8"/>
        <v>13Fri</v>
      </c>
      <c r="O60">
        <v>55.98</v>
      </c>
      <c r="P60" s="8">
        <f t="shared" si="27"/>
        <v>0</v>
      </c>
      <c r="Q60" s="7">
        <f t="shared" si="9"/>
        <v>0.934401602403605</v>
      </c>
      <c r="R60" s="7"/>
      <c r="S60" s="6">
        <v>36612</v>
      </c>
      <c r="T60" s="3" t="str">
        <f t="shared" si="10"/>
        <v>Mar</v>
      </c>
      <c r="U60" s="3">
        <f t="shared" si="11"/>
        <v>27</v>
      </c>
      <c r="V60" s="3" t="str">
        <f t="shared" si="12"/>
        <v>Mar27</v>
      </c>
      <c r="W60" s="3" t="str">
        <f t="shared" si="13"/>
        <v>14Mon</v>
      </c>
      <c r="X60">
        <v>1523.859985</v>
      </c>
      <c r="Y60" s="8">
        <f t="shared" si="28"/>
        <v>-0.00235683820978399</v>
      </c>
      <c r="Z60" s="7">
        <f t="shared" si="14"/>
        <v>1.04716813634219</v>
      </c>
      <c r="AA60" s="7"/>
      <c r="AB60" s="6">
        <v>40266</v>
      </c>
      <c r="AC60" s="3" t="str">
        <f t="shared" si="15"/>
        <v>Mar</v>
      </c>
      <c r="AD60" s="3">
        <f t="shared" si="16"/>
        <v>29</v>
      </c>
      <c r="AE60" s="3" t="str">
        <f t="shared" si="17"/>
        <v>Mar29</v>
      </c>
      <c r="AF60" s="3" t="str">
        <f t="shared" si="18"/>
        <v>14Mon</v>
      </c>
      <c r="AG60">
        <v>1173.219971</v>
      </c>
      <c r="AH60" s="8">
        <f t="shared" si="29"/>
        <v>0.00568323506392989</v>
      </c>
      <c r="AI60" s="7">
        <f t="shared" si="19"/>
        <v>1.03550779914658</v>
      </c>
      <c r="AJ60" s="7"/>
      <c r="AK60" s="9">
        <v>59</v>
      </c>
      <c r="AL60" s="6">
        <f>WORKDAY($AX$3,AK60,$AY$3:$AY$11)</f>
        <v>43916</v>
      </c>
      <c r="AM60" s="3" t="str">
        <f t="shared" si="20"/>
        <v>Mar</v>
      </c>
      <c r="AN60" s="3">
        <f t="shared" si="21"/>
        <v>26</v>
      </c>
      <c r="AO60" s="3" t="str">
        <f t="shared" si="22"/>
        <v>Mar26</v>
      </c>
      <c r="AP60" s="3" t="str">
        <f t="shared" si="23"/>
        <v>13Thu</v>
      </c>
      <c r="AQ60" s="7">
        <f>VLOOKUP($AP60,$E$2:$H$253,4,0)</f>
        <v>1.16005665722379</v>
      </c>
      <c r="AR60" s="7">
        <f>VLOOKUP(AP60,$N$2:$Q$251,4,0)</f>
        <v>0.934401602403605</v>
      </c>
      <c r="AS60" s="7">
        <f>VLOOKUP($AP60,$W$2:$Z$249,4,0)</f>
        <v>1.04956639301097</v>
      </c>
      <c r="AT60" s="7">
        <f>VLOOKUP($AP60,$AF$2:$AI$253,4,0)</f>
        <v>1.02889698081093</v>
      </c>
      <c r="AU60" s="10">
        <f t="shared" si="24"/>
        <v>1.04323040836232</v>
      </c>
      <c r="AV60" s="11">
        <f t="shared" si="25"/>
        <v>4.32304083623238</v>
      </c>
    </row>
    <row r="61" spans="1:48">
      <c r="A61" s="6">
        <v>11044</v>
      </c>
      <c r="B61" s="3" t="str">
        <f t="shared" si="0"/>
        <v>Mar</v>
      </c>
      <c r="C61" s="3">
        <f t="shared" si="1"/>
        <v>27</v>
      </c>
      <c r="D61" s="3" t="str">
        <f t="shared" si="2"/>
        <v>Mar27</v>
      </c>
      <c r="E61" s="3" t="str">
        <f t="shared" si="3"/>
        <v>13Thu</v>
      </c>
      <c r="F61">
        <v>24.57</v>
      </c>
      <c r="G61" s="8">
        <f t="shared" si="26"/>
        <v>-0.00203090974691667</v>
      </c>
      <c r="H61" s="7">
        <f t="shared" si="4"/>
        <v>1.16005665722379</v>
      </c>
      <c r="I61" s="7"/>
      <c r="J61" s="6">
        <v>22003</v>
      </c>
      <c r="K61" s="3" t="str">
        <f t="shared" si="5"/>
        <v>Mar</v>
      </c>
      <c r="L61" s="3">
        <f t="shared" si="6"/>
        <v>28</v>
      </c>
      <c r="M61" s="3" t="str">
        <f t="shared" si="7"/>
        <v>Mar28</v>
      </c>
      <c r="N61" s="3" t="str">
        <f t="shared" si="8"/>
        <v>14Mon</v>
      </c>
      <c r="O61">
        <v>55.860001</v>
      </c>
      <c r="P61" s="8">
        <f t="shared" si="27"/>
        <v>-0.00214360485887817</v>
      </c>
      <c r="Q61" s="7">
        <f t="shared" si="9"/>
        <v>0.932398614588549</v>
      </c>
      <c r="R61" s="7"/>
      <c r="S61" s="6">
        <v>36613</v>
      </c>
      <c r="T61" s="3" t="str">
        <f t="shared" si="10"/>
        <v>Mar</v>
      </c>
      <c r="U61" s="3">
        <f t="shared" si="11"/>
        <v>28</v>
      </c>
      <c r="V61" s="3" t="str">
        <f t="shared" si="12"/>
        <v>Mar28</v>
      </c>
      <c r="W61" s="3" t="str">
        <f t="shared" si="13"/>
        <v>14Tue</v>
      </c>
      <c r="X61">
        <v>1507.72998</v>
      </c>
      <c r="Y61" s="8">
        <f t="shared" si="28"/>
        <v>-0.0105849652584716</v>
      </c>
      <c r="Z61" s="7">
        <f t="shared" si="14"/>
        <v>1.03608389799922</v>
      </c>
      <c r="AA61" s="7"/>
      <c r="AB61" s="6">
        <v>40267</v>
      </c>
      <c r="AC61" s="3" t="str">
        <f t="shared" si="15"/>
        <v>Mar</v>
      </c>
      <c r="AD61" s="3">
        <f t="shared" si="16"/>
        <v>30</v>
      </c>
      <c r="AE61" s="3" t="str">
        <f t="shared" si="17"/>
        <v>Mar30</v>
      </c>
      <c r="AF61" s="3" t="str">
        <f t="shared" si="18"/>
        <v>14Tue</v>
      </c>
      <c r="AG61">
        <v>1173.27002</v>
      </c>
      <c r="AH61" s="8">
        <f t="shared" si="29"/>
        <v>4.26595193033451e-5</v>
      </c>
      <c r="AI61" s="7">
        <f t="shared" si="19"/>
        <v>1.03555197341152</v>
      </c>
      <c r="AJ61" s="7"/>
      <c r="AK61" s="9">
        <v>60</v>
      </c>
      <c r="AL61" s="6">
        <f>WORKDAY($AX$3,AK61,$AY$3:$AY$11)</f>
        <v>43917</v>
      </c>
      <c r="AM61" s="3" t="str">
        <f t="shared" si="20"/>
        <v>Mar</v>
      </c>
      <c r="AN61" s="3">
        <f t="shared" si="21"/>
        <v>27</v>
      </c>
      <c r="AO61" s="3" t="str">
        <f t="shared" si="22"/>
        <v>Mar27</v>
      </c>
      <c r="AP61" s="3" t="str">
        <f t="shared" si="23"/>
        <v>13Fri</v>
      </c>
      <c r="AQ61" s="7">
        <f>VLOOKUP($AP61,$E$2:$H$253,4,0)</f>
        <v>1.17327667610954</v>
      </c>
      <c r="AR61" s="7">
        <f>VLOOKUP(AP61,$N$2:$Q$251,4,0)</f>
        <v>0.934401602403605</v>
      </c>
      <c r="AS61" s="7">
        <f>VLOOKUP($AP61,$W$2:$Z$249,4,0)</f>
        <v>1.04964197264992</v>
      </c>
      <c r="AT61" s="7">
        <f>VLOOKUP($AP61,$AF$2:$AI$253,4,0)</f>
        <v>1.02965602193891</v>
      </c>
      <c r="AU61" s="10">
        <f t="shared" si="24"/>
        <v>1.04674406827549</v>
      </c>
      <c r="AV61" s="11">
        <f t="shared" si="25"/>
        <v>4.67440682754914</v>
      </c>
    </row>
    <row r="62" spans="1:48">
      <c r="A62" s="6">
        <v>11045</v>
      </c>
      <c r="B62" s="3" t="str">
        <f t="shared" si="0"/>
        <v>Mar</v>
      </c>
      <c r="C62" s="3">
        <f t="shared" si="1"/>
        <v>28</v>
      </c>
      <c r="D62" s="3" t="str">
        <f t="shared" si="2"/>
        <v>Mar28</v>
      </c>
      <c r="E62" s="3" t="str">
        <f t="shared" si="3"/>
        <v>13Fri</v>
      </c>
      <c r="F62">
        <v>24.85</v>
      </c>
      <c r="G62" s="8">
        <f t="shared" si="26"/>
        <v>0.0113960113960114</v>
      </c>
      <c r="H62" s="7">
        <f t="shared" si="4"/>
        <v>1.17327667610954</v>
      </c>
      <c r="I62" s="7"/>
      <c r="J62" s="6">
        <v>22004</v>
      </c>
      <c r="K62" s="3" t="str">
        <f t="shared" si="5"/>
        <v>Mar</v>
      </c>
      <c r="L62" s="3">
        <f t="shared" si="6"/>
        <v>29</v>
      </c>
      <c r="M62" s="3" t="str">
        <f t="shared" si="7"/>
        <v>Mar29</v>
      </c>
      <c r="N62" s="3" t="str">
        <f t="shared" si="8"/>
        <v>14Tue</v>
      </c>
      <c r="O62">
        <v>55.779999</v>
      </c>
      <c r="P62" s="8">
        <f t="shared" si="27"/>
        <v>-0.00143218758624799</v>
      </c>
      <c r="Q62" s="7">
        <f t="shared" si="9"/>
        <v>0.9310632448673</v>
      </c>
      <c r="R62" s="7"/>
      <c r="S62" s="6">
        <v>36614</v>
      </c>
      <c r="T62" s="3" t="str">
        <f t="shared" si="10"/>
        <v>Mar</v>
      </c>
      <c r="U62" s="3">
        <f t="shared" si="11"/>
        <v>29</v>
      </c>
      <c r="V62" s="3" t="str">
        <f t="shared" si="12"/>
        <v>Mar29</v>
      </c>
      <c r="W62" s="3" t="str">
        <f t="shared" si="13"/>
        <v>14Wed</v>
      </c>
      <c r="X62">
        <v>1508.52002</v>
      </c>
      <c r="Y62" s="8">
        <f t="shared" si="28"/>
        <v>0.000523993029574077</v>
      </c>
      <c r="Z62" s="7">
        <f t="shared" si="14"/>
        <v>1.03662679873983</v>
      </c>
      <c r="AA62" s="7"/>
      <c r="AB62" s="6">
        <v>40268</v>
      </c>
      <c r="AC62" s="3" t="str">
        <f t="shared" si="15"/>
        <v>Mar</v>
      </c>
      <c r="AD62" s="3">
        <f t="shared" si="16"/>
        <v>31</v>
      </c>
      <c r="AE62" s="3" t="str">
        <f t="shared" si="17"/>
        <v>Mar31</v>
      </c>
      <c r="AF62" s="3" t="str">
        <f t="shared" si="18"/>
        <v>14Wed</v>
      </c>
      <c r="AG62">
        <v>1169.430054</v>
      </c>
      <c r="AH62" s="8">
        <f t="shared" si="29"/>
        <v>-0.00327287490052802</v>
      </c>
      <c r="AI62" s="7">
        <f t="shared" si="19"/>
        <v>1.03216274134955</v>
      </c>
      <c r="AJ62" s="7"/>
      <c r="AK62" s="9">
        <v>61</v>
      </c>
      <c r="AL62" s="6">
        <f>WORKDAY($AX$3,AK62,$AY$3:$AY$11)</f>
        <v>43920</v>
      </c>
      <c r="AM62" s="3" t="str">
        <f t="shared" si="20"/>
        <v>Mar</v>
      </c>
      <c r="AN62" s="3">
        <f t="shared" si="21"/>
        <v>30</v>
      </c>
      <c r="AO62" s="3" t="str">
        <f t="shared" si="22"/>
        <v>Mar30</v>
      </c>
      <c r="AP62" s="3" t="str">
        <f t="shared" si="23"/>
        <v>14Mon</v>
      </c>
      <c r="AQ62" s="7">
        <f>VLOOKUP($AP62,$E$2:$H$253,4,0)</f>
        <v>1.14022662889518</v>
      </c>
      <c r="AR62" s="7">
        <f>VLOOKUP(AP62,$N$2:$Q$251,4,0)</f>
        <v>0.932398614588549</v>
      </c>
      <c r="AS62" s="7">
        <f>VLOOKUP($AP62,$W$2:$Z$249,4,0)</f>
        <v>1.04716813634219</v>
      </c>
      <c r="AT62" s="7">
        <f>VLOOKUP($AP62,$AF$2:$AI$253,4,0)</f>
        <v>1.03550779914658</v>
      </c>
      <c r="AU62" s="10">
        <f t="shared" si="24"/>
        <v>1.03882529474312</v>
      </c>
      <c r="AV62" s="11">
        <f t="shared" si="25"/>
        <v>3.88252947431231</v>
      </c>
    </row>
    <row r="63" spans="1:48">
      <c r="A63" s="6">
        <v>11048</v>
      </c>
      <c r="B63" s="3" t="str">
        <f t="shared" si="0"/>
        <v>Mar</v>
      </c>
      <c r="C63" s="3">
        <f t="shared" si="1"/>
        <v>31</v>
      </c>
      <c r="D63" s="3" t="str">
        <f t="shared" si="2"/>
        <v>Mar31</v>
      </c>
      <c r="E63" s="3" t="str">
        <f t="shared" si="3"/>
        <v>14Mon</v>
      </c>
      <c r="F63">
        <v>24.15</v>
      </c>
      <c r="G63" s="8">
        <f t="shared" si="26"/>
        <v>-0.0281690140845072</v>
      </c>
      <c r="H63" s="7">
        <f t="shared" si="4"/>
        <v>1.14022662889518</v>
      </c>
      <c r="I63" s="7"/>
      <c r="J63" s="6">
        <v>22005</v>
      </c>
      <c r="K63" s="3" t="str">
        <f t="shared" si="5"/>
        <v>Mar</v>
      </c>
      <c r="L63" s="3">
        <f t="shared" si="6"/>
        <v>30</v>
      </c>
      <c r="M63" s="3" t="str">
        <f t="shared" si="7"/>
        <v>Mar30</v>
      </c>
      <c r="N63" s="3" t="str">
        <f t="shared" si="8"/>
        <v>14Wed</v>
      </c>
      <c r="O63">
        <v>55.66</v>
      </c>
      <c r="P63" s="8">
        <f t="shared" si="27"/>
        <v>-0.0021512908237951</v>
      </c>
      <c r="Q63" s="7">
        <f t="shared" si="9"/>
        <v>0.929060257052244</v>
      </c>
      <c r="R63" s="7"/>
      <c r="S63" s="6">
        <v>36615</v>
      </c>
      <c r="T63" s="3" t="str">
        <f t="shared" si="10"/>
        <v>Mar</v>
      </c>
      <c r="U63" s="3">
        <f t="shared" si="11"/>
        <v>30</v>
      </c>
      <c r="V63" s="3" t="str">
        <f t="shared" si="12"/>
        <v>Mar30</v>
      </c>
      <c r="W63" s="3" t="str">
        <f t="shared" si="13"/>
        <v>14Thu</v>
      </c>
      <c r="X63">
        <v>1487.920044</v>
      </c>
      <c r="Y63" s="8">
        <f t="shared" si="28"/>
        <v>-0.0136557524771862</v>
      </c>
      <c r="Z63" s="7">
        <f t="shared" si="14"/>
        <v>1.02247087976502</v>
      </c>
      <c r="AA63" s="7"/>
      <c r="AB63" s="6">
        <v>40269</v>
      </c>
      <c r="AC63" s="3" t="str">
        <f t="shared" si="15"/>
        <v>Apr</v>
      </c>
      <c r="AD63" s="3">
        <f t="shared" si="16"/>
        <v>1</v>
      </c>
      <c r="AE63" s="3" t="str">
        <f t="shared" si="17"/>
        <v>Apr1</v>
      </c>
      <c r="AF63" s="3" t="str">
        <f t="shared" si="18"/>
        <v>14Thu</v>
      </c>
      <c r="AG63">
        <v>1178.099976</v>
      </c>
      <c r="AH63" s="8">
        <f t="shared" si="29"/>
        <v>0.00741380125330697</v>
      </c>
      <c r="AI63" s="7">
        <f t="shared" si="19"/>
        <v>1.03981499077498</v>
      </c>
      <c r="AJ63" s="7"/>
      <c r="AK63" s="9">
        <v>62</v>
      </c>
      <c r="AL63" s="6">
        <f>WORKDAY($AX$3,AK63,$AY$3:$AY$11)</f>
        <v>43921</v>
      </c>
      <c r="AM63" s="3" t="str">
        <f t="shared" si="20"/>
        <v>Mar</v>
      </c>
      <c r="AN63" s="3">
        <f t="shared" si="21"/>
        <v>31</v>
      </c>
      <c r="AO63" s="3" t="str">
        <f t="shared" si="22"/>
        <v>Mar31</v>
      </c>
      <c r="AP63" s="3" t="str">
        <f t="shared" si="23"/>
        <v>14Tue</v>
      </c>
      <c r="AQ63" s="7">
        <f>VLOOKUP($AP63,$E$2:$H$253,4,0)</f>
        <v>1.19782818696884</v>
      </c>
      <c r="AR63" s="7">
        <f>VLOOKUP(AP63,$N$2:$Q$251,4,0)</f>
        <v>0.9310632448673</v>
      </c>
      <c r="AS63" s="7">
        <f>VLOOKUP($AP63,$W$2:$Z$249,4,0)</f>
        <v>1.03608389799922</v>
      </c>
      <c r="AT63" s="7">
        <f>VLOOKUP($AP63,$AF$2:$AI$253,4,0)</f>
        <v>1.03555197341152</v>
      </c>
      <c r="AU63" s="10">
        <f t="shared" si="24"/>
        <v>1.05013182581172</v>
      </c>
      <c r="AV63" s="11">
        <f t="shared" si="25"/>
        <v>5.01318258117212</v>
      </c>
    </row>
    <row r="64" spans="1:48">
      <c r="A64" s="6">
        <v>11049</v>
      </c>
      <c r="B64" s="3" t="str">
        <f t="shared" si="0"/>
        <v>Apr</v>
      </c>
      <c r="C64" s="3">
        <f t="shared" si="1"/>
        <v>1</v>
      </c>
      <c r="D64" s="3" t="str">
        <f t="shared" si="2"/>
        <v>Apr1</v>
      </c>
      <c r="E64" s="3" t="str">
        <f t="shared" si="3"/>
        <v>14Tue</v>
      </c>
      <c r="F64">
        <v>25.370001</v>
      </c>
      <c r="G64" s="8">
        <f t="shared" si="26"/>
        <v>0.0505176397515528</v>
      </c>
      <c r="H64" s="7">
        <f t="shared" si="4"/>
        <v>1.19782818696884</v>
      </c>
      <c r="I64" s="7"/>
      <c r="J64" s="6">
        <v>22006</v>
      </c>
      <c r="K64" s="3" t="str">
        <f t="shared" si="5"/>
        <v>Mar</v>
      </c>
      <c r="L64" s="3">
        <f t="shared" si="6"/>
        <v>31</v>
      </c>
      <c r="M64" s="3" t="str">
        <f t="shared" si="7"/>
        <v>Mar31</v>
      </c>
      <c r="N64" s="3" t="str">
        <f t="shared" si="8"/>
        <v>14Thu</v>
      </c>
      <c r="O64">
        <v>55.34</v>
      </c>
      <c r="P64" s="8">
        <f t="shared" si="27"/>
        <v>-0.00574919151994239</v>
      </c>
      <c r="Q64" s="7">
        <f t="shared" si="9"/>
        <v>0.923718911700884</v>
      </c>
      <c r="R64" s="7"/>
      <c r="S64" s="6">
        <v>36616</v>
      </c>
      <c r="T64" s="3" t="str">
        <f t="shared" si="10"/>
        <v>Mar</v>
      </c>
      <c r="U64" s="3">
        <f t="shared" si="11"/>
        <v>31</v>
      </c>
      <c r="V64" s="3" t="str">
        <f t="shared" si="12"/>
        <v>Mar31</v>
      </c>
      <c r="W64" s="3" t="str">
        <f t="shared" si="13"/>
        <v>14Fri</v>
      </c>
      <c r="X64">
        <v>1498.579956</v>
      </c>
      <c r="Y64" s="8">
        <f t="shared" si="28"/>
        <v>0.0071643043206427</v>
      </c>
      <c r="Z64" s="7">
        <f t="shared" si="14"/>
        <v>1.02979617230665</v>
      </c>
      <c r="AA64" s="7"/>
      <c r="AB64" s="6">
        <v>40273</v>
      </c>
      <c r="AC64" s="3" t="str">
        <f t="shared" si="15"/>
        <v>Apr</v>
      </c>
      <c r="AD64" s="3">
        <f t="shared" si="16"/>
        <v>5</v>
      </c>
      <c r="AE64" s="3" t="str">
        <f t="shared" si="17"/>
        <v>Apr5</v>
      </c>
      <c r="AF64" s="3" t="str">
        <f t="shared" si="18"/>
        <v>15Mon</v>
      </c>
      <c r="AG64">
        <v>1187.439941</v>
      </c>
      <c r="AH64" s="8">
        <f t="shared" si="29"/>
        <v>0.00792799014537975</v>
      </c>
      <c r="AI64" s="7">
        <f t="shared" si="19"/>
        <v>1.04805863377487</v>
      </c>
      <c r="AJ64" s="7"/>
      <c r="AK64" s="9">
        <v>63</v>
      </c>
      <c r="AL64" s="6">
        <f>WORKDAY($AX$3,AK64,$AY$3:$AY$11)</f>
        <v>43922</v>
      </c>
      <c r="AM64" s="3" t="str">
        <f t="shared" si="20"/>
        <v>Apr</v>
      </c>
      <c r="AN64" s="3">
        <f t="shared" si="21"/>
        <v>1</v>
      </c>
      <c r="AO64" s="3" t="str">
        <f t="shared" si="22"/>
        <v>Apr1</v>
      </c>
      <c r="AP64" s="3" t="str">
        <f t="shared" si="23"/>
        <v>14Wed</v>
      </c>
      <c r="AQ64" s="7">
        <f>VLOOKUP($AP64,$E$2:$H$253,4,0)</f>
        <v>1.18555245514636</v>
      </c>
      <c r="AR64" s="7">
        <f>VLOOKUP(AP64,$N$2:$Q$251,4,0)</f>
        <v>0.929060257052244</v>
      </c>
      <c r="AS64" s="7">
        <f>VLOOKUP($AP64,$W$2:$Z$249,4,0)</f>
        <v>1.03662679873983</v>
      </c>
      <c r="AT64" s="7">
        <f>VLOOKUP($AP64,$AF$2:$AI$253,4,0)</f>
        <v>1.03216274134955</v>
      </c>
      <c r="AU64" s="10">
        <f t="shared" si="24"/>
        <v>1.045850563072</v>
      </c>
      <c r="AV64" s="11">
        <f t="shared" si="25"/>
        <v>4.58505630719974</v>
      </c>
    </row>
    <row r="65" spans="1:48">
      <c r="A65" s="6">
        <v>11050</v>
      </c>
      <c r="B65" s="3" t="str">
        <f t="shared" si="0"/>
        <v>Apr</v>
      </c>
      <c r="C65" s="3">
        <f t="shared" si="1"/>
        <v>2</v>
      </c>
      <c r="D65" s="3" t="str">
        <f t="shared" si="2"/>
        <v>Apr2</v>
      </c>
      <c r="E65" s="3" t="str">
        <f t="shared" si="3"/>
        <v>14Wed</v>
      </c>
      <c r="F65">
        <v>25.110001</v>
      </c>
      <c r="G65" s="8">
        <f t="shared" si="26"/>
        <v>-0.0102483243891081</v>
      </c>
      <c r="H65" s="7">
        <f t="shared" si="4"/>
        <v>1.18555245514636</v>
      </c>
      <c r="I65" s="7"/>
      <c r="J65" s="6">
        <v>22007</v>
      </c>
      <c r="K65" s="3" t="str">
        <f t="shared" si="5"/>
        <v>Apr</v>
      </c>
      <c r="L65" s="3">
        <f t="shared" si="6"/>
        <v>1</v>
      </c>
      <c r="M65" s="3" t="str">
        <f t="shared" si="7"/>
        <v>Apr1</v>
      </c>
      <c r="N65" s="3" t="str">
        <f t="shared" si="8"/>
        <v>14Fri</v>
      </c>
      <c r="O65">
        <v>55.43</v>
      </c>
      <c r="P65" s="8">
        <f t="shared" si="27"/>
        <v>0.00162631008312245</v>
      </c>
      <c r="Q65" s="7">
        <f t="shared" si="9"/>
        <v>0.925221165080954</v>
      </c>
      <c r="R65" s="7"/>
      <c r="S65" s="6">
        <v>36619</v>
      </c>
      <c r="T65" s="3" t="str">
        <f t="shared" si="10"/>
        <v>Apr</v>
      </c>
      <c r="U65" s="3">
        <f t="shared" si="11"/>
        <v>3</v>
      </c>
      <c r="V65" s="3" t="str">
        <f t="shared" si="12"/>
        <v>Apr3</v>
      </c>
      <c r="W65" s="3" t="str">
        <f t="shared" si="13"/>
        <v>15Mon</v>
      </c>
      <c r="X65">
        <v>1505.969971</v>
      </c>
      <c r="Y65" s="8">
        <f t="shared" si="28"/>
        <v>0.00493134515139608</v>
      </c>
      <c r="Z65" s="7">
        <f t="shared" si="14"/>
        <v>1.03487445266788</v>
      </c>
      <c r="AA65" s="7"/>
      <c r="AB65" s="6">
        <v>40274</v>
      </c>
      <c r="AC65" s="3" t="str">
        <f t="shared" si="15"/>
        <v>Apr</v>
      </c>
      <c r="AD65" s="3">
        <f t="shared" si="16"/>
        <v>6</v>
      </c>
      <c r="AE65" s="3" t="str">
        <f t="shared" si="17"/>
        <v>Apr6</v>
      </c>
      <c r="AF65" s="3" t="str">
        <f t="shared" si="18"/>
        <v>15Tue</v>
      </c>
      <c r="AG65">
        <v>1189.439941</v>
      </c>
      <c r="AH65" s="8">
        <f t="shared" si="29"/>
        <v>0.00168429571125568</v>
      </c>
      <c r="AI65" s="7">
        <f t="shared" si="19"/>
        <v>1.04982387443688</v>
      </c>
      <c r="AJ65" s="7"/>
      <c r="AK65" s="9">
        <v>64</v>
      </c>
      <c r="AL65" s="6">
        <f>WORKDAY($AX$3,AK65,$AY$3:$AY$11)</f>
        <v>43923</v>
      </c>
      <c r="AM65" s="3" t="str">
        <f t="shared" si="20"/>
        <v>Apr</v>
      </c>
      <c r="AN65" s="3">
        <f t="shared" si="21"/>
        <v>2</v>
      </c>
      <c r="AO65" s="3" t="str">
        <f t="shared" si="22"/>
        <v>Apr2</v>
      </c>
      <c r="AP65" s="3" t="str">
        <f t="shared" si="23"/>
        <v>14Thu</v>
      </c>
      <c r="AQ65" s="7">
        <f>VLOOKUP($AP65,$E$2:$H$253,4,0)</f>
        <v>1.18791312559018</v>
      </c>
      <c r="AR65" s="7">
        <f>VLOOKUP(AP65,$N$2:$Q$251,4,0)</f>
        <v>0.923718911700884</v>
      </c>
      <c r="AS65" s="7">
        <f>VLOOKUP($AP65,$W$2:$Z$249,4,0)</f>
        <v>1.02247087976502</v>
      </c>
      <c r="AT65" s="7">
        <f>VLOOKUP($AP65,$AF$2:$AI$253,4,0)</f>
        <v>1.03981499077498</v>
      </c>
      <c r="AU65" s="10">
        <f t="shared" si="24"/>
        <v>1.04347947695777</v>
      </c>
      <c r="AV65" s="11">
        <f t="shared" si="25"/>
        <v>4.34794769577673</v>
      </c>
    </row>
    <row r="66" spans="1:48">
      <c r="A66" s="6">
        <v>11051</v>
      </c>
      <c r="B66" s="3" t="str">
        <f t="shared" ref="B66:B129" si="30">TEXT(A66,"mmm")</f>
        <v>Apr</v>
      </c>
      <c r="C66" s="3">
        <f t="shared" ref="C66:C129" si="31">DAY(A66)</f>
        <v>3</v>
      </c>
      <c r="D66" s="3" t="str">
        <f t="shared" ref="D66:D129" si="32">CONCATENATE(B66,C66)</f>
        <v>Apr3</v>
      </c>
      <c r="E66" s="3" t="str">
        <f t="shared" ref="E66:E129" si="33">CONCATENATE(WEEKNUM(A66),TEXT(A66,"ddd"))</f>
        <v>14Thu</v>
      </c>
      <c r="F66">
        <v>25.16</v>
      </c>
      <c r="G66" s="8">
        <f t="shared" si="26"/>
        <v>0.00199119864630829</v>
      </c>
      <c r="H66" s="7">
        <f t="shared" ref="H66:H129" si="34">H65*(1+G66)</f>
        <v>1.18791312559018</v>
      </c>
      <c r="I66" s="7"/>
      <c r="J66" s="6">
        <v>22010</v>
      </c>
      <c r="K66" s="3" t="str">
        <f t="shared" ref="K66:K129" si="35">TEXT(J66,"mmm")</f>
        <v>Apr</v>
      </c>
      <c r="L66" s="3">
        <f t="shared" ref="L66:L129" si="36">DAY(J66)</f>
        <v>4</v>
      </c>
      <c r="M66" s="3" t="str">
        <f t="shared" ref="M66:M129" si="37">CONCATENATE(K66,L66)</f>
        <v>Apr4</v>
      </c>
      <c r="N66" s="3" t="str">
        <f t="shared" ref="N66:N129" si="38">CONCATENATE(WEEKNUM(J66),TEXT(J66,"ddd"))</f>
        <v>15Mon</v>
      </c>
      <c r="O66">
        <v>55.540001</v>
      </c>
      <c r="P66" s="8">
        <f t="shared" si="27"/>
        <v>0.00198450297672735</v>
      </c>
      <c r="Q66" s="7">
        <f t="shared" ref="Q66:Q129" si="39">Q65*(1+P66)</f>
        <v>0.927057269237189</v>
      </c>
      <c r="R66" s="7"/>
      <c r="S66" s="6">
        <v>36620</v>
      </c>
      <c r="T66" s="3" t="str">
        <f t="shared" ref="T66:T129" si="40">TEXT(S66,"mmm")</f>
        <v>Apr</v>
      </c>
      <c r="U66" s="3">
        <f t="shared" ref="U66:U129" si="41">DAY(S66)</f>
        <v>4</v>
      </c>
      <c r="V66" s="3" t="str">
        <f t="shared" ref="V66:V129" si="42">CONCATENATE(T66,U66)</f>
        <v>Apr4</v>
      </c>
      <c r="W66" s="3" t="str">
        <f t="shared" ref="W66:W129" si="43">CONCATENATE(WEEKNUM(S66),TEXT(S66,"ddd"))</f>
        <v>15Tue</v>
      </c>
      <c r="X66">
        <v>1494.72998</v>
      </c>
      <c r="Y66" s="8">
        <f t="shared" si="28"/>
        <v>-0.00746362226103107</v>
      </c>
      <c r="Z66" s="7">
        <f t="shared" ref="Z66:Z129" si="44">Z65*(1+Y66)</f>
        <v>1.02715054066558</v>
      </c>
      <c r="AA66" s="7"/>
      <c r="AB66" s="6">
        <v>40275</v>
      </c>
      <c r="AC66" s="3" t="str">
        <f t="shared" ref="AC66:AC129" si="45">TEXT(AB66,"mmm")</f>
        <v>Apr</v>
      </c>
      <c r="AD66" s="3">
        <f t="shared" ref="AD66:AD129" si="46">DAY(AB66)</f>
        <v>7</v>
      </c>
      <c r="AE66" s="3" t="str">
        <f t="shared" ref="AE66:AE129" si="47">CONCATENATE(AC66,AD66)</f>
        <v>Apr7</v>
      </c>
      <c r="AF66" s="3" t="str">
        <f t="shared" ref="AF66:AF129" si="48">CONCATENATE(WEEKNUM(AB66),TEXT(AB66,"ddd"))</f>
        <v>15Wed</v>
      </c>
      <c r="AG66">
        <v>1182.449951</v>
      </c>
      <c r="AH66" s="8">
        <f t="shared" si="29"/>
        <v>-0.00587670697700241</v>
      </c>
      <c r="AI66" s="7">
        <f t="shared" ref="AI66:AI129" si="49">AI65*(1+AH66)</f>
        <v>1.04365436714935</v>
      </c>
      <c r="AJ66" s="7"/>
      <c r="AK66" s="9">
        <v>65</v>
      </c>
      <c r="AL66" s="6">
        <f>WORKDAY($AX$3,AK66,$AY$3:$AY$11)</f>
        <v>43924</v>
      </c>
      <c r="AM66" s="3" t="str">
        <f t="shared" ref="AM66:AM129" si="50">TEXT(AL66,"mmm")</f>
        <v>Apr</v>
      </c>
      <c r="AN66" s="3">
        <f t="shared" ref="AN66:AN129" si="51">DAY(AL66)</f>
        <v>3</v>
      </c>
      <c r="AO66" s="3" t="str">
        <f t="shared" ref="AO66:AO129" si="52">CONCATENATE(AM66,AN66)</f>
        <v>Apr3</v>
      </c>
      <c r="AP66" s="3" t="str">
        <f t="shared" ref="AP66:AP129" si="53">CONCATENATE(WEEKNUM(AL66),TEXT(AL66,"ddd"))</f>
        <v>14Fri</v>
      </c>
      <c r="AQ66" s="7">
        <f>VLOOKUP($AP66,$E$2:$H$253,4,0)</f>
        <v>1.20585462700661</v>
      </c>
      <c r="AR66" s="7">
        <f>VLOOKUP(AP66,$N$2:$Q$251,4,0)</f>
        <v>0.925221165080954</v>
      </c>
      <c r="AS66" s="7">
        <f>VLOOKUP($AP66,$W$2:$Z$249,4,0)</f>
        <v>1.02979617230665</v>
      </c>
      <c r="AT66" s="7" t="e">
        <f>VLOOKUP($AP66,$AF$2:$AI$253,4,0)</f>
        <v>#N/A</v>
      </c>
      <c r="AU66" s="10" t="e">
        <f t="shared" ref="AU66:AU129" si="54">AVERAGE(AQ66:AT66)</f>
        <v>#N/A</v>
      </c>
      <c r="AV66" s="11" t="e">
        <f t="shared" ref="AV66:AV129" si="55">100*(1-AU66)*-1</f>
        <v>#N/A</v>
      </c>
    </row>
    <row r="67" spans="1:48">
      <c r="A67" s="6">
        <v>11052</v>
      </c>
      <c r="B67" s="3" t="str">
        <f t="shared" si="30"/>
        <v>Apr</v>
      </c>
      <c r="C67" s="3">
        <f t="shared" si="31"/>
        <v>4</v>
      </c>
      <c r="D67" s="3" t="str">
        <f t="shared" si="32"/>
        <v>Apr4</v>
      </c>
      <c r="E67" s="3" t="str">
        <f t="shared" si="33"/>
        <v>14Fri</v>
      </c>
      <c r="F67">
        <v>25.540001</v>
      </c>
      <c r="G67" s="8">
        <f t="shared" ref="G67:G130" si="56">(F67-F66)/F66</f>
        <v>0.0151033783783784</v>
      </c>
      <c r="H67" s="7">
        <f t="shared" si="34"/>
        <v>1.20585462700661</v>
      </c>
      <c r="I67" s="7"/>
      <c r="J67" s="6">
        <v>22011</v>
      </c>
      <c r="K67" s="3" t="str">
        <f t="shared" si="35"/>
        <v>Apr</v>
      </c>
      <c r="L67" s="3">
        <f t="shared" si="36"/>
        <v>5</v>
      </c>
      <c r="M67" s="3" t="str">
        <f t="shared" si="37"/>
        <v>Apr5</v>
      </c>
      <c r="N67" s="3" t="str">
        <f t="shared" si="38"/>
        <v>15Tue</v>
      </c>
      <c r="O67">
        <v>55.369999</v>
      </c>
      <c r="P67" s="8">
        <f t="shared" ref="P67:P130" si="57">(O67-O66)/O66</f>
        <v>-0.00306089299494245</v>
      </c>
      <c r="Q67" s="7">
        <f t="shared" si="39"/>
        <v>0.92421964613587</v>
      </c>
      <c r="R67" s="7"/>
      <c r="S67" s="6">
        <v>36621</v>
      </c>
      <c r="T67" s="3" t="str">
        <f t="shared" si="40"/>
        <v>Apr</v>
      </c>
      <c r="U67" s="3">
        <f t="shared" si="41"/>
        <v>5</v>
      </c>
      <c r="V67" s="3" t="str">
        <f t="shared" si="42"/>
        <v>Apr5</v>
      </c>
      <c r="W67" s="3" t="str">
        <f t="shared" si="43"/>
        <v>15Wed</v>
      </c>
      <c r="X67">
        <v>1487.369995</v>
      </c>
      <c r="Y67" s="8">
        <f t="shared" ref="Y67:Y130" si="58">(X67-X66)/X66</f>
        <v>-0.00492395623188079</v>
      </c>
      <c r="Z67" s="7">
        <f t="shared" si="44"/>
        <v>1.02209289635979</v>
      </c>
      <c r="AA67" s="7"/>
      <c r="AB67" s="6">
        <v>40276</v>
      </c>
      <c r="AC67" s="3" t="str">
        <f t="shared" si="45"/>
        <v>Apr</v>
      </c>
      <c r="AD67" s="3">
        <f t="shared" si="46"/>
        <v>8</v>
      </c>
      <c r="AE67" s="3" t="str">
        <f t="shared" si="47"/>
        <v>Apr8</v>
      </c>
      <c r="AF67" s="3" t="str">
        <f t="shared" si="48"/>
        <v>15Thu</v>
      </c>
      <c r="AG67">
        <v>1186.439941</v>
      </c>
      <c r="AH67" s="8">
        <f t="shared" ref="AH67:AH130" si="59">(AG67-AG66)/AG66</f>
        <v>0.00337434154961543</v>
      </c>
      <c r="AI67" s="7">
        <f t="shared" si="49"/>
        <v>1.04717601344386</v>
      </c>
      <c r="AJ67" s="7"/>
      <c r="AK67" s="9">
        <v>66</v>
      </c>
      <c r="AL67" s="6">
        <f>WORKDAY($AX$3,AK67,$AY$3:$AY$11)</f>
        <v>43927</v>
      </c>
      <c r="AM67" s="3" t="str">
        <f t="shared" si="50"/>
        <v>Apr</v>
      </c>
      <c r="AN67" s="3">
        <f t="shared" si="51"/>
        <v>6</v>
      </c>
      <c r="AO67" s="3" t="str">
        <f t="shared" si="52"/>
        <v>Apr6</v>
      </c>
      <c r="AP67" s="3" t="str">
        <f t="shared" si="53"/>
        <v>15Mon</v>
      </c>
      <c r="AQ67" s="7">
        <f>VLOOKUP($AP67,$E$2:$H$253,4,0)</f>
        <v>1.20868744098206</v>
      </c>
      <c r="AR67" s="7">
        <f>VLOOKUP(AP67,$N$2:$Q$251,4,0)</f>
        <v>0.927057269237189</v>
      </c>
      <c r="AS67" s="7">
        <f>VLOOKUP($AP67,$W$2:$Z$249,4,0)</f>
        <v>1.03487445266788</v>
      </c>
      <c r="AT67" s="7">
        <f>VLOOKUP($AP67,$AF$2:$AI$253,4,0)</f>
        <v>1.04805863377487</v>
      </c>
      <c r="AU67" s="10">
        <f t="shared" si="54"/>
        <v>1.0546694491655</v>
      </c>
      <c r="AV67" s="11">
        <f t="shared" si="55"/>
        <v>5.46694491654995</v>
      </c>
    </row>
    <row r="68" spans="1:48">
      <c r="A68" s="6">
        <v>11055</v>
      </c>
      <c r="B68" s="3" t="str">
        <f t="shared" si="30"/>
        <v>Apr</v>
      </c>
      <c r="C68" s="3">
        <f t="shared" si="31"/>
        <v>7</v>
      </c>
      <c r="D68" s="3" t="str">
        <f t="shared" si="32"/>
        <v>Apr7</v>
      </c>
      <c r="E68" s="3" t="str">
        <f t="shared" si="33"/>
        <v>15Mon</v>
      </c>
      <c r="F68">
        <v>25.6</v>
      </c>
      <c r="G68" s="8">
        <f t="shared" si="56"/>
        <v>0.00234921682266188</v>
      </c>
      <c r="H68" s="7">
        <f t="shared" si="34"/>
        <v>1.20868744098206</v>
      </c>
      <c r="I68" s="7"/>
      <c r="J68" s="6">
        <v>22012</v>
      </c>
      <c r="K68" s="3" t="str">
        <f t="shared" si="35"/>
        <v>Apr</v>
      </c>
      <c r="L68" s="3">
        <f t="shared" si="36"/>
        <v>6</v>
      </c>
      <c r="M68" s="3" t="str">
        <f t="shared" si="37"/>
        <v>Apr6</v>
      </c>
      <c r="N68" s="3" t="str">
        <f t="shared" si="38"/>
        <v>15Wed</v>
      </c>
      <c r="O68">
        <v>56.509998</v>
      </c>
      <c r="P68" s="8">
        <f t="shared" si="57"/>
        <v>0.0205887487915613</v>
      </c>
      <c r="Q68" s="7">
        <f t="shared" si="39"/>
        <v>0.943248172258387</v>
      </c>
      <c r="R68" s="7"/>
      <c r="S68" s="6">
        <v>36622</v>
      </c>
      <c r="T68" s="3" t="str">
        <f t="shared" si="40"/>
        <v>Apr</v>
      </c>
      <c r="U68" s="3">
        <f t="shared" si="41"/>
        <v>6</v>
      </c>
      <c r="V68" s="3" t="str">
        <f t="shared" si="42"/>
        <v>Apr6</v>
      </c>
      <c r="W68" s="3" t="str">
        <f t="shared" si="43"/>
        <v>15Thu</v>
      </c>
      <c r="X68">
        <v>1501.339966</v>
      </c>
      <c r="Y68" s="8">
        <f t="shared" si="58"/>
        <v>0.00939239802265877</v>
      </c>
      <c r="Z68" s="7">
        <f t="shared" si="44"/>
        <v>1.03169279965853</v>
      </c>
      <c r="AA68" s="7"/>
      <c r="AB68" s="6">
        <v>40277</v>
      </c>
      <c r="AC68" s="3" t="str">
        <f t="shared" si="45"/>
        <v>Apr</v>
      </c>
      <c r="AD68" s="3">
        <f t="shared" si="46"/>
        <v>9</v>
      </c>
      <c r="AE68" s="3" t="str">
        <f t="shared" si="47"/>
        <v>Apr9</v>
      </c>
      <c r="AF68" s="3" t="str">
        <f t="shared" si="48"/>
        <v>15Fri</v>
      </c>
      <c r="AG68">
        <v>1194.369995</v>
      </c>
      <c r="AH68" s="8">
        <f t="shared" si="59"/>
        <v>0.00668390680889925</v>
      </c>
      <c r="AI68" s="7">
        <f t="shared" si="49"/>
        <v>1.05417524033023</v>
      </c>
      <c r="AJ68" s="7"/>
      <c r="AK68" s="9">
        <v>67</v>
      </c>
      <c r="AL68" s="6">
        <f>WORKDAY($AX$3,AK68,$AY$3:$AY$11)</f>
        <v>43928</v>
      </c>
      <c r="AM68" s="3" t="str">
        <f t="shared" si="50"/>
        <v>Apr</v>
      </c>
      <c r="AN68" s="3">
        <f t="shared" si="51"/>
        <v>7</v>
      </c>
      <c r="AO68" s="3" t="str">
        <f t="shared" si="52"/>
        <v>Apr7</v>
      </c>
      <c r="AP68" s="3" t="str">
        <f t="shared" si="53"/>
        <v>15Tue</v>
      </c>
      <c r="AQ68" s="7">
        <f>VLOOKUP($AP68,$E$2:$H$253,4,0)</f>
        <v>1.20207738432483</v>
      </c>
      <c r="AR68" s="7">
        <f>VLOOKUP(AP68,$N$2:$Q$251,4,0)</f>
        <v>0.92421964613587</v>
      </c>
      <c r="AS68" s="7">
        <f>VLOOKUP($AP68,$W$2:$Z$249,4,0)</f>
        <v>1.02715054066558</v>
      </c>
      <c r="AT68" s="7">
        <f>VLOOKUP($AP68,$AF$2:$AI$253,4,0)</f>
        <v>1.04982387443688</v>
      </c>
      <c r="AU68" s="10">
        <f t="shared" si="54"/>
        <v>1.05081786139079</v>
      </c>
      <c r="AV68" s="11">
        <f t="shared" si="55"/>
        <v>5.08178613907906</v>
      </c>
    </row>
    <row r="69" spans="1:48">
      <c r="A69" s="6">
        <v>11056</v>
      </c>
      <c r="B69" s="3" t="str">
        <f t="shared" si="30"/>
        <v>Apr</v>
      </c>
      <c r="C69" s="3">
        <f t="shared" si="31"/>
        <v>8</v>
      </c>
      <c r="D69" s="3" t="str">
        <f t="shared" si="32"/>
        <v>Apr8</v>
      </c>
      <c r="E69" s="3" t="str">
        <f t="shared" si="33"/>
        <v>15Tue</v>
      </c>
      <c r="F69">
        <v>25.459999</v>
      </c>
      <c r="G69" s="8">
        <f t="shared" si="56"/>
        <v>-0.00546878906250006</v>
      </c>
      <c r="H69" s="7">
        <f t="shared" si="34"/>
        <v>1.20207738432483</v>
      </c>
      <c r="I69" s="7"/>
      <c r="J69" s="6">
        <v>22013</v>
      </c>
      <c r="K69" s="3" t="str">
        <f t="shared" si="35"/>
        <v>Apr</v>
      </c>
      <c r="L69" s="3">
        <f t="shared" si="36"/>
        <v>7</v>
      </c>
      <c r="M69" s="3" t="str">
        <f t="shared" si="37"/>
        <v>Apr7</v>
      </c>
      <c r="N69" s="3" t="str">
        <f t="shared" si="38"/>
        <v>15Thu</v>
      </c>
      <c r="O69">
        <v>56.52</v>
      </c>
      <c r="P69" s="8">
        <f t="shared" si="57"/>
        <v>0.000176995228348797</v>
      </c>
      <c r="Q69" s="7">
        <f t="shared" si="39"/>
        <v>0.943415122684025</v>
      </c>
      <c r="R69" s="7"/>
      <c r="S69" s="6">
        <v>36623</v>
      </c>
      <c r="T69" s="3" t="str">
        <f t="shared" si="40"/>
        <v>Apr</v>
      </c>
      <c r="U69" s="3">
        <f t="shared" si="41"/>
        <v>7</v>
      </c>
      <c r="V69" s="3" t="str">
        <f t="shared" si="42"/>
        <v>Apr7</v>
      </c>
      <c r="W69" s="3" t="str">
        <f t="shared" si="43"/>
        <v>15Fri</v>
      </c>
      <c r="X69">
        <v>1516.349976</v>
      </c>
      <c r="Y69" s="8">
        <f t="shared" si="58"/>
        <v>0.00999774224354457</v>
      </c>
      <c r="Z69" s="7">
        <f t="shared" si="44"/>
        <v>1.04200739834404</v>
      </c>
      <c r="AA69" s="7"/>
      <c r="AB69" s="6">
        <v>40280</v>
      </c>
      <c r="AC69" s="3" t="str">
        <f t="shared" si="45"/>
        <v>Apr</v>
      </c>
      <c r="AD69" s="3">
        <f t="shared" si="46"/>
        <v>12</v>
      </c>
      <c r="AE69" s="3" t="str">
        <f t="shared" si="47"/>
        <v>Apr12</v>
      </c>
      <c r="AF69" s="3" t="str">
        <f t="shared" si="48"/>
        <v>16Mon</v>
      </c>
      <c r="AG69">
        <v>1196.47998</v>
      </c>
      <c r="AH69" s="8">
        <f t="shared" si="59"/>
        <v>0.00176660918210697</v>
      </c>
      <c r="AI69" s="7">
        <f t="shared" si="49"/>
        <v>1.05603755598935</v>
      </c>
      <c r="AJ69" s="7"/>
      <c r="AK69" s="9">
        <v>68</v>
      </c>
      <c r="AL69" s="6">
        <f>WORKDAY($AX$3,AK69,$AY$3:$AY$11)</f>
        <v>43929</v>
      </c>
      <c r="AM69" s="3" t="str">
        <f t="shared" si="50"/>
        <v>Apr</v>
      </c>
      <c r="AN69" s="3">
        <f t="shared" si="51"/>
        <v>8</v>
      </c>
      <c r="AO69" s="3" t="str">
        <f t="shared" si="52"/>
        <v>Apr8</v>
      </c>
      <c r="AP69" s="3" t="str">
        <f t="shared" si="53"/>
        <v>15Wed</v>
      </c>
      <c r="AQ69" s="7">
        <f>VLOOKUP($AP69,$E$2:$H$253,4,0)</f>
        <v>1.22143536355052</v>
      </c>
      <c r="AR69" s="7">
        <f>VLOOKUP(AP69,$N$2:$Q$251,4,0)</f>
        <v>0.943248172258387</v>
      </c>
      <c r="AS69" s="7">
        <f>VLOOKUP($AP69,$W$2:$Z$249,4,0)</f>
        <v>1.02209289635979</v>
      </c>
      <c r="AT69" s="7">
        <f>VLOOKUP($AP69,$AF$2:$AI$253,4,0)</f>
        <v>1.04365436714935</v>
      </c>
      <c r="AU69" s="10">
        <f t="shared" si="54"/>
        <v>1.05760769982951</v>
      </c>
      <c r="AV69" s="11">
        <f t="shared" si="55"/>
        <v>5.76076998295119</v>
      </c>
    </row>
    <row r="70" spans="1:48">
      <c r="A70" s="6">
        <v>11057</v>
      </c>
      <c r="B70" s="3" t="str">
        <f t="shared" si="30"/>
        <v>Apr</v>
      </c>
      <c r="C70" s="3">
        <f t="shared" si="31"/>
        <v>9</v>
      </c>
      <c r="D70" s="3" t="str">
        <f t="shared" si="32"/>
        <v>Apr9</v>
      </c>
      <c r="E70" s="3" t="str">
        <f t="shared" si="33"/>
        <v>15Wed</v>
      </c>
      <c r="F70">
        <v>25.870001</v>
      </c>
      <c r="G70" s="8">
        <f t="shared" si="56"/>
        <v>0.0161037712530939</v>
      </c>
      <c r="H70" s="7">
        <f t="shared" si="34"/>
        <v>1.22143536355052</v>
      </c>
      <c r="I70" s="7"/>
      <c r="J70" s="6">
        <v>22014</v>
      </c>
      <c r="K70" s="3" t="str">
        <f t="shared" si="35"/>
        <v>Apr</v>
      </c>
      <c r="L70" s="3">
        <f t="shared" si="36"/>
        <v>8</v>
      </c>
      <c r="M70" s="3" t="str">
        <f t="shared" si="37"/>
        <v>Apr8</v>
      </c>
      <c r="N70" s="3" t="str">
        <f t="shared" si="38"/>
        <v>15Fri</v>
      </c>
      <c r="O70">
        <v>56.389999</v>
      </c>
      <c r="P70" s="8">
        <f t="shared" si="57"/>
        <v>-0.00230008846426044</v>
      </c>
      <c r="Q70" s="7">
        <f t="shared" si="39"/>
        <v>0.941245184443331</v>
      </c>
      <c r="R70" s="7"/>
      <c r="S70" s="6">
        <v>36626</v>
      </c>
      <c r="T70" s="3" t="str">
        <f t="shared" si="40"/>
        <v>Apr</v>
      </c>
      <c r="U70" s="3">
        <f t="shared" si="41"/>
        <v>10</v>
      </c>
      <c r="V70" s="3" t="str">
        <f t="shared" si="42"/>
        <v>Apr10</v>
      </c>
      <c r="W70" s="3" t="str">
        <f t="shared" si="43"/>
        <v>16Mon</v>
      </c>
      <c r="X70">
        <v>1504.459961</v>
      </c>
      <c r="Y70" s="8">
        <f t="shared" si="58"/>
        <v>-0.00784120762897018</v>
      </c>
      <c r="Z70" s="7">
        <f t="shared" si="44"/>
        <v>1.0338368019827</v>
      </c>
      <c r="AA70" s="7"/>
      <c r="AB70" s="6">
        <v>40281</v>
      </c>
      <c r="AC70" s="3" t="str">
        <f t="shared" si="45"/>
        <v>Apr</v>
      </c>
      <c r="AD70" s="3">
        <f t="shared" si="46"/>
        <v>13</v>
      </c>
      <c r="AE70" s="3" t="str">
        <f t="shared" si="47"/>
        <v>Apr13</v>
      </c>
      <c r="AF70" s="3" t="str">
        <f t="shared" si="48"/>
        <v>16Tue</v>
      </c>
      <c r="AG70">
        <v>1197.300049</v>
      </c>
      <c r="AH70" s="8">
        <f t="shared" si="59"/>
        <v>0.00068540135539909</v>
      </c>
      <c r="AI70" s="7">
        <f t="shared" si="49"/>
        <v>1.05676136556158</v>
      </c>
      <c r="AJ70" s="7"/>
      <c r="AK70" s="9">
        <v>69</v>
      </c>
      <c r="AL70" s="6">
        <f>WORKDAY($AX$3,AK70,$AY$3:$AY$11)</f>
        <v>43930</v>
      </c>
      <c r="AM70" s="3" t="str">
        <f t="shared" si="50"/>
        <v>Apr</v>
      </c>
      <c r="AN70" s="3">
        <f t="shared" si="51"/>
        <v>9</v>
      </c>
      <c r="AO70" s="3" t="str">
        <f t="shared" si="52"/>
        <v>Apr9</v>
      </c>
      <c r="AP70" s="3" t="str">
        <f t="shared" si="53"/>
        <v>15Thu</v>
      </c>
      <c r="AQ70" s="7">
        <f>VLOOKUP($AP70,$E$2:$H$253,4,0)</f>
        <v>1.22379603399433</v>
      </c>
      <c r="AR70" s="7">
        <f>VLOOKUP(AP70,$N$2:$Q$251,4,0)</f>
        <v>0.943415122684025</v>
      </c>
      <c r="AS70" s="7">
        <f>VLOOKUP($AP70,$W$2:$Z$249,4,0)</f>
        <v>1.03169279965853</v>
      </c>
      <c r="AT70" s="7">
        <f>VLOOKUP($AP70,$AF$2:$AI$253,4,0)</f>
        <v>1.04717601344386</v>
      </c>
      <c r="AU70" s="10">
        <f t="shared" si="54"/>
        <v>1.06151999244519</v>
      </c>
      <c r="AV70" s="11">
        <f t="shared" si="55"/>
        <v>6.15199924451884</v>
      </c>
    </row>
    <row r="71" spans="1:48">
      <c r="A71" s="6">
        <v>11058</v>
      </c>
      <c r="B71" s="3" t="str">
        <f t="shared" si="30"/>
        <v>Apr</v>
      </c>
      <c r="C71" s="3">
        <f t="shared" si="31"/>
        <v>10</v>
      </c>
      <c r="D71" s="3" t="str">
        <f t="shared" si="32"/>
        <v>Apr10</v>
      </c>
      <c r="E71" s="3" t="str">
        <f t="shared" si="33"/>
        <v>15Thu</v>
      </c>
      <c r="F71">
        <v>25.92</v>
      </c>
      <c r="G71" s="8">
        <f t="shared" si="56"/>
        <v>0.00193270189668733</v>
      </c>
      <c r="H71" s="7">
        <f t="shared" si="34"/>
        <v>1.22379603399433</v>
      </c>
      <c r="I71" s="7"/>
      <c r="J71" s="6">
        <v>22017</v>
      </c>
      <c r="K71" s="3" t="str">
        <f t="shared" si="35"/>
        <v>Apr</v>
      </c>
      <c r="L71" s="3">
        <f t="shared" si="36"/>
        <v>11</v>
      </c>
      <c r="M71" s="3" t="str">
        <f t="shared" si="37"/>
        <v>Apr11</v>
      </c>
      <c r="N71" s="3" t="str">
        <f t="shared" si="38"/>
        <v>16Mon</v>
      </c>
      <c r="O71">
        <v>56.169998</v>
      </c>
      <c r="P71" s="8">
        <f t="shared" si="57"/>
        <v>-0.00390141876044373</v>
      </c>
      <c r="Q71" s="7">
        <f t="shared" si="39"/>
        <v>0.937572992822567</v>
      </c>
      <c r="R71" s="7"/>
      <c r="S71" s="6">
        <v>36627</v>
      </c>
      <c r="T71" s="3" t="str">
        <f t="shared" si="40"/>
        <v>Apr</v>
      </c>
      <c r="U71" s="3">
        <f t="shared" si="41"/>
        <v>11</v>
      </c>
      <c r="V71" s="3" t="str">
        <f t="shared" si="42"/>
        <v>Apr11</v>
      </c>
      <c r="W71" s="3" t="str">
        <f t="shared" si="43"/>
        <v>16Tue</v>
      </c>
      <c r="X71">
        <v>1500.589966</v>
      </c>
      <c r="Y71" s="8">
        <f t="shared" si="58"/>
        <v>-0.00257234828464805</v>
      </c>
      <c r="Z71" s="7">
        <f t="shared" si="44"/>
        <v>1.03117741365852</v>
      </c>
      <c r="AA71" s="7"/>
      <c r="AB71" s="6">
        <v>40282</v>
      </c>
      <c r="AC71" s="3" t="str">
        <f t="shared" si="45"/>
        <v>Apr</v>
      </c>
      <c r="AD71" s="3">
        <f t="shared" si="46"/>
        <v>14</v>
      </c>
      <c r="AE71" s="3" t="str">
        <f t="shared" si="47"/>
        <v>Apr14</v>
      </c>
      <c r="AF71" s="3" t="str">
        <f t="shared" si="48"/>
        <v>16Wed</v>
      </c>
      <c r="AG71">
        <v>1210.650024</v>
      </c>
      <c r="AH71" s="8">
        <f t="shared" si="59"/>
        <v>0.0111500663606839</v>
      </c>
      <c r="AI71" s="7">
        <f t="shared" si="49"/>
        <v>1.068544324915</v>
      </c>
      <c r="AJ71" s="7"/>
      <c r="AK71" s="9">
        <v>70</v>
      </c>
      <c r="AL71" s="6">
        <f>WORKDAY($AX$3,AK71,$AY$3:$AY$11)</f>
        <v>43934</v>
      </c>
      <c r="AM71" s="3" t="str">
        <f t="shared" si="50"/>
        <v>Apr</v>
      </c>
      <c r="AN71" s="3">
        <f t="shared" si="51"/>
        <v>13</v>
      </c>
      <c r="AO71" s="3" t="str">
        <f t="shared" si="52"/>
        <v>Apr13</v>
      </c>
      <c r="AP71" s="3" t="str">
        <f t="shared" si="53"/>
        <v>16Mon</v>
      </c>
      <c r="AQ71" s="7">
        <f>VLOOKUP($AP71,$E$2:$H$253,4,0)</f>
        <v>1.21482530689329</v>
      </c>
      <c r="AR71" s="7">
        <f>VLOOKUP(AP71,$N$2:$Q$251,4,0)</f>
        <v>0.937572992822567</v>
      </c>
      <c r="AS71" s="7">
        <f>VLOOKUP($AP71,$W$2:$Z$249,4,0)</f>
        <v>1.0338368019827</v>
      </c>
      <c r="AT71" s="7">
        <f>VLOOKUP($AP71,$AF$2:$AI$253,4,0)</f>
        <v>1.05603755598935</v>
      </c>
      <c r="AU71" s="10">
        <f t="shared" si="54"/>
        <v>1.06056816442198</v>
      </c>
      <c r="AV71" s="11">
        <f t="shared" si="55"/>
        <v>6.05681644219787</v>
      </c>
    </row>
    <row r="72" spans="1:48">
      <c r="A72" s="6">
        <v>11059</v>
      </c>
      <c r="B72" s="3" t="str">
        <f t="shared" si="30"/>
        <v>Apr</v>
      </c>
      <c r="C72" s="3">
        <f t="shared" si="31"/>
        <v>11</v>
      </c>
      <c r="D72" s="3" t="str">
        <f t="shared" si="32"/>
        <v>Apr11</v>
      </c>
      <c r="E72" s="3" t="str">
        <f t="shared" si="33"/>
        <v>15Fri</v>
      </c>
      <c r="F72">
        <v>25.84</v>
      </c>
      <c r="G72" s="8">
        <f t="shared" si="56"/>
        <v>-0.00308641975308649</v>
      </c>
      <c r="H72" s="7">
        <f t="shared" si="34"/>
        <v>1.22001888574126</v>
      </c>
      <c r="I72" s="7"/>
      <c r="J72" s="6">
        <v>22018</v>
      </c>
      <c r="K72" s="3" t="str">
        <f t="shared" si="35"/>
        <v>Apr</v>
      </c>
      <c r="L72" s="3">
        <f t="shared" si="36"/>
        <v>12</v>
      </c>
      <c r="M72" s="3" t="str">
        <f t="shared" si="37"/>
        <v>Apr12</v>
      </c>
      <c r="N72" s="3" t="str">
        <f t="shared" si="38"/>
        <v>16Tue</v>
      </c>
      <c r="O72">
        <v>56.299999</v>
      </c>
      <c r="P72" s="8">
        <f t="shared" si="57"/>
        <v>0.00231442059157631</v>
      </c>
      <c r="Q72" s="7">
        <f t="shared" si="39"/>
        <v>0.939742931063261</v>
      </c>
      <c r="R72" s="7"/>
      <c r="S72" s="6">
        <v>36628</v>
      </c>
      <c r="T72" s="3" t="str">
        <f t="shared" si="40"/>
        <v>Apr</v>
      </c>
      <c r="U72" s="3">
        <f t="shared" si="41"/>
        <v>12</v>
      </c>
      <c r="V72" s="3" t="str">
        <f t="shared" si="42"/>
        <v>Apr12</v>
      </c>
      <c r="W72" s="3" t="str">
        <f t="shared" si="43"/>
        <v>16Wed</v>
      </c>
      <c r="X72">
        <v>1467.170044</v>
      </c>
      <c r="Y72" s="8">
        <f t="shared" si="58"/>
        <v>-0.0222711885040021</v>
      </c>
      <c r="Z72" s="7">
        <f t="shared" si="44"/>
        <v>1.00821186709786</v>
      </c>
      <c r="AA72" s="7"/>
      <c r="AB72" s="6">
        <v>40283</v>
      </c>
      <c r="AC72" s="3" t="str">
        <f t="shared" si="45"/>
        <v>Apr</v>
      </c>
      <c r="AD72" s="3">
        <f t="shared" si="46"/>
        <v>15</v>
      </c>
      <c r="AE72" s="3" t="str">
        <f t="shared" si="47"/>
        <v>Apr15</v>
      </c>
      <c r="AF72" s="3" t="str">
        <f t="shared" si="48"/>
        <v>16Thu</v>
      </c>
      <c r="AG72">
        <v>1211.670044</v>
      </c>
      <c r="AH72" s="8">
        <f t="shared" si="59"/>
        <v>0.000842539115168705</v>
      </c>
      <c r="AI72" s="7">
        <f t="shared" si="49"/>
        <v>1.06944461530503</v>
      </c>
      <c r="AJ72" s="7"/>
      <c r="AK72" s="9">
        <v>71</v>
      </c>
      <c r="AL72" s="6">
        <f>WORKDAY($AX$3,AK72,$AY$3:$AY$11)</f>
        <v>43935</v>
      </c>
      <c r="AM72" s="3" t="str">
        <f t="shared" si="50"/>
        <v>Apr</v>
      </c>
      <c r="AN72" s="3">
        <f t="shared" si="51"/>
        <v>14</v>
      </c>
      <c r="AO72" s="3" t="str">
        <f t="shared" si="52"/>
        <v>Apr14</v>
      </c>
      <c r="AP72" s="3" t="str">
        <f t="shared" si="53"/>
        <v>16Tue</v>
      </c>
      <c r="AQ72" s="7">
        <f>VLOOKUP($AP72,$E$2:$H$253,4,0)</f>
        <v>1.21529745042493</v>
      </c>
      <c r="AR72" s="7">
        <f>VLOOKUP(AP72,$N$2:$Q$251,4,0)</f>
        <v>0.939742931063261</v>
      </c>
      <c r="AS72" s="7">
        <f>VLOOKUP($AP72,$W$2:$Z$249,4,0)</f>
        <v>1.03117741365852</v>
      </c>
      <c r="AT72" s="7">
        <f>VLOOKUP($AP72,$AF$2:$AI$253,4,0)</f>
        <v>1.05676136556158</v>
      </c>
      <c r="AU72" s="10">
        <f t="shared" si="54"/>
        <v>1.06074479017707</v>
      </c>
      <c r="AV72" s="11">
        <f t="shared" si="55"/>
        <v>6.0744790177071</v>
      </c>
    </row>
    <row r="73" spans="1:48">
      <c r="A73" s="6">
        <v>11062</v>
      </c>
      <c r="B73" s="3" t="str">
        <f t="shared" si="30"/>
        <v>Apr</v>
      </c>
      <c r="C73" s="3">
        <f t="shared" si="31"/>
        <v>14</v>
      </c>
      <c r="D73" s="3" t="str">
        <f t="shared" si="32"/>
        <v>Apr14</v>
      </c>
      <c r="E73" s="3" t="str">
        <f t="shared" si="33"/>
        <v>16Mon</v>
      </c>
      <c r="F73">
        <v>25.73</v>
      </c>
      <c r="G73" s="8">
        <f t="shared" si="56"/>
        <v>-0.00425696594427242</v>
      </c>
      <c r="H73" s="7">
        <f t="shared" si="34"/>
        <v>1.21482530689329</v>
      </c>
      <c r="I73" s="7"/>
      <c r="J73" s="6">
        <v>22019</v>
      </c>
      <c r="K73" s="3" t="str">
        <f t="shared" si="35"/>
        <v>Apr</v>
      </c>
      <c r="L73" s="3">
        <f t="shared" si="36"/>
        <v>13</v>
      </c>
      <c r="M73" s="3" t="str">
        <f t="shared" si="37"/>
        <v>Apr13</v>
      </c>
      <c r="N73" s="3" t="str">
        <f t="shared" si="38"/>
        <v>16Wed</v>
      </c>
      <c r="O73">
        <v>56.299999</v>
      </c>
      <c r="P73" s="8">
        <f t="shared" si="57"/>
        <v>0</v>
      </c>
      <c r="Q73" s="7">
        <f t="shared" si="39"/>
        <v>0.939742931063261</v>
      </c>
      <c r="R73" s="7"/>
      <c r="S73" s="6">
        <v>36629</v>
      </c>
      <c r="T73" s="3" t="str">
        <f t="shared" si="40"/>
        <v>Apr</v>
      </c>
      <c r="U73" s="3">
        <f t="shared" si="41"/>
        <v>13</v>
      </c>
      <c r="V73" s="3" t="str">
        <f t="shared" si="42"/>
        <v>Apr13</v>
      </c>
      <c r="W73" s="3" t="str">
        <f t="shared" si="43"/>
        <v>16Thu</v>
      </c>
      <c r="X73">
        <v>1440.51001</v>
      </c>
      <c r="Y73" s="8">
        <f t="shared" si="58"/>
        <v>-0.0181710593867605</v>
      </c>
      <c r="Z73" s="7">
        <f t="shared" si="44"/>
        <v>0.989891589386385</v>
      </c>
      <c r="AA73" s="7"/>
      <c r="AB73" s="6">
        <v>40284</v>
      </c>
      <c r="AC73" s="3" t="str">
        <f t="shared" si="45"/>
        <v>Apr</v>
      </c>
      <c r="AD73" s="3">
        <f t="shared" si="46"/>
        <v>16</v>
      </c>
      <c r="AE73" s="3" t="str">
        <f t="shared" si="47"/>
        <v>Apr16</v>
      </c>
      <c r="AF73" s="3" t="str">
        <f t="shared" si="48"/>
        <v>16Fri</v>
      </c>
      <c r="AG73">
        <v>1192.130005</v>
      </c>
      <c r="AH73" s="8">
        <f t="shared" si="59"/>
        <v>-0.0161265346921459</v>
      </c>
      <c r="AI73" s="7">
        <f t="shared" si="49"/>
        <v>1.05219817961499</v>
      </c>
      <c r="AJ73" s="7"/>
      <c r="AK73" s="9">
        <v>72</v>
      </c>
      <c r="AL73" s="6">
        <f>WORKDAY($AX$3,AK73,$AY$3:$AY$11)</f>
        <v>43936</v>
      </c>
      <c r="AM73" s="3" t="str">
        <f t="shared" si="50"/>
        <v>Apr</v>
      </c>
      <c r="AN73" s="3">
        <f t="shared" si="51"/>
        <v>15</v>
      </c>
      <c r="AO73" s="3" t="str">
        <f t="shared" si="52"/>
        <v>Apr15</v>
      </c>
      <c r="AP73" s="3" t="str">
        <f t="shared" si="53"/>
        <v>16Wed</v>
      </c>
      <c r="AQ73" s="7">
        <f>VLOOKUP($AP73,$E$2:$H$253,4,0)</f>
        <v>1.20679881964117</v>
      </c>
      <c r="AR73" s="7">
        <f>VLOOKUP(AP73,$N$2:$Q$251,4,0)</f>
        <v>0.939742931063261</v>
      </c>
      <c r="AS73" s="7">
        <f>VLOOKUP($AP73,$W$2:$Z$249,4,0)</f>
        <v>1.00821186709786</v>
      </c>
      <c r="AT73" s="7">
        <f>VLOOKUP($AP73,$AF$2:$AI$253,4,0)</f>
        <v>1.068544324915</v>
      </c>
      <c r="AU73" s="10">
        <f t="shared" si="54"/>
        <v>1.05582448567932</v>
      </c>
      <c r="AV73" s="11">
        <f t="shared" si="55"/>
        <v>5.58244856793215</v>
      </c>
    </row>
    <row r="74" spans="1:48">
      <c r="A74" s="6">
        <v>11063</v>
      </c>
      <c r="B74" s="3" t="str">
        <f t="shared" si="30"/>
        <v>Apr</v>
      </c>
      <c r="C74" s="3">
        <f t="shared" si="31"/>
        <v>15</v>
      </c>
      <c r="D74" s="3" t="str">
        <f t="shared" si="32"/>
        <v>Apr15</v>
      </c>
      <c r="E74" s="3" t="str">
        <f t="shared" si="33"/>
        <v>16Tue</v>
      </c>
      <c r="F74">
        <v>25.74</v>
      </c>
      <c r="G74" s="8">
        <f t="shared" si="56"/>
        <v>0.000388651379712321</v>
      </c>
      <c r="H74" s="7">
        <f t="shared" si="34"/>
        <v>1.21529745042493</v>
      </c>
      <c r="I74" s="7"/>
      <c r="J74" s="6">
        <v>22020</v>
      </c>
      <c r="K74" s="3" t="str">
        <f t="shared" si="35"/>
        <v>Apr</v>
      </c>
      <c r="L74" s="3">
        <f t="shared" si="36"/>
        <v>14</v>
      </c>
      <c r="M74" s="3" t="str">
        <f t="shared" si="37"/>
        <v>Apr14</v>
      </c>
      <c r="N74" s="3" t="str">
        <f t="shared" si="38"/>
        <v>16Thu</v>
      </c>
      <c r="O74">
        <v>56.43</v>
      </c>
      <c r="P74" s="8">
        <f t="shared" si="57"/>
        <v>0.00230907641756797</v>
      </c>
      <c r="Q74" s="7">
        <f t="shared" si="39"/>
        <v>0.941912869303955</v>
      </c>
      <c r="R74" s="7"/>
      <c r="S74" s="6">
        <v>36630</v>
      </c>
      <c r="T74" s="3" t="str">
        <f t="shared" si="40"/>
        <v>Apr</v>
      </c>
      <c r="U74" s="3">
        <f t="shared" si="41"/>
        <v>14</v>
      </c>
      <c r="V74" s="3" t="str">
        <f t="shared" si="42"/>
        <v>Apr14</v>
      </c>
      <c r="W74" s="3" t="str">
        <f t="shared" si="43"/>
        <v>16Fri</v>
      </c>
      <c r="X74">
        <v>1356.560059</v>
      </c>
      <c r="Y74" s="8">
        <f t="shared" si="58"/>
        <v>-0.0582779365760881</v>
      </c>
      <c r="Z74" s="7">
        <f t="shared" si="44"/>
        <v>0.932202750122922</v>
      </c>
      <c r="AA74" s="7"/>
      <c r="AB74" s="6">
        <v>40287</v>
      </c>
      <c r="AC74" s="3" t="str">
        <f t="shared" si="45"/>
        <v>Apr</v>
      </c>
      <c r="AD74" s="3">
        <f t="shared" si="46"/>
        <v>19</v>
      </c>
      <c r="AE74" s="3" t="str">
        <f t="shared" si="47"/>
        <v>Apr19</v>
      </c>
      <c r="AF74" s="3" t="str">
        <f t="shared" si="48"/>
        <v>17Mon</v>
      </c>
      <c r="AG74">
        <v>1197.52002</v>
      </c>
      <c r="AH74" s="8">
        <f t="shared" si="59"/>
        <v>0.00452133154722496</v>
      </c>
      <c r="AI74" s="7">
        <f t="shared" si="49"/>
        <v>1.05695551643841</v>
      </c>
      <c r="AJ74" s="7"/>
      <c r="AK74" s="9">
        <v>73</v>
      </c>
      <c r="AL74" s="6">
        <f>WORKDAY($AX$3,AK74,$AY$3:$AY$11)</f>
        <v>43937</v>
      </c>
      <c r="AM74" s="3" t="str">
        <f t="shared" si="50"/>
        <v>Apr</v>
      </c>
      <c r="AN74" s="3">
        <f t="shared" si="51"/>
        <v>16</v>
      </c>
      <c r="AO74" s="3" t="str">
        <f t="shared" si="52"/>
        <v>Apr16</v>
      </c>
      <c r="AP74" s="3" t="str">
        <f t="shared" si="53"/>
        <v>16Thu</v>
      </c>
      <c r="AQ74" s="7">
        <f>VLOOKUP($AP74,$E$2:$H$253,4,0)</f>
        <v>1.21576959395656</v>
      </c>
      <c r="AR74" s="7">
        <f>VLOOKUP(AP74,$N$2:$Q$251,4,0)</f>
        <v>0.941912869303955</v>
      </c>
      <c r="AS74" s="7">
        <f>VLOOKUP($AP74,$W$2:$Z$249,4,0)</f>
        <v>0.989891589386385</v>
      </c>
      <c r="AT74" s="7">
        <f>VLOOKUP($AP74,$AF$2:$AI$253,4,0)</f>
        <v>1.06944461530503</v>
      </c>
      <c r="AU74" s="10">
        <f t="shared" si="54"/>
        <v>1.05425466698798</v>
      </c>
      <c r="AV74" s="11">
        <f t="shared" si="55"/>
        <v>5.42546669879833</v>
      </c>
    </row>
    <row r="75" spans="1:48">
      <c r="A75" s="6">
        <v>11064</v>
      </c>
      <c r="B75" s="3" t="str">
        <f t="shared" si="30"/>
        <v>Apr</v>
      </c>
      <c r="C75" s="3">
        <f t="shared" si="31"/>
        <v>16</v>
      </c>
      <c r="D75" s="3" t="str">
        <f t="shared" si="32"/>
        <v>Apr16</v>
      </c>
      <c r="E75" s="3" t="str">
        <f t="shared" si="33"/>
        <v>16Wed</v>
      </c>
      <c r="F75">
        <v>25.559999</v>
      </c>
      <c r="G75" s="8">
        <f t="shared" si="56"/>
        <v>-0.00699304584304573</v>
      </c>
      <c r="H75" s="7">
        <f t="shared" si="34"/>
        <v>1.20679881964117</v>
      </c>
      <c r="I75" s="7"/>
      <c r="J75" s="6">
        <v>22024</v>
      </c>
      <c r="K75" s="3" t="str">
        <f t="shared" si="35"/>
        <v>Apr</v>
      </c>
      <c r="L75" s="3">
        <f t="shared" si="36"/>
        <v>18</v>
      </c>
      <c r="M75" s="3" t="str">
        <f t="shared" si="37"/>
        <v>Apr18</v>
      </c>
      <c r="N75" s="3" t="str">
        <f t="shared" si="38"/>
        <v>17Mon</v>
      </c>
      <c r="O75">
        <v>56.59</v>
      </c>
      <c r="P75" s="8">
        <f t="shared" si="57"/>
        <v>0.00283537125642395</v>
      </c>
      <c r="Q75" s="7">
        <f t="shared" si="39"/>
        <v>0.944583541979636</v>
      </c>
      <c r="R75" s="7"/>
      <c r="S75" s="6">
        <v>36633</v>
      </c>
      <c r="T75" s="3" t="str">
        <f t="shared" si="40"/>
        <v>Apr</v>
      </c>
      <c r="U75" s="3">
        <f t="shared" si="41"/>
        <v>17</v>
      </c>
      <c r="V75" s="3" t="str">
        <f t="shared" si="42"/>
        <v>Apr17</v>
      </c>
      <c r="W75" s="3" t="str">
        <f t="shared" si="43"/>
        <v>17Mon</v>
      </c>
      <c r="X75">
        <v>1401.439941</v>
      </c>
      <c r="Y75" s="8">
        <f t="shared" si="58"/>
        <v>0.0330835938315063</v>
      </c>
      <c r="Z75" s="7">
        <f t="shared" si="44"/>
        <v>0.963043367276602</v>
      </c>
      <c r="AA75" s="7"/>
      <c r="AB75" s="6">
        <v>40288</v>
      </c>
      <c r="AC75" s="3" t="str">
        <f t="shared" si="45"/>
        <v>Apr</v>
      </c>
      <c r="AD75" s="3">
        <f t="shared" si="46"/>
        <v>20</v>
      </c>
      <c r="AE75" s="3" t="str">
        <f t="shared" si="47"/>
        <v>Apr20</v>
      </c>
      <c r="AF75" s="3" t="str">
        <f t="shared" si="48"/>
        <v>17Tue</v>
      </c>
      <c r="AG75">
        <v>1207.170044</v>
      </c>
      <c r="AH75" s="8">
        <f t="shared" si="59"/>
        <v>0.0080583404359286</v>
      </c>
      <c r="AI75" s="7">
        <f t="shared" si="49"/>
        <v>1.0654728238155</v>
      </c>
      <c r="AJ75" s="7"/>
      <c r="AK75" s="9">
        <v>74</v>
      </c>
      <c r="AL75" s="6">
        <f>WORKDAY($AX$3,AK75,$AY$3:$AY$11)</f>
        <v>43938</v>
      </c>
      <c r="AM75" s="3" t="str">
        <f t="shared" si="50"/>
        <v>Apr</v>
      </c>
      <c r="AN75" s="3">
        <f t="shared" si="51"/>
        <v>17</v>
      </c>
      <c r="AO75" s="3" t="str">
        <f t="shared" si="52"/>
        <v>Apr17</v>
      </c>
      <c r="AP75" s="3" t="str">
        <f t="shared" si="53"/>
        <v>16Fri</v>
      </c>
      <c r="AQ75" s="7" t="e">
        <f>VLOOKUP($AP75,$E$2:$H$253,4,0)</f>
        <v>#N/A</v>
      </c>
      <c r="AR75" s="7" t="e">
        <f>VLOOKUP(AP75,$N$2:$Q$251,4,0)</f>
        <v>#N/A</v>
      </c>
      <c r="AS75" s="7">
        <f>VLOOKUP($AP75,$W$2:$Z$249,4,0)</f>
        <v>0.932202750122922</v>
      </c>
      <c r="AT75" s="7">
        <f>VLOOKUP($AP75,$AF$2:$AI$253,4,0)</f>
        <v>1.05219817961499</v>
      </c>
      <c r="AU75" s="10" t="e">
        <f t="shared" si="54"/>
        <v>#N/A</v>
      </c>
      <c r="AV75" s="11" t="e">
        <f t="shared" si="55"/>
        <v>#N/A</v>
      </c>
    </row>
    <row r="76" spans="1:48">
      <c r="A76" s="6">
        <v>11065</v>
      </c>
      <c r="B76" s="3" t="str">
        <f t="shared" si="30"/>
        <v>Apr</v>
      </c>
      <c r="C76" s="3">
        <f t="shared" si="31"/>
        <v>17</v>
      </c>
      <c r="D76" s="3" t="str">
        <f t="shared" si="32"/>
        <v>Apr17</v>
      </c>
      <c r="E76" s="3" t="str">
        <f t="shared" si="33"/>
        <v>16Thu</v>
      </c>
      <c r="F76">
        <v>25.75</v>
      </c>
      <c r="G76" s="8">
        <f t="shared" si="56"/>
        <v>0.0074335292423133</v>
      </c>
      <c r="H76" s="7">
        <f t="shared" si="34"/>
        <v>1.21576959395656</v>
      </c>
      <c r="I76" s="7"/>
      <c r="J76" s="6">
        <v>22025</v>
      </c>
      <c r="K76" s="3" t="str">
        <f t="shared" si="35"/>
        <v>Apr</v>
      </c>
      <c r="L76" s="3">
        <f t="shared" si="36"/>
        <v>19</v>
      </c>
      <c r="M76" s="3" t="str">
        <f t="shared" si="37"/>
        <v>Apr19</v>
      </c>
      <c r="N76" s="3" t="str">
        <f t="shared" si="38"/>
        <v>17Tue</v>
      </c>
      <c r="O76">
        <v>56.130001</v>
      </c>
      <c r="P76" s="8">
        <f t="shared" si="57"/>
        <v>-0.00812862696589509</v>
      </c>
      <c r="Q76" s="7">
        <f t="shared" si="39"/>
        <v>0.936905374728759</v>
      </c>
      <c r="R76" s="7"/>
      <c r="S76" s="6">
        <v>36634</v>
      </c>
      <c r="T76" s="3" t="str">
        <f t="shared" si="40"/>
        <v>Apr</v>
      </c>
      <c r="U76" s="3">
        <f t="shared" si="41"/>
        <v>18</v>
      </c>
      <c r="V76" s="3" t="str">
        <f t="shared" si="42"/>
        <v>Apr18</v>
      </c>
      <c r="W76" s="3" t="str">
        <f t="shared" si="43"/>
        <v>17Tue</v>
      </c>
      <c r="X76">
        <v>1441.609985</v>
      </c>
      <c r="Y76" s="8">
        <f t="shared" si="58"/>
        <v>0.0286634074174713</v>
      </c>
      <c r="Z76" s="7">
        <f t="shared" si="44"/>
        <v>0.990647471673545</v>
      </c>
      <c r="AA76" s="7"/>
      <c r="AB76" s="6">
        <v>40289</v>
      </c>
      <c r="AC76" s="3" t="str">
        <f t="shared" si="45"/>
        <v>Apr</v>
      </c>
      <c r="AD76" s="3">
        <f t="shared" si="46"/>
        <v>21</v>
      </c>
      <c r="AE76" s="3" t="str">
        <f t="shared" si="47"/>
        <v>Apr21</v>
      </c>
      <c r="AF76" s="3" t="str">
        <f t="shared" si="48"/>
        <v>17Wed</v>
      </c>
      <c r="AG76">
        <v>1205.939941</v>
      </c>
      <c r="AH76" s="8">
        <f t="shared" si="59"/>
        <v>-0.0010189972871791</v>
      </c>
      <c r="AI76" s="7">
        <f t="shared" si="49"/>
        <v>1.06438710989847</v>
      </c>
      <c r="AJ76" s="7"/>
      <c r="AK76" s="9">
        <v>75</v>
      </c>
      <c r="AL76" s="6">
        <f>WORKDAY($AX$3,AK76,$AY$3:$AY$11)</f>
        <v>43941</v>
      </c>
      <c r="AM76" s="3" t="str">
        <f t="shared" si="50"/>
        <v>Apr</v>
      </c>
      <c r="AN76" s="3">
        <f t="shared" si="51"/>
        <v>20</v>
      </c>
      <c r="AO76" s="3" t="str">
        <f t="shared" si="52"/>
        <v>Apr20</v>
      </c>
      <c r="AP76" s="3" t="str">
        <f t="shared" si="53"/>
        <v>17Mon</v>
      </c>
      <c r="AQ76" s="7">
        <f>VLOOKUP($AP76,$E$2:$H$253,4,0)</f>
        <v>1.19405103871577</v>
      </c>
      <c r="AR76" s="7">
        <f>VLOOKUP(AP76,$N$2:$Q$251,4,0)</f>
        <v>0.944583541979636</v>
      </c>
      <c r="AS76" s="7">
        <f>VLOOKUP($AP76,$W$2:$Z$249,4,0)</f>
        <v>0.963043367276602</v>
      </c>
      <c r="AT76" s="7">
        <f>VLOOKUP($AP76,$AF$2:$AI$253,4,0)</f>
        <v>1.05695551643841</v>
      </c>
      <c r="AU76" s="10">
        <f t="shared" si="54"/>
        <v>1.0396583661026</v>
      </c>
      <c r="AV76" s="11">
        <f t="shared" si="55"/>
        <v>3.96583661026044</v>
      </c>
    </row>
    <row r="77" spans="1:48">
      <c r="A77" s="6">
        <v>11069</v>
      </c>
      <c r="B77" s="3" t="str">
        <f t="shared" si="30"/>
        <v>Apr</v>
      </c>
      <c r="C77" s="3">
        <f t="shared" si="31"/>
        <v>21</v>
      </c>
      <c r="D77" s="3" t="str">
        <f t="shared" si="32"/>
        <v>Apr21</v>
      </c>
      <c r="E77" s="3" t="str">
        <f t="shared" si="33"/>
        <v>17Mon</v>
      </c>
      <c r="F77">
        <v>25.290001</v>
      </c>
      <c r="G77" s="8">
        <f t="shared" si="56"/>
        <v>-0.0178640388349515</v>
      </c>
      <c r="H77" s="7">
        <f t="shared" si="34"/>
        <v>1.19405103871577</v>
      </c>
      <c r="I77" s="7"/>
      <c r="J77" s="6">
        <v>22026</v>
      </c>
      <c r="K77" s="3" t="str">
        <f t="shared" si="35"/>
        <v>Apr</v>
      </c>
      <c r="L77" s="3">
        <f t="shared" si="36"/>
        <v>20</v>
      </c>
      <c r="M77" s="3" t="str">
        <f t="shared" si="37"/>
        <v>Apr20</v>
      </c>
      <c r="N77" s="3" t="str">
        <f t="shared" si="38"/>
        <v>17Wed</v>
      </c>
      <c r="O77">
        <v>55.439999</v>
      </c>
      <c r="P77" s="8">
        <f t="shared" si="57"/>
        <v>-0.0122929269144321</v>
      </c>
      <c r="Q77" s="7">
        <f t="shared" si="39"/>
        <v>0.92538806543148</v>
      </c>
      <c r="R77" s="7"/>
      <c r="S77" s="6">
        <v>36635</v>
      </c>
      <c r="T77" s="3" t="str">
        <f t="shared" si="40"/>
        <v>Apr</v>
      </c>
      <c r="U77" s="3">
        <f t="shared" si="41"/>
        <v>19</v>
      </c>
      <c r="V77" s="3" t="str">
        <f t="shared" si="42"/>
        <v>Apr19</v>
      </c>
      <c r="W77" s="3" t="str">
        <f t="shared" si="43"/>
        <v>17Wed</v>
      </c>
      <c r="X77">
        <v>1427.469971</v>
      </c>
      <c r="Y77" s="8">
        <f t="shared" si="58"/>
        <v>-0.00980848783452347</v>
      </c>
      <c r="Z77" s="7">
        <f t="shared" si="44"/>
        <v>0.980930717999334</v>
      </c>
      <c r="AA77" s="7"/>
      <c r="AB77" s="6">
        <v>40290</v>
      </c>
      <c r="AC77" s="3" t="str">
        <f t="shared" si="45"/>
        <v>Apr</v>
      </c>
      <c r="AD77" s="3">
        <f t="shared" si="46"/>
        <v>22</v>
      </c>
      <c r="AE77" s="3" t="str">
        <f t="shared" si="47"/>
        <v>Apr22</v>
      </c>
      <c r="AF77" s="3" t="str">
        <f t="shared" si="48"/>
        <v>17Thu</v>
      </c>
      <c r="AG77">
        <v>1208.670044</v>
      </c>
      <c r="AH77" s="8">
        <f t="shared" si="59"/>
        <v>0.002263879739928</v>
      </c>
      <c r="AI77" s="7">
        <f t="shared" si="49"/>
        <v>1.06679675431201</v>
      </c>
      <c r="AJ77" s="7"/>
      <c r="AK77" s="9">
        <v>76</v>
      </c>
      <c r="AL77" s="6">
        <f>WORKDAY($AX$3,AK77,$AY$3:$AY$11)</f>
        <v>43942</v>
      </c>
      <c r="AM77" s="3" t="str">
        <f t="shared" si="50"/>
        <v>Apr</v>
      </c>
      <c r="AN77" s="3">
        <f t="shared" si="51"/>
        <v>21</v>
      </c>
      <c r="AO77" s="3" t="str">
        <f t="shared" si="52"/>
        <v>Apr21</v>
      </c>
      <c r="AP77" s="3" t="str">
        <f t="shared" si="53"/>
        <v>17Tue</v>
      </c>
      <c r="AQ77" s="7">
        <f>VLOOKUP($AP77,$E$2:$H$253,4,0)</f>
        <v>1.20396600566572</v>
      </c>
      <c r="AR77" s="7">
        <f>VLOOKUP(AP77,$N$2:$Q$251,4,0)</f>
        <v>0.936905374728759</v>
      </c>
      <c r="AS77" s="7">
        <f>VLOOKUP($AP77,$W$2:$Z$249,4,0)</f>
        <v>0.990647471673545</v>
      </c>
      <c r="AT77" s="7">
        <f>VLOOKUP($AP77,$AF$2:$AI$253,4,0)</f>
        <v>1.0654728238155</v>
      </c>
      <c r="AU77" s="10">
        <f t="shared" si="54"/>
        <v>1.04924791897088</v>
      </c>
      <c r="AV77" s="11">
        <f t="shared" si="55"/>
        <v>4.92479189708825</v>
      </c>
    </row>
    <row r="78" spans="1:48">
      <c r="A78" s="6">
        <v>11070</v>
      </c>
      <c r="B78" s="3" t="str">
        <f t="shared" si="30"/>
        <v>Apr</v>
      </c>
      <c r="C78" s="3">
        <f t="shared" si="31"/>
        <v>22</v>
      </c>
      <c r="D78" s="3" t="str">
        <f t="shared" si="32"/>
        <v>Apr22</v>
      </c>
      <c r="E78" s="3" t="str">
        <f t="shared" si="33"/>
        <v>17Tue</v>
      </c>
      <c r="F78">
        <v>25.5</v>
      </c>
      <c r="G78" s="8">
        <f t="shared" si="56"/>
        <v>0.00830363747316577</v>
      </c>
      <c r="H78" s="7">
        <f t="shared" si="34"/>
        <v>1.20396600566572</v>
      </c>
      <c r="I78" s="7"/>
      <c r="J78" s="6">
        <v>22027</v>
      </c>
      <c r="K78" s="3" t="str">
        <f t="shared" si="35"/>
        <v>Apr</v>
      </c>
      <c r="L78" s="3">
        <f t="shared" si="36"/>
        <v>21</v>
      </c>
      <c r="M78" s="3" t="str">
        <f t="shared" si="37"/>
        <v>Apr21</v>
      </c>
      <c r="N78" s="3" t="str">
        <f t="shared" si="38"/>
        <v>17Thu</v>
      </c>
      <c r="O78">
        <v>55.59</v>
      </c>
      <c r="P78" s="8">
        <f t="shared" si="57"/>
        <v>0.00270564579194893</v>
      </c>
      <c r="Q78" s="7">
        <f t="shared" si="39"/>
        <v>0.927891837756635</v>
      </c>
      <c r="R78" s="7"/>
      <c r="S78" s="6">
        <v>36636</v>
      </c>
      <c r="T78" s="3" t="str">
        <f t="shared" si="40"/>
        <v>Apr</v>
      </c>
      <c r="U78" s="3">
        <f t="shared" si="41"/>
        <v>20</v>
      </c>
      <c r="V78" s="3" t="str">
        <f t="shared" si="42"/>
        <v>Apr20</v>
      </c>
      <c r="W78" s="3" t="str">
        <f t="shared" si="43"/>
        <v>17Thu</v>
      </c>
      <c r="X78">
        <v>1434.540039</v>
      </c>
      <c r="Y78" s="8">
        <f t="shared" si="58"/>
        <v>0.00495286636050713</v>
      </c>
      <c r="Z78" s="7">
        <f t="shared" si="44"/>
        <v>0.985789136754501</v>
      </c>
      <c r="AA78" s="7"/>
      <c r="AB78" s="6">
        <v>40291</v>
      </c>
      <c r="AC78" s="3" t="str">
        <f t="shared" si="45"/>
        <v>Apr</v>
      </c>
      <c r="AD78" s="3">
        <f t="shared" si="46"/>
        <v>23</v>
      </c>
      <c r="AE78" s="3" t="str">
        <f t="shared" si="47"/>
        <v>Apr23</v>
      </c>
      <c r="AF78" s="3" t="str">
        <f t="shared" si="48"/>
        <v>17Fri</v>
      </c>
      <c r="AG78">
        <v>1217.280029</v>
      </c>
      <c r="AH78" s="8">
        <f t="shared" si="59"/>
        <v>0.00712351980819014</v>
      </c>
      <c r="AI78" s="7">
        <f t="shared" si="49"/>
        <v>1.07439610212267</v>
      </c>
      <c r="AJ78" s="7"/>
      <c r="AK78" s="9">
        <v>77</v>
      </c>
      <c r="AL78" s="6">
        <f>WORKDAY($AX$3,AK78,$AY$3:$AY$11)</f>
        <v>43943</v>
      </c>
      <c r="AM78" s="3" t="str">
        <f t="shared" si="50"/>
        <v>Apr</v>
      </c>
      <c r="AN78" s="3">
        <f t="shared" si="51"/>
        <v>22</v>
      </c>
      <c r="AO78" s="3" t="str">
        <f t="shared" si="52"/>
        <v>Apr22</v>
      </c>
      <c r="AP78" s="3" t="str">
        <f t="shared" si="53"/>
        <v>17Wed</v>
      </c>
      <c r="AQ78" s="7">
        <f>VLOOKUP($AP78,$E$2:$H$253,4,0)</f>
        <v>1.20632667610954</v>
      </c>
      <c r="AR78" s="7">
        <f>VLOOKUP(AP78,$N$2:$Q$251,4,0)</f>
        <v>0.92538806543148</v>
      </c>
      <c r="AS78" s="7">
        <f>VLOOKUP($AP78,$W$2:$Z$249,4,0)</f>
        <v>0.980930717999334</v>
      </c>
      <c r="AT78" s="7">
        <f>VLOOKUP($AP78,$AF$2:$AI$253,4,0)</f>
        <v>1.06438710989847</v>
      </c>
      <c r="AU78" s="10">
        <f t="shared" si="54"/>
        <v>1.04425814235971</v>
      </c>
      <c r="AV78" s="11">
        <f t="shared" si="55"/>
        <v>4.42581423597059</v>
      </c>
    </row>
    <row r="79" spans="1:48">
      <c r="A79" s="6">
        <v>11071</v>
      </c>
      <c r="B79" s="3" t="str">
        <f t="shared" si="30"/>
        <v>Apr</v>
      </c>
      <c r="C79" s="3">
        <f t="shared" si="31"/>
        <v>23</v>
      </c>
      <c r="D79" s="3" t="str">
        <f t="shared" si="32"/>
        <v>Apr23</v>
      </c>
      <c r="E79" s="3" t="str">
        <f t="shared" si="33"/>
        <v>17Wed</v>
      </c>
      <c r="F79">
        <v>25.549999</v>
      </c>
      <c r="G79" s="8">
        <f t="shared" si="56"/>
        <v>0.0019607450980392</v>
      </c>
      <c r="H79" s="7">
        <f t="shared" si="34"/>
        <v>1.20632667610954</v>
      </c>
      <c r="I79" s="7"/>
      <c r="J79" s="6">
        <v>22028</v>
      </c>
      <c r="K79" s="3" t="str">
        <f t="shared" si="35"/>
        <v>Apr</v>
      </c>
      <c r="L79" s="3">
        <f t="shared" si="36"/>
        <v>22</v>
      </c>
      <c r="M79" s="3" t="str">
        <f t="shared" si="37"/>
        <v>Apr22</v>
      </c>
      <c r="N79" s="3" t="str">
        <f t="shared" si="38"/>
        <v>17Fri</v>
      </c>
      <c r="O79">
        <v>55.419998</v>
      </c>
      <c r="P79" s="8">
        <f t="shared" si="57"/>
        <v>-0.00305813995322907</v>
      </c>
      <c r="Q79" s="7">
        <f t="shared" si="39"/>
        <v>0.925054214655316</v>
      </c>
      <c r="R79" s="7"/>
      <c r="S79" s="6">
        <v>36640</v>
      </c>
      <c r="T79" s="3" t="str">
        <f t="shared" si="40"/>
        <v>Apr</v>
      </c>
      <c r="U79" s="3">
        <f t="shared" si="41"/>
        <v>24</v>
      </c>
      <c r="V79" s="3" t="str">
        <f t="shared" si="42"/>
        <v>Apr24</v>
      </c>
      <c r="W79" s="3" t="str">
        <f t="shared" si="43"/>
        <v>18Mon</v>
      </c>
      <c r="X79">
        <v>1429.859985</v>
      </c>
      <c r="Y79" s="8">
        <f t="shared" si="58"/>
        <v>-0.00326240737293212</v>
      </c>
      <c r="Z79" s="7">
        <f t="shared" si="44"/>
        <v>0.982573091006596</v>
      </c>
      <c r="AA79" s="7"/>
      <c r="AB79" s="6">
        <v>40294</v>
      </c>
      <c r="AC79" s="3" t="str">
        <f t="shared" si="45"/>
        <v>Apr</v>
      </c>
      <c r="AD79" s="3">
        <f t="shared" si="46"/>
        <v>26</v>
      </c>
      <c r="AE79" s="3" t="str">
        <f t="shared" si="47"/>
        <v>Apr26</v>
      </c>
      <c r="AF79" s="3" t="str">
        <f t="shared" si="48"/>
        <v>18Mon</v>
      </c>
      <c r="AG79">
        <v>1212.050049</v>
      </c>
      <c r="AH79" s="8">
        <f t="shared" si="59"/>
        <v>-0.0042964477157294</v>
      </c>
      <c r="AI79" s="7">
        <f t="shared" si="49"/>
        <v>1.06978001544391</v>
      </c>
      <c r="AJ79" s="7"/>
      <c r="AK79" s="9">
        <v>78</v>
      </c>
      <c r="AL79" s="6">
        <f>WORKDAY($AX$3,AK79,$AY$3:$AY$11)</f>
        <v>43944</v>
      </c>
      <c r="AM79" s="3" t="str">
        <f t="shared" si="50"/>
        <v>Apr</v>
      </c>
      <c r="AN79" s="3">
        <f t="shared" si="51"/>
        <v>23</v>
      </c>
      <c r="AO79" s="3" t="str">
        <f t="shared" si="52"/>
        <v>Apr23</v>
      </c>
      <c r="AP79" s="3" t="str">
        <f t="shared" si="53"/>
        <v>17Thu</v>
      </c>
      <c r="AQ79" s="7">
        <f>VLOOKUP($AP79,$E$2:$H$253,4,0)</f>
        <v>1.19688385269122</v>
      </c>
      <c r="AR79" s="7">
        <f>VLOOKUP(AP79,$N$2:$Q$251,4,0)</f>
        <v>0.927891837756635</v>
      </c>
      <c r="AS79" s="7">
        <f>VLOOKUP($AP79,$W$2:$Z$249,4,0)</f>
        <v>0.985789136754501</v>
      </c>
      <c r="AT79" s="7">
        <f>VLOOKUP($AP79,$AF$2:$AI$253,4,0)</f>
        <v>1.06679675431201</v>
      </c>
      <c r="AU79" s="10">
        <f t="shared" si="54"/>
        <v>1.04434039537859</v>
      </c>
      <c r="AV79" s="11">
        <f t="shared" si="55"/>
        <v>4.43403953785912</v>
      </c>
    </row>
    <row r="80" spans="1:48">
      <c r="A80" s="6">
        <v>11072</v>
      </c>
      <c r="B80" s="3" t="str">
        <f t="shared" si="30"/>
        <v>Apr</v>
      </c>
      <c r="C80" s="3">
        <f t="shared" si="31"/>
        <v>24</v>
      </c>
      <c r="D80" s="3" t="str">
        <f t="shared" si="32"/>
        <v>Apr24</v>
      </c>
      <c r="E80" s="3" t="str">
        <f t="shared" si="33"/>
        <v>17Thu</v>
      </c>
      <c r="F80">
        <v>25.35</v>
      </c>
      <c r="G80" s="8">
        <f t="shared" si="56"/>
        <v>-0.007827749817133</v>
      </c>
      <c r="H80" s="7">
        <f t="shared" si="34"/>
        <v>1.19688385269122</v>
      </c>
      <c r="I80" s="7"/>
      <c r="J80" s="6">
        <v>22031</v>
      </c>
      <c r="K80" s="3" t="str">
        <f t="shared" si="35"/>
        <v>Apr</v>
      </c>
      <c r="L80" s="3">
        <f t="shared" si="36"/>
        <v>25</v>
      </c>
      <c r="M80" s="3" t="str">
        <f t="shared" si="37"/>
        <v>Apr25</v>
      </c>
      <c r="N80" s="3" t="str">
        <f t="shared" si="38"/>
        <v>18Mon</v>
      </c>
      <c r="O80">
        <v>54.860001</v>
      </c>
      <c r="P80" s="8">
        <f t="shared" si="57"/>
        <v>-0.0101046015916493</v>
      </c>
      <c r="Q80" s="7">
        <f t="shared" si="39"/>
        <v>0.915706910365548</v>
      </c>
      <c r="R80" s="7"/>
      <c r="S80" s="6">
        <v>36641</v>
      </c>
      <c r="T80" s="3" t="str">
        <f t="shared" si="40"/>
        <v>Apr</v>
      </c>
      <c r="U80" s="3">
        <f t="shared" si="41"/>
        <v>25</v>
      </c>
      <c r="V80" s="3" t="str">
        <f t="shared" si="42"/>
        <v>Apr25</v>
      </c>
      <c r="W80" s="3" t="str">
        <f t="shared" si="43"/>
        <v>18Tue</v>
      </c>
      <c r="X80">
        <v>1477.439941</v>
      </c>
      <c r="Y80" s="8">
        <f t="shared" si="58"/>
        <v>0.0332759546383138</v>
      </c>
      <c r="Z80" s="7">
        <f t="shared" si="44"/>
        <v>1.01526914861176</v>
      </c>
      <c r="AA80" s="7"/>
      <c r="AB80" s="6">
        <v>40295</v>
      </c>
      <c r="AC80" s="3" t="str">
        <f t="shared" si="45"/>
        <v>Apr</v>
      </c>
      <c r="AD80" s="3">
        <f t="shared" si="46"/>
        <v>27</v>
      </c>
      <c r="AE80" s="3" t="str">
        <f t="shared" si="47"/>
        <v>Apr27</v>
      </c>
      <c r="AF80" s="3" t="str">
        <f t="shared" si="48"/>
        <v>18Tue</v>
      </c>
      <c r="AG80">
        <v>1183.709961</v>
      </c>
      <c r="AH80" s="8">
        <f t="shared" si="59"/>
        <v>-0.0233819453440738</v>
      </c>
      <c r="AI80" s="7">
        <f t="shared" si="49"/>
        <v>1.04476647759262</v>
      </c>
      <c r="AJ80" s="7"/>
      <c r="AK80" s="9">
        <v>79</v>
      </c>
      <c r="AL80" s="6">
        <f>WORKDAY($AX$3,AK80,$AY$3:$AY$11)</f>
        <v>43945</v>
      </c>
      <c r="AM80" s="3" t="str">
        <f t="shared" si="50"/>
        <v>Apr</v>
      </c>
      <c r="AN80" s="3">
        <f t="shared" si="51"/>
        <v>24</v>
      </c>
      <c r="AO80" s="3" t="str">
        <f t="shared" si="52"/>
        <v>Apr24</v>
      </c>
      <c r="AP80" s="3" t="str">
        <f t="shared" si="53"/>
        <v>17Fri</v>
      </c>
      <c r="AQ80" s="7">
        <f>VLOOKUP($AP80,$E$2:$H$253,4,0)</f>
        <v>1.19546742209632</v>
      </c>
      <c r="AR80" s="7">
        <f>VLOOKUP(AP80,$N$2:$Q$251,4,0)</f>
        <v>0.925054214655316</v>
      </c>
      <c r="AS80" s="7" t="e">
        <f>VLOOKUP($AP80,$W$2:$Z$249,4,0)</f>
        <v>#N/A</v>
      </c>
      <c r="AT80" s="7">
        <f>VLOOKUP($AP80,$AF$2:$AI$253,4,0)</f>
        <v>1.07439610212267</v>
      </c>
      <c r="AU80" s="10" t="e">
        <f t="shared" si="54"/>
        <v>#N/A</v>
      </c>
      <c r="AV80" s="11" t="e">
        <f t="shared" si="55"/>
        <v>#N/A</v>
      </c>
    </row>
    <row r="81" spans="1:48">
      <c r="A81" s="6">
        <v>11073</v>
      </c>
      <c r="B81" s="3" t="str">
        <f t="shared" si="30"/>
        <v>Apr</v>
      </c>
      <c r="C81" s="3">
        <f t="shared" si="31"/>
        <v>25</v>
      </c>
      <c r="D81" s="3" t="str">
        <f t="shared" si="32"/>
        <v>Apr25</v>
      </c>
      <c r="E81" s="3" t="str">
        <f t="shared" si="33"/>
        <v>17Fri</v>
      </c>
      <c r="F81">
        <v>25.32</v>
      </c>
      <c r="G81" s="8">
        <f t="shared" si="56"/>
        <v>-0.00118343195266277</v>
      </c>
      <c r="H81" s="7">
        <f t="shared" si="34"/>
        <v>1.19546742209632</v>
      </c>
      <c r="I81" s="7"/>
      <c r="J81" s="6">
        <v>22032</v>
      </c>
      <c r="K81" s="3" t="str">
        <f t="shared" si="35"/>
        <v>Apr</v>
      </c>
      <c r="L81" s="3">
        <f t="shared" si="36"/>
        <v>26</v>
      </c>
      <c r="M81" s="3" t="str">
        <f t="shared" si="37"/>
        <v>Apr26</v>
      </c>
      <c r="N81" s="3" t="str">
        <f t="shared" si="38"/>
        <v>18Tue</v>
      </c>
      <c r="O81">
        <v>55.040001</v>
      </c>
      <c r="P81" s="8">
        <f t="shared" si="57"/>
        <v>0.00328107905065477</v>
      </c>
      <c r="Q81" s="7">
        <f t="shared" si="39"/>
        <v>0.918711417125688</v>
      </c>
      <c r="R81" s="7"/>
      <c r="S81" s="6">
        <v>36642</v>
      </c>
      <c r="T81" s="3" t="str">
        <f t="shared" si="40"/>
        <v>Apr</v>
      </c>
      <c r="U81" s="3">
        <f t="shared" si="41"/>
        <v>26</v>
      </c>
      <c r="V81" s="3" t="str">
        <f t="shared" si="42"/>
        <v>Apr26</v>
      </c>
      <c r="W81" s="3" t="str">
        <f t="shared" si="43"/>
        <v>18Wed</v>
      </c>
      <c r="X81">
        <v>1460.98999</v>
      </c>
      <c r="Y81" s="8">
        <f t="shared" si="58"/>
        <v>-0.0111340911691246</v>
      </c>
      <c r="Z81" s="7">
        <f t="shared" si="44"/>
        <v>1.00396504934992</v>
      </c>
      <c r="AA81" s="7"/>
      <c r="AB81" s="6">
        <v>40296</v>
      </c>
      <c r="AC81" s="3" t="str">
        <f t="shared" si="45"/>
        <v>Apr</v>
      </c>
      <c r="AD81" s="3">
        <f t="shared" si="46"/>
        <v>28</v>
      </c>
      <c r="AE81" s="3" t="str">
        <f t="shared" si="47"/>
        <v>Apr28</v>
      </c>
      <c r="AF81" s="3" t="str">
        <f t="shared" si="48"/>
        <v>18Wed</v>
      </c>
      <c r="AG81">
        <v>1191.359985</v>
      </c>
      <c r="AH81" s="8">
        <f t="shared" si="59"/>
        <v>0.00646275206938132</v>
      </c>
      <c r="AI81" s="7">
        <f t="shared" si="49"/>
        <v>1.0515185443077</v>
      </c>
      <c r="AJ81" s="7"/>
      <c r="AK81" s="9">
        <v>80</v>
      </c>
      <c r="AL81" s="6">
        <f>WORKDAY($AX$3,AK81,$AY$3:$AY$11)</f>
        <v>43948</v>
      </c>
      <c r="AM81" s="3" t="str">
        <f t="shared" si="50"/>
        <v>Apr</v>
      </c>
      <c r="AN81" s="3">
        <f t="shared" si="51"/>
        <v>27</v>
      </c>
      <c r="AO81" s="3" t="str">
        <f t="shared" si="52"/>
        <v>Apr27</v>
      </c>
      <c r="AP81" s="3" t="str">
        <f t="shared" si="53"/>
        <v>18Mon</v>
      </c>
      <c r="AQ81" s="7">
        <f>VLOOKUP($AP81,$E$2:$H$253,4,0)</f>
        <v>1.16902738432483</v>
      </c>
      <c r="AR81" s="7">
        <f>VLOOKUP(AP81,$N$2:$Q$251,4,0)</f>
        <v>0.915706910365548</v>
      </c>
      <c r="AS81" s="7">
        <f>VLOOKUP($AP81,$W$2:$Z$249,4,0)</f>
        <v>0.982573091006596</v>
      </c>
      <c r="AT81" s="7">
        <f>VLOOKUP($AP81,$AF$2:$AI$253,4,0)</f>
        <v>1.06978001544391</v>
      </c>
      <c r="AU81" s="10">
        <f t="shared" si="54"/>
        <v>1.03427185028522</v>
      </c>
      <c r="AV81" s="11">
        <f t="shared" si="55"/>
        <v>3.42718502852231</v>
      </c>
    </row>
    <row r="82" spans="1:48">
      <c r="A82" s="6">
        <v>11076</v>
      </c>
      <c r="B82" s="3" t="str">
        <f t="shared" si="30"/>
        <v>Apr</v>
      </c>
      <c r="C82" s="3">
        <f t="shared" si="31"/>
        <v>28</v>
      </c>
      <c r="D82" s="3" t="str">
        <f t="shared" si="32"/>
        <v>Apr28</v>
      </c>
      <c r="E82" s="3" t="str">
        <f t="shared" si="33"/>
        <v>18Mon</v>
      </c>
      <c r="F82">
        <v>24.76</v>
      </c>
      <c r="G82" s="8">
        <f t="shared" si="56"/>
        <v>-0.0221169036334913</v>
      </c>
      <c r="H82" s="7">
        <f t="shared" si="34"/>
        <v>1.16902738432483</v>
      </c>
      <c r="I82" s="7"/>
      <c r="J82" s="6">
        <v>22033</v>
      </c>
      <c r="K82" s="3" t="str">
        <f t="shared" si="35"/>
        <v>Apr</v>
      </c>
      <c r="L82" s="3">
        <f t="shared" si="36"/>
        <v>27</v>
      </c>
      <c r="M82" s="3" t="str">
        <f t="shared" si="37"/>
        <v>Apr27</v>
      </c>
      <c r="N82" s="3" t="str">
        <f t="shared" si="38"/>
        <v>18Wed</v>
      </c>
      <c r="O82">
        <v>55.040001</v>
      </c>
      <c r="P82" s="8">
        <f t="shared" si="57"/>
        <v>0</v>
      </c>
      <c r="Q82" s="7">
        <f t="shared" si="39"/>
        <v>0.918711417125688</v>
      </c>
      <c r="R82" s="7"/>
      <c r="S82" s="6">
        <v>36643</v>
      </c>
      <c r="T82" s="3" t="str">
        <f t="shared" si="40"/>
        <v>Apr</v>
      </c>
      <c r="U82" s="3">
        <f t="shared" si="41"/>
        <v>27</v>
      </c>
      <c r="V82" s="3" t="str">
        <f t="shared" si="42"/>
        <v>Apr27</v>
      </c>
      <c r="W82" s="3" t="str">
        <f t="shared" si="43"/>
        <v>18Thu</v>
      </c>
      <c r="X82">
        <v>1464.920044</v>
      </c>
      <c r="Y82" s="8">
        <f t="shared" si="58"/>
        <v>0.00268999378975891</v>
      </c>
      <c r="Z82" s="7">
        <f t="shared" si="44"/>
        <v>1.0066657090978</v>
      </c>
      <c r="AA82" s="7"/>
      <c r="AB82" s="6">
        <v>40297</v>
      </c>
      <c r="AC82" s="3" t="str">
        <f t="shared" si="45"/>
        <v>Apr</v>
      </c>
      <c r="AD82" s="3">
        <f t="shared" si="46"/>
        <v>29</v>
      </c>
      <c r="AE82" s="3" t="str">
        <f t="shared" si="47"/>
        <v>Apr29</v>
      </c>
      <c r="AF82" s="3" t="str">
        <f t="shared" si="48"/>
        <v>18Thu</v>
      </c>
      <c r="AG82">
        <v>1206.780029</v>
      </c>
      <c r="AH82" s="8">
        <f t="shared" si="59"/>
        <v>0.0129432280705651</v>
      </c>
      <c r="AI82" s="7">
        <f t="shared" si="49"/>
        <v>1.06512858864711</v>
      </c>
      <c r="AJ82" s="7"/>
      <c r="AK82" s="9">
        <v>81</v>
      </c>
      <c r="AL82" s="6">
        <f>WORKDAY($AX$3,AK82,$AY$3:$AY$11)</f>
        <v>43949</v>
      </c>
      <c r="AM82" s="3" t="str">
        <f t="shared" si="50"/>
        <v>Apr</v>
      </c>
      <c r="AN82" s="3">
        <f t="shared" si="51"/>
        <v>28</v>
      </c>
      <c r="AO82" s="3" t="str">
        <f t="shared" si="52"/>
        <v>Apr28</v>
      </c>
      <c r="AP82" s="3" t="str">
        <f t="shared" si="53"/>
        <v>18Tue</v>
      </c>
      <c r="AQ82" s="7">
        <f>VLOOKUP($AP82,$E$2:$H$253,4,0)</f>
        <v>1.16761095372993</v>
      </c>
      <c r="AR82" s="7">
        <f>VLOOKUP(AP82,$N$2:$Q$251,4,0)</f>
        <v>0.918711417125688</v>
      </c>
      <c r="AS82" s="7">
        <f>VLOOKUP($AP82,$W$2:$Z$249,4,0)</f>
        <v>1.01526914861176</v>
      </c>
      <c r="AT82" s="7">
        <f>VLOOKUP($AP82,$AF$2:$AI$253,4,0)</f>
        <v>1.04476647759262</v>
      </c>
      <c r="AU82" s="10">
        <f t="shared" si="54"/>
        <v>1.036589499265</v>
      </c>
      <c r="AV82" s="11">
        <f t="shared" si="55"/>
        <v>3.65894992650007</v>
      </c>
    </row>
    <row r="83" spans="1:48">
      <c r="A83" s="6">
        <v>11077</v>
      </c>
      <c r="B83" s="3" t="str">
        <f t="shared" si="30"/>
        <v>Apr</v>
      </c>
      <c r="C83" s="3">
        <f t="shared" si="31"/>
        <v>29</v>
      </c>
      <c r="D83" s="3" t="str">
        <f t="shared" si="32"/>
        <v>Apr29</v>
      </c>
      <c r="E83" s="3" t="str">
        <f t="shared" si="33"/>
        <v>18Tue</v>
      </c>
      <c r="F83">
        <v>24.73</v>
      </c>
      <c r="G83" s="8">
        <f t="shared" si="56"/>
        <v>-0.0012116316639742</v>
      </c>
      <c r="H83" s="7">
        <f t="shared" si="34"/>
        <v>1.16761095372993</v>
      </c>
      <c r="I83" s="7"/>
      <c r="J83" s="6">
        <v>22034</v>
      </c>
      <c r="K83" s="3" t="str">
        <f t="shared" si="35"/>
        <v>Apr</v>
      </c>
      <c r="L83" s="3">
        <f t="shared" si="36"/>
        <v>28</v>
      </c>
      <c r="M83" s="3" t="str">
        <f t="shared" si="37"/>
        <v>Apr28</v>
      </c>
      <c r="N83" s="3" t="str">
        <f t="shared" si="38"/>
        <v>18Thu</v>
      </c>
      <c r="O83">
        <v>54.560001</v>
      </c>
      <c r="P83" s="8">
        <f t="shared" si="57"/>
        <v>-0.00872093007411095</v>
      </c>
      <c r="Q83" s="7">
        <f t="shared" si="39"/>
        <v>0.910699399098648</v>
      </c>
      <c r="R83" s="7"/>
      <c r="S83" s="6">
        <v>36644</v>
      </c>
      <c r="T83" s="3" t="str">
        <f t="shared" si="40"/>
        <v>Apr</v>
      </c>
      <c r="U83" s="3">
        <f t="shared" si="41"/>
        <v>28</v>
      </c>
      <c r="V83" s="3" t="str">
        <f t="shared" si="42"/>
        <v>Apr28</v>
      </c>
      <c r="W83" s="3" t="str">
        <f t="shared" si="43"/>
        <v>18Fri</v>
      </c>
      <c r="X83">
        <v>1452.430054</v>
      </c>
      <c r="Y83" s="8">
        <f t="shared" si="58"/>
        <v>-0.00852605577427681</v>
      </c>
      <c r="Z83" s="7">
        <f t="shared" si="44"/>
        <v>0.998082821115984</v>
      </c>
      <c r="AA83" s="7"/>
      <c r="AB83" s="6">
        <v>40298</v>
      </c>
      <c r="AC83" s="3" t="str">
        <f t="shared" si="45"/>
        <v>Apr</v>
      </c>
      <c r="AD83" s="3">
        <f t="shared" si="46"/>
        <v>30</v>
      </c>
      <c r="AE83" s="3" t="str">
        <f t="shared" si="47"/>
        <v>Apr30</v>
      </c>
      <c r="AF83" s="3" t="str">
        <f t="shared" si="48"/>
        <v>18Fri</v>
      </c>
      <c r="AG83">
        <v>1186.689941</v>
      </c>
      <c r="AH83" s="8">
        <f t="shared" si="59"/>
        <v>-0.0166476802045254</v>
      </c>
      <c r="AI83" s="7">
        <f t="shared" si="49"/>
        <v>1.04739666852661</v>
      </c>
      <c r="AJ83" s="7"/>
      <c r="AK83" s="9">
        <v>82</v>
      </c>
      <c r="AL83" s="6">
        <f>WORKDAY($AX$3,AK83,$AY$3:$AY$11)</f>
        <v>43950</v>
      </c>
      <c r="AM83" s="3" t="str">
        <f t="shared" si="50"/>
        <v>Apr</v>
      </c>
      <c r="AN83" s="3">
        <f t="shared" si="51"/>
        <v>29</v>
      </c>
      <c r="AO83" s="3" t="str">
        <f t="shared" si="52"/>
        <v>Apr29</v>
      </c>
      <c r="AP83" s="3" t="str">
        <f t="shared" si="53"/>
        <v>18Wed</v>
      </c>
      <c r="AQ83" s="7">
        <f>VLOOKUP($AP83,$E$2:$H$253,4,0)</f>
        <v>1.1756373937677</v>
      </c>
      <c r="AR83" s="7">
        <f>VLOOKUP(AP83,$N$2:$Q$251,4,0)</f>
        <v>0.918711417125688</v>
      </c>
      <c r="AS83" s="7">
        <f>VLOOKUP($AP83,$W$2:$Z$249,4,0)</f>
        <v>1.00396504934992</v>
      </c>
      <c r="AT83" s="7">
        <f>VLOOKUP($AP83,$AF$2:$AI$253,4,0)</f>
        <v>1.0515185443077</v>
      </c>
      <c r="AU83" s="10">
        <f t="shared" si="54"/>
        <v>1.03745810113775</v>
      </c>
      <c r="AV83" s="11">
        <f t="shared" si="55"/>
        <v>3.74581011377533</v>
      </c>
    </row>
    <row r="84" spans="1:48">
      <c r="A84" s="6">
        <v>11078</v>
      </c>
      <c r="B84" s="3" t="str">
        <f t="shared" si="30"/>
        <v>Apr</v>
      </c>
      <c r="C84" s="3">
        <f t="shared" si="31"/>
        <v>30</v>
      </c>
      <c r="D84" s="3" t="str">
        <f t="shared" si="32"/>
        <v>Apr30</v>
      </c>
      <c r="E84" s="3" t="str">
        <f t="shared" si="33"/>
        <v>18Wed</v>
      </c>
      <c r="F84">
        <v>24.9</v>
      </c>
      <c r="G84" s="8">
        <f t="shared" si="56"/>
        <v>0.00687424181156483</v>
      </c>
      <c r="H84" s="7">
        <f t="shared" si="34"/>
        <v>1.1756373937677</v>
      </c>
      <c r="I84" s="7"/>
      <c r="J84" s="6">
        <v>22035</v>
      </c>
      <c r="K84" s="3" t="str">
        <f t="shared" si="35"/>
        <v>Apr</v>
      </c>
      <c r="L84" s="3">
        <f t="shared" si="36"/>
        <v>29</v>
      </c>
      <c r="M84" s="3" t="str">
        <f t="shared" si="37"/>
        <v>Apr29</v>
      </c>
      <c r="N84" s="3" t="str">
        <f t="shared" si="38"/>
        <v>18Fri</v>
      </c>
      <c r="O84">
        <v>54.369999</v>
      </c>
      <c r="P84" s="8">
        <f t="shared" si="57"/>
        <v>-0.00348244128514587</v>
      </c>
      <c r="Q84" s="7">
        <f t="shared" si="39"/>
        <v>0.907527941912869</v>
      </c>
      <c r="R84" s="7"/>
      <c r="S84" s="6">
        <v>36647</v>
      </c>
      <c r="T84" s="3" t="str">
        <f t="shared" si="40"/>
        <v>May</v>
      </c>
      <c r="U84" s="3">
        <f t="shared" si="41"/>
        <v>1</v>
      </c>
      <c r="V84" s="3" t="str">
        <f t="shared" si="42"/>
        <v>May1</v>
      </c>
      <c r="W84" s="3" t="str">
        <f t="shared" si="43"/>
        <v>19Mon</v>
      </c>
      <c r="X84">
        <v>1468.25</v>
      </c>
      <c r="Y84" s="8">
        <f t="shared" si="58"/>
        <v>0.0108920536010886</v>
      </c>
      <c r="Z84" s="7">
        <f t="shared" si="44"/>
        <v>1.0089539927019</v>
      </c>
      <c r="AA84" s="7"/>
      <c r="AB84" s="6">
        <v>40301</v>
      </c>
      <c r="AC84" s="3" t="str">
        <f t="shared" si="45"/>
        <v>May</v>
      </c>
      <c r="AD84" s="3">
        <f t="shared" si="46"/>
        <v>3</v>
      </c>
      <c r="AE84" s="3" t="str">
        <f t="shared" si="47"/>
        <v>May3</v>
      </c>
      <c r="AF84" s="3" t="str">
        <f t="shared" si="48"/>
        <v>19Mon</v>
      </c>
      <c r="AG84">
        <v>1202.26001</v>
      </c>
      <c r="AH84" s="8">
        <f t="shared" si="59"/>
        <v>0.0131205873261884</v>
      </c>
      <c r="AI84" s="7">
        <f t="shared" si="49"/>
        <v>1.06113912798117</v>
      </c>
      <c r="AJ84" s="7"/>
      <c r="AK84" s="9">
        <v>83</v>
      </c>
      <c r="AL84" s="6">
        <f>WORKDAY($AX$3,AK84,$AY$3:$AY$11)</f>
        <v>43951</v>
      </c>
      <c r="AM84" s="3" t="str">
        <f t="shared" si="50"/>
        <v>Apr</v>
      </c>
      <c r="AN84" s="3">
        <f t="shared" si="51"/>
        <v>30</v>
      </c>
      <c r="AO84" s="3" t="str">
        <f t="shared" si="52"/>
        <v>Apr30</v>
      </c>
      <c r="AP84" s="3" t="str">
        <f t="shared" si="53"/>
        <v>18Thu</v>
      </c>
      <c r="AQ84" s="7">
        <f>VLOOKUP($AP84,$E$2:$H$253,4,0)</f>
        <v>1.14730873465533</v>
      </c>
      <c r="AR84" s="7">
        <f>VLOOKUP(AP84,$N$2:$Q$251,4,0)</f>
        <v>0.910699399098648</v>
      </c>
      <c r="AS84" s="7">
        <f>VLOOKUP($AP84,$W$2:$Z$249,4,0)</f>
        <v>1.0066657090978</v>
      </c>
      <c r="AT84" s="7">
        <f>VLOOKUP($AP84,$AF$2:$AI$253,4,0)</f>
        <v>1.06512858864711</v>
      </c>
      <c r="AU84" s="10">
        <f t="shared" si="54"/>
        <v>1.03245060787472</v>
      </c>
      <c r="AV84" s="11">
        <f t="shared" si="55"/>
        <v>3.24506078747233</v>
      </c>
    </row>
    <row r="85" spans="1:48">
      <c r="A85" s="6">
        <v>11079</v>
      </c>
      <c r="B85" s="3" t="str">
        <f t="shared" si="30"/>
        <v>May</v>
      </c>
      <c r="C85" s="3">
        <f t="shared" si="31"/>
        <v>1</v>
      </c>
      <c r="D85" s="3" t="str">
        <f t="shared" si="32"/>
        <v>May1</v>
      </c>
      <c r="E85" s="3" t="str">
        <f t="shared" si="33"/>
        <v>18Thu</v>
      </c>
      <c r="F85">
        <v>24.299999</v>
      </c>
      <c r="G85" s="8">
        <f t="shared" si="56"/>
        <v>-0.0240964257028112</v>
      </c>
      <c r="H85" s="7">
        <f t="shared" si="34"/>
        <v>1.14730873465533</v>
      </c>
      <c r="I85" s="7"/>
      <c r="J85" s="6">
        <v>22038</v>
      </c>
      <c r="K85" s="3" t="str">
        <f t="shared" si="35"/>
        <v>May</v>
      </c>
      <c r="L85" s="3">
        <f t="shared" si="36"/>
        <v>2</v>
      </c>
      <c r="M85" s="3" t="str">
        <f t="shared" si="37"/>
        <v>May2</v>
      </c>
      <c r="N85" s="3" t="str">
        <f t="shared" si="38"/>
        <v>19Mon</v>
      </c>
      <c r="O85">
        <v>54.130001</v>
      </c>
      <c r="P85" s="8">
        <f t="shared" si="57"/>
        <v>-0.00441416230300096</v>
      </c>
      <c r="Q85" s="7">
        <f t="shared" si="39"/>
        <v>0.903521966282757</v>
      </c>
      <c r="R85" s="7"/>
      <c r="S85" s="6">
        <v>36648</v>
      </c>
      <c r="T85" s="3" t="str">
        <f t="shared" si="40"/>
        <v>May</v>
      </c>
      <c r="U85" s="3">
        <f t="shared" si="41"/>
        <v>2</v>
      </c>
      <c r="V85" s="3" t="str">
        <f t="shared" si="42"/>
        <v>May2</v>
      </c>
      <c r="W85" s="3" t="str">
        <f t="shared" si="43"/>
        <v>19Tue</v>
      </c>
      <c r="X85">
        <v>1446.290039</v>
      </c>
      <c r="Y85" s="8">
        <f t="shared" si="58"/>
        <v>-0.0149565544014984</v>
      </c>
      <c r="Z85" s="7">
        <f t="shared" si="44"/>
        <v>0.99386351742145</v>
      </c>
      <c r="AA85" s="7"/>
      <c r="AB85" s="6">
        <v>40302</v>
      </c>
      <c r="AC85" s="3" t="str">
        <f t="shared" si="45"/>
        <v>May</v>
      </c>
      <c r="AD85" s="3">
        <f t="shared" si="46"/>
        <v>4</v>
      </c>
      <c r="AE85" s="3" t="str">
        <f t="shared" si="47"/>
        <v>May4</v>
      </c>
      <c r="AF85" s="3" t="str">
        <f t="shared" si="48"/>
        <v>19Tue</v>
      </c>
      <c r="AG85">
        <v>1173.599976</v>
      </c>
      <c r="AH85" s="8">
        <f t="shared" si="59"/>
        <v>-0.0238384656909615</v>
      </c>
      <c r="AI85" s="7">
        <f t="shared" si="49"/>
        <v>1.03584319928546</v>
      </c>
      <c r="AJ85" s="7"/>
      <c r="AK85" s="9">
        <v>84</v>
      </c>
      <c r="AL85" s="6">
        <f>WORKDAY($AX$3,AK85,$AY$3:$AY$11)</f>
        <v>43952</v>
      </c>
      <c r="AM85" s="3" t="str">
        <f t="shared" si="50"/>
        <v>May</v>
      </c>
      <c r="AN85" s="3">
        <f t="shared" si="51"/>
        <v>1</v>
      </c>
      <c r="AO85" s="3" t="str">
        <f t="shared" si="52"/>
        <v>May1</v>
      </c>
      <c r="AP85" s="3" t="str">
        <f t="shared" si="53"/>
        <v>18Fri</v>
      </c>
      <c r="AQ85" s="7">
        <f>VLOOKUP($AP85,$E$2:$H$253,4,0)</f>
        <v>1.11284230406043</v>
      </c>
      <c r="AR85" s="7">
        <f>VLOOKUP(AP85,$N$2:$Q$251,4,0)</f>
        <v>0.907527941912869</v>
      </c>
      <c r="AS85" s="7">
        <f>VLOOKUP($AP85,$W$2:$Z$249,4,0)</f>
        <v>0.998082821115984</v>
      </c>
      <c r="AT85" s="7">
        <f>VLOOKUP($AP85,$AF$2:$AI$253,4,0)</f>
        <v>1.04739666852661</v>
      </c>
      <c r="AU85" s="10">
        <f t="shared" si="54"/>
        <v>1.01646243390397</v>
      </c>
      <c r="AV85" s="11">
        <f t="shared" si="55"/>
        <v>1.64624339039747</v>
      </c>
    </row>
    <row r="86" spans="1:48">
      <c r="A86" s="6">
        <v>11080</v>
      </c>
      <c r="B86" s="3" t="str">
        <f t="shared" si="30"/>
        <v>May</v>
      </c>
      <c r="C86" s="3">
        <f t="shared" si="31"/>
        <v>2</v>
      </c>
      <c r="D86" s="3" t="str">
        <f t="shared" si="32"/>
        <v>May2</v>
      </c>
      <c r="E86" s="3" t="str">
        <f t="shared" si="33"/>
        <v>18Fri</v>
      </c>
      <c r="F86">
        <v>23.57</v>
      </c>
      <c r="G86" s="8">
        <f t="shared" si="56"/>
        <v>-0.0300411123473709</v>
      </c>
      <c r="H86" s="7">
        <f t="shared" si="34"/>
        <v>1.11284230406043</v>
      </c>
      <c r="I86" s="7"/>
      <c r="J86" s="6">
        <v>22039</v>
      </c>
      <c r="K86" s="3" t="str">
        <f t="shared" si="35"/>
        <v>May</v>
      </c>
      <c r="L86" s="3">
        <f t="shared" si="36"/>
        <v>3</v>
      </c>
      <c r="M86" s="3" t="str">
        <f t="shared" si="37"/>
        <v>May3</v>
      </c>
      <c r="N86" s="3" t="str">
        <f t="shared" si="38"/>
        <v>19Tue</v>
      </c>
      <c r="O86">
        <v>54.830002</v>
      </c>
      <c r="P86" s="8">
        <f t="shared" si="57"/>
        <v>0.0129318490128977</v>
      </c>
      <c r="Q86" s="7">
        <f t="shared" si="39"/>
        <v>0.915206175930563</v>
      </c>
      <c r="R86" s="7"/>
      <c r="S86" s="6">
        <v>36649</v>
      </c>
      <c r="T86" s="3" t="str">
        <f t="shared" si="40"/>
        <v>May</v>
      </c>
      <c r="U86" s="3">
        <f t="shared" si="41"/>
        <v>3</v>
      </c>
      <c r="V86" s="3" t="str">
        <f t="shared" si="42"/>
        <v>May3</v>
      </c>
      <c r="W86" s="3" t="str">
        <f t="shared" si="43"/>
        <v>19Wed</v>
      </c>
      <c r="X86">
        <v>1415.099976</v>
      </c>
      <c r="Y86" s="8">
        <f t="shared" si="58"/>
        <v>-0.0215655657986593</v>
      </c>
      <c r="Z86" s="7">
        <f t="shared" si="44"/>
        <v>0.97243028834161</v>
      </c>
      <c r="AA86" s="7"/>
      <c r="AB86" s="6">
        <v>40303</v>
      </c>
      <c r="AC86" s="3" t="str">
        <f t="shared" si="45"/>
        <v>May</v>
      </c>
      <c r="AD86" s="3">
        <f t="shared" si="46"/>
        <v>5</v>
      </c>
      <c r="AE86" s="3" t="str">
        <f t="shared" si="47"/>
        <v>May5</v>
      </c>
      <c r="AF86" s="3" t="str">
        <f t="shared" si="48"/>
        <v>19Wed</v>
      </c>
      <c r="AG86">
        <v>1165.869995</v>
      </c>
      <c r="AH86" s="8">
        <f t="shared" si="59"/>
        <v>-0.00658655517900245</v>
      </c>
      <c r="AI86" s="7">
        <f t="shared" si="49"/>
        <v>1.02902056089657</v>
      </c>
      <c r="AJ86" s="7"/>
      <c r="AK86" s="9">
        <v>85</v>
      </c>
      <c r="AL86" s="6">
        <f>WORKDAY($AX$3,AK86,$AY$3:$AY$11)</f>
        <v>43955</v>
      </c>
      <c r="AM86" s="3" t="str">
        <f t="shared" si="50"/>
        <v>May</v>
      </c>
      <c r="AN86" s="3">
        <f t="shared" si="51"/>
        <v>4</v>
      </c>
      <c r="AO86" s="3" t="str">
        <f t="shared" si="52"/>
        <v>May4</v>
      </c>
      <c r="AP86" s="3" t="str">
        <f t="shared" si="53"/>
        <v>19Mon</v>
      </c>
      <c r="AQ86" s="7">
        <f>VLOOKUP($AP86,$E$2:$H$253,4,0)</f>
        <v>1.08498583569405</v>
      </c>
      <c r="AR86" s="7">
        <f>VLOOKUP(AP86,$N$2:$Q$251,4,0)</f>
        <v>0.903521966282757</v>
      </c>
      <c r="AS86" s="7">
        <f>VLOOKUP($AP86,$W$2:$Z$249,4,0)</f>
        <v>1.0089539927019</v>
      </c>
      <c r="AT86" s="7">
        <f>VLOOKUP($AP86,$AF$2:$AI$253,4,0)</f>
        <v>1.06113912798117</v>
      </c>
      <c r="AU86" s="10">
        <f t="shared" si="54"/>
        <v>1.01465023066497</v>
      </c>
      <c r="AV86" s="11">
        <f t="shared" si="55"/>
        <v>1.46502306649716</v>
      </c>
    </row>
    <row r="87" spans="1:48">
      <c r="A87" s="6">
        <v>11083</v>
      </c>
      <c r="B87" s="3" t="str">
        <f t="shared" si="30"/>
        <v>May</v>
      </c>
      <c r="C87" s="3">
        <f t="shared" si="31"/>
        <v>5</v>
      </c>
      <c r="D87" s="3" t="str">
        <f t="shared" si="32"/>
        <v>May5</v>
      </c>
      <c r="E87" s="3" t="str">
        <f t="shared" si="33"/>
        <v>19Mon</v>
      </c>
      <c r="F87">
        <v>22.98</v>
      </c>
      <c r="G87" s="8">
        <f t="shared" si="56"/>
        <v>-0.0250318201103097</v>
      </c>
      <c r="H87" s="7">
        <f t="shared" si="34"/>
        <v>1.08498583569405</v>
      </c>
      <c r="I87" s="7"/>
      <c r="J87" s="6">
        <v>22040</v>
      </c>
      <c r="K87" s="3" t="str">
        <f t="shared" si="35"/>
        <v>May</v>
      </c>
      <c r="L87" s="3">
        <f t="shared" si="36"/>
        <v>4</v>
      </c>
      <c r="M87" s="3" t="str">
        <f t="shared" si="37"/>
        <v>May4</v>
      </c>
      <c r="N87" s="3" t="str">
        <f t="shared" si="38"/>
        <v>19Wed</v>
      </c>
      <c r="O87">
        <v>55.040001</v>
      </c>
      <c r="P87" s="8">
        <f t="shared" si="57"/>
        <v>0.00383000168411441</v>
      </c>
      <c r="Q87" s="7">
        <f t="shared" si="39"/>
        <v>0.918711417125688</v>
      </c>
      <c r="R87" s="7"/>
      <c r="S87" s="6">
        <v>36650</v>
      </c>
      <c r="T87" s="3" t="str">
        <f t="shared" si="40"/>
        <v>May</v>
      </c>
      <c r="U87" s="3">
        <f t="shared" si="41"/>
        <v>4</v>
      </c>
      <c r="V87" s="3" t="str">
        <f t="shared" si="42"/>
        <v>May4</v>
      </c>
      <c r="W87" s="3" t="str">
        <f t="shared" si="43"/>
        <v>19Thu</v>
      </c>
      <c r="X87">
        <v>1409.569946</v>
      </c>
      <c r="Y87" s="8">
        <f t="shared" si="58"/>
        <v>-0.0039078723014549</v>
      </c>
      <c r="Z87" s="7">
        <f t="shared" si="44"/>
        <v>0.968630154952704</v>
      </c>
      <c r="AA87" s="7"/>
      <c r="AB87" s="6">
        <v>40304</v>
      </c>
      <c r="AC87" s="3" t="str">
        <f t="shared" si="45"/>
        <v>May</v>
      </c>
      <c r="AD87" s="3">
        <f t="shared" si="46"/>
        <v>6</v>
      </c>
      <c r="AE87" s="3" t="str">
        <f t="shared" si="47"/>
        <v>May6</v>
      </c>
      <c r="AF87" s="3" t="str">
        <f t="shared" si="48"/>
        <v>19Thu</v>
      </c>
      <c r="AG87">
        <v>1128.150024</v>
      </c>
      <c r="AH87" s="8">
        <f t="shared" si="59"/>
        <v>-0.0323534966692405</v>
      </c>
      <c r="AI87" s="7">
        <f t="shared" si="49"/>
        <v>0.995728147607023</v>
      </c>
      <c r="AJ87" s="7"/>
      <c r="AK87" s="9">
        <v>86</v>
      </c>
      <c r="AL87" s="6">
        <f>WORKDAY($AX$3,AK87,$AY$3:$AY$11)</f>
        <v>43956</v>
      </c>
      <c r="AM87" s="3" t="str">
        <f t="shared" si="50"/>
        <v>May</v>
      </c>
      <c r="AN87" s="3">
        <f t="shared" si="51"/>
        <v>5</v>
      </c>
      <c r="AO87" s="3" t="str">
        <f t="shared" si="52"/>
        <v>May5</v>
      </c>
      <c r="AP87" s="3" t="str">
        <f t="shared" si="53"/>
        <v>19Tue</v>
      </c>
      <c r="AQ87" s="7">
        <f>VLOOKUP($AP87,$E$2:$H$253,4,0)</f>
        <v>1.12181303116147</v>
      </c>
      <c r="AR87" s="7">
        <f>VLOOKUP(AP87,$N$2:$Q$251,4,0)</f>
        <v>0.915206175930563</v>
      </c>
      <c r="AS87" s="7">
        <f>VLOOKUP($AP87,$W$2:$Z$249,4,0)</f>
        <v>0.99386351742145</v>
      </c>
      <c r="AT87" s="7">
        <f>VLOOKUP($AP87,$AF$2:$AI$253,4,0)</f>
        <v>1.03584319928546</v>
      </c>
      <c r="AU87" s="10">
        <f t="shared" si="54"/>
        <v>1.01668148094974</v>
      </c>
      <c r="AV87" s="11">
        <f t="shared" si="55"/>
        <v>1.66814809497358</v>
      </c>
    </row>
    <row r="88" spans="1:48">
      <c r="A88" s="6">
        <v>11084</v>
      </c>
      <c r="B88" s="3" t="str">
        <f t="shared" si="30"/>
        <v>May</v>
      </c>
      <c r="C88" s="3">
        <f t="shared" si="31"/>
        <v>6</v>
      </c>
      <c r="D88" s="3" t="str">
        <f t="shared" si="32"/>
        <v>May6</v>
      </c>
      <c r="E88" s="3" t="str">
        <f t="shared" si="33"/>
        <v>19Tue</v>
      </c>
      <c r="F88">
        <v>23.76</v>
      </c>
      <c r="G88" s="8">
        <f t="shared" si="56"/>
        <v>0.0339425587467363</v>
      </c>
      <c r="H88" s="7">
        <f t="shared" si="34"/>
        <v>1.12181303116147</v>
      </c>
      <c r="I88" s="7"/>
      <c r="J88" s="6">
        <v>22041</v>
      </c>
      <c r="K88" s="3" t="str">
        <f t="shared" si="35"/>
        <v>May</v>
      </c>
      <c r="L88" s="3">
        <f t="shared" si="36"/>
        <v>5</v>
      </c>
      <c r="M88" s="3" t="str">
        <f t="shared" si="37"/>
        <v>May5</v>
      </c>
      <c r="N88" s="3" t="str">
        <f t="shared" si="38"/>
        <v>19Thu</v>
      </c>
      <c r="O88">
        <v>54.860001</v>
      </c>
      <c r="P88" s="8">
        <f t="shared" si="57"/>
        <v>-0.00327034877779162</v>
      </c>
      <c r="Q88" s="7">
        <f t="shared" si="39"/>
        <v>0.915706910365548</v>
      </c>
      <c r="R88" s="7"/>
      <c r="S88" s="6">
        <v>36651</v>
      </c>
      <c r="T88" s="3" t="str">
        <f t="shared" si="40"/>
        <v>May</v>
      </c>
      <c r="U88" s="3">
        <f t="shared" si="41"/>
        <v>5</v>
      </c>
      <c r="V88" s="3" t="str">
        <f t="shared" si="42"/>
        <v>May5</v>
      </c>
      <c r="W88" s="3" t="str">
        <f t="shared" si="43"/>
        <v>19Fri</v>
      </c>
      <c r="X88">
        <v>1432.630005</v>
      </c>
      <c r="Y88" s="8">
        <f t="shared" si="58"/>
        <v>0.0163596415101205</v>
      </c>
      <c r="Z88" s="7">
        <f t="shared" si="44"/>
        <v>0.984476597043623</v>
      </c>
      <c r="AA88" s="7"/>
      <c r="AB88" s="6">
        <v>40305</v>
      </c>
      <c r="AC88" s="3" t="str">
        <f t="shared" si="45"/>
        <v>May</v>
      </c>
      <c r="AD88" s="3">
        <f t="shared" si="46"/>
        <v>7</v>
      </c>
      <c r="AE88" s="3" t="str">
        <f t="shared" si="47"/>
        <v>May7</v>
      </c>
      <c r="AF88" s="3" t="str">
        <f t="shared" si="48"/>
        <v>19Fri</v>
      </c>
      <c r="AG88">
        <v>1110.880005</v>
      </c>
      <c r="AH88" s="8">
        <f t="shared" si="59"/>
        <v>-0.0153082645327321</v>
      </c>
      <c r="AI88" s="7">
        <f t="shared" si="49"/>
        <v>0.980485277720768</v>
      </c>
      <c r="AJ88" s="7"/>
      <c r="AK88" s="9">
        <v>87</v>
      </c>
      <c r="AL88" s="6">
        <f>WORKDAY($AX$3,AK88,$AY$3:$AY$11)</f>
        <v>43957</v>
      </c>
      <c r="AM88" s="3" t="str">
        <f t="shared" si="50"/>
        <v>May</v>
      </c>
      <c r="AN88" s="3">
        <f t="shared" si="51"/>
        <v>6</v>
      </c>
      <c r="AO88" s="3" t="str">
        <f t="shared" si="52"/>
        <v>May6</v>
      </c>
      <c r="AP88" s="3" t="str">
        <f t="shared" si="53"/>
        <v>19Wed</v>
      </c>
      <c r="AQ88" s="7">
        <f>VLOOKUP($AP88,$E$2:$H$253,4,0)</f>
        <v>1.10056652502361</v>
      </c>
      <c r="AR88" s="7">
        <f>VLOOKUP(AP88,$N$2:$Q$251,4,0)</f>
        <v>0.918711417125688</v>
      </c>
      <c r="AS88" s="7">
        <f>VLOOKUP($AP88,$W$2:$Z$249,4,0)</f>
        <v>0.97243028834161</v>
      </c>
      <c r="AT88" s="7">
        <f>VLOOKUP($AP88,$AF$2:$AI$253,4,0)</f>
        <v>1.02902056089657</v>
      </c>
      <c r="AU88" s="10">
        <f t="shared" si="54"/>
        <v>1.00518219784687</v>
      </c>
      <c r="AV88" s="11">
        <f t="shared" si="55"/>
        <v>0.518219784686891</v>
      </c>
    </row>
    <row r="89" spans="1:48">
      <c r="A89" s="6">
        <v>11085</v>
      </c>
      <c r="B89" s="3" t="str">
        <f t="shared" si="30"/>
        <v>May</v>
      </c>
      <c r="C89" s="3">
        <f t="shared" si="31"/>
        <v>7</v>
      </c>
      <c r="D89" s="3" t="str">
        <f t="shared" si="32"/>
        <v>May7</v>
      </c>
      <c r="E89" s="3" t="str">
        <f t="shared" si="33"/>
        <v>19Wed</v>
      </c>
      <c r="F89">
        <v>23.309999</v>
      </c>
      <c r="G89" s="8">
        <f t="shared" si="56"/>
        <v>-0.018939436026936</v>
      </c>
      <c r="H89" s="7">
        <f t="shared" si="34"/>
        <v>1.10056652502361</v>
      </c>
      <c r="I89" s="7"/>
      <c r="J89" s="6">
        <v>22042</v>
      </c>
      <c r="K89" s="3" t="str">
        <f t="shared" si="35"/>
        <v>May</v>
      </c>
      <c r="L89" s="3">
        <f t="shared" si="36"/>
        <v>6</v>
      </c>
      <c r="M89" s="3" t="str">
        <f t="shared" si="37"/>
        <v>May6</v>
      </c>
      <c r="N89" s="3" t="str">
        <f t="shared" si="38"/>
        <v>19Fri</v>
      </c>
      <c r="O89">
        <v>54.75</v>
      </c>
      <c r="P89" s="8">
        <f t="shared" si="57"/>
        <v>-0.00200512209250592</v>
      </c>
      <c r="Q89" s="7">
        <f t="shared" si="39"/>
        <v>0.913870806209314</v>
      </c>
      <c r="R89" s="7"/>
      <c r="S89" s="6">
        <v>36654</v>
      </c>
      <c r="T89" s="3" t="str">
        <f t="shared" si="40"/>
        <v>May</v>
      </c>
      <c r="U89" s="3">
        <f t="shared" si="41"/>
        <v>8</v>
      </c>
      <c r="V89" s="3" t="str">
        <f t="shared" si="42"/>
        <v>May8</v>
      </c>
      <c r="W89" s="3" t="str">
        <f t="shared" si="43"/>
        <v>20Mon</v>
      </c>
      <c r="X89">
        <v>1424.170044</v>
      </c>
      <c r="Y89" s="8">
        <f t="shared" si="58"/>
        <v>-0.00590519601744626</v>
      </c>
      <c r="Z89" s="7">
        <f t="shared" si="44"/>
        <v>0.978663069763492</v>
      </c>
      <c r="AA89" s="7"/>
      <c r="AB89" s="6">
        <v>40308</v>
      </c>
      <c r="AC89" s="3" t="str">
        <f t="shared" si="45"/>
        <v>May</v>
      </c>
      <c r="AD89" s="3">
        <f t="shared" si="46"/>
        <v>10</v>
      </c>
      <c r="AE89" s="3" t="str">
        <f t="shared" si="47"/>
        <v>May10</v>
      </c>
      <c r="AF89" s="3" t="str">
        <f t="shared" si="48"/>
        <v>20Mon</v>
      </c>
      <c r="AG89">
        <v>1159.72998</v>
      </c>
      <c r="AH89" s="8">
        <f t="shared" si="59"/>
        <v>0.0439741239198919</v>
      </c>
      <c r="AI89" s="7">
        <f t="shared" si="49"/>
        <v>1.02360125882489</v>
      </c>
      <c r="AJ89" s="7"/>
      <c r="AK89" s="9">
        <v>88</v>
      </c>
      <c r="AL89" s="6">
        <f>WORKDAY($AX$3,AK89,$AY$3:$AY$11)</f>
        <v>43958</v>
      </c>
      <c r="AM89" s="3" t="str">
        <f t="shared" si="50"/>
        <v>May</v>
      </c>
      <c r="AN89" s="3">
        <f t="shared" si="51"/>
        <v>7</v>
      </c>
      <c r="AO89" s="3" t="str">
        <f t="shared" si="52"/>
        <v>May7</v>
      </c>
      <c r="AP89" s="3" t="str">
        <f t="shared" si="53"/>
        <v>19Thu</v>
      </c>
      <c r="AQ89" s="7">
        <f>VLOOKUP($AP89,$E$2:$H$253,4,0)</f>
        <v>1.10481586402266</v>
      </c>
      <c r="AR89" s="7">
        <f>VLOOKUP(AP89,$N$2:$Q$251,4,0)</f>
        <v>0.915706910365548</v>
      </c>
      <c r="AS89" s="7">
        <f>VLOOKUP($AP89,$W$2:$Z$249,4,0)</f>
        <v>0.968630154952704</v>
      </c>
      <c r="AT89" s="7">
        <f>VLOOKUP($AP89,$AF$2:$AI$253,4,0)</f>
        <v>0.995728147607023</v>
      </c>
      <c r="AU89" s="10">
        <f t="shared" si="54"/>
        <v>0.996220269236984</v>
      </c>
      <c r="AV89" s="11">
        <f t="shared" si="55"/>
        <v>-0.377973076301563</v>
      </c>
    </row>
    <row r="90" spans="1:48">
      <c r="A90" s="6">
        <v>11086</v>
      </c>
      <c r="B90" s="3" t="str">
        <f t="shared" si="30"/>
        <v>May</v>
      </c>
      <c r="C90" s="3">
        <f t="shared" si="31"/>
        <v>8</v>
      </c>
      <c r="D90" s="3" t="str">
        <f t="shared" si="32"/>
        <v>May8</v>
      </c>
      <c r="E90" s="3" t="str">
        <f t="shared" si="33"/>
        <v>19Thu</v>
      </c>
      <c r="F90">
        <v>23.4</v>
      </c>
      <c r="G90" s="8">
        <f t="shared" si="56"/>
        <v>0.00386104692668573</v>
      </c>
      <c r="H90" s="7">
        <f t="shared" si="34"/>
        <v>1.10481586402266</v>
      </c>
      <c r="I90" s="7"/>
      <c r="J90" s="6">
        <v>22045</v>
      </c>
      <c r="K90" s="3" t="str">
        <f t="shared" si="35"/>
        <v>May</v>
      </c>
      <c r="L90" s="3">
        <f t="shared" si="36"/>
        <v>9</v>
      </c>
      <c r="M90" s="3" t="str">
        <f t="shared" si="37"/>
        <v>May9</v>
      </c>
      <c r="N90" s="3" t="str">
        <f t="shared" si="38"/>
        <v>20Mon</v>
      </c>
      <c r="O90">
        <v>54.799999</v>
      </c>
      <c r="P90" s="8">
        <f t="shared" si="57"/>
        <v>0.000913223744292232</v>
      </c>
      <c r="Q90" s="7">
        <f t="shared" si="39"/>
        <v>0.91470537472876</v>
      </c>
      <c r="R90" s="7"/>
      <c r="S90" s="6">
        <v>36655</v>
      </c>
      <c r="T90" s="3" t="str">
        <f t="shared" si="40"/>
        <v>May</v>
      </c>
      <c r="U90" s="3">
        <f t="shared" si="41"/>
        <v>9</v>
      </c>
      <c r="V90" s="3" t="str">
        <f t="shared" si="42"/>
        <v>May9</v>
      </c>
      <c r="W90" s="3" t="str">
        <f t="shared" si="43"/>
        <v>20Tue</v>
      </c>
      <c r="X90">
        <v>1412.140015</v>
      </c>
      <c r="Y90" s="8">
        <f t="shared" si="58"/>
        <v>-0.00844704538666733</v>
      </c>
      <c r="Z90" s="7">
        <f t="shared" si="44"/>
        <v>0.970396258394945</v>
      </c>
      <c r="AA90" s="7"/>
      <c r="AB90" s="6">
        <v>40309</v>
      </c>
      <c r="AC90" s="3" t="str">
        <f t="shared" si="45"/>
        <v>May</v>
      </c>
      <c r="AD90" s="3">
        <f t="shared" si="46"/>
        <v>11</v>
      </c>
      <c r="AE90" s="3" t="str">
        <f t="shared" si="47"/>
        <v>May11</v>
      </c>
      <c r="AF90" s="3" t="str">
        <f t="shared" si="48"/>
        <v>20Tue</v>
      </c>
      <c r="AG90">
        <v>1155.790039</v>
      </c>
      <c r="AH90" s="8">
        <f t="shared" si="59"/>
        <v>-0.00339729166956613</v>
      </c>
      <c r="AI90" s="7">
        <f t="shared" si="49"/>
        <v>1.02012378679533</v>
      </c>
      <c r="AJ90" s="7"/>
      <c r="AK90" s="9">
        <v>89</v>
      </c>
      <c r="AL90" s="6">
        <f>WORKDAY($AX$3,AK90,$AY$3:$AY$11)</f>
        <v>43959</v>
      </c>
      <c r="AM90" s="3" t="str">
        <f t="shared" si="50"/>
        <v>May</v>
      </c>
      <c r="AN90" s="3">
        <f t="shared" si="51"/>
        <v>8</v>
      </c>
      <c r="AO90" s="3" t="str">
        <f t="shared" si="52"/>
        <v>May8</v>
      </c>
      <c r="AP90" s="3" t="str">
        <f t="shared" si="53"/>
        <v>19Fri</v>
      </c>
      <c r="AQ90" s="7">
        <f>VLOOKUP($AP90,$E$2:$H$253,4,0)</f>
        <v>1.11850807365439</v>
      </c>
      <c r="AR90" s="7">
        <f>VLOOKUP(AP90,$N$2:$Q$251,4,0)</f>
        <v>0.913870806209314</v>
      </c>
      <c r="AS90" s="7">
        <f>VLOOKUP($AP90,$W$2:$Z$249,4,0)</f>
        <v>0.984476597043623</v>
      </c>
      <c r="AT90" s="7">
        <f>VLOOKUP($AP90,$AF$2:$AI$253,4,0)</f>
        <v>0.980485277720768</v>
      </c>
      <c r="AU90" s="10">
        <f t="shared" si="54"/>
        <v>0.999335188657024</v>
      </c>
      <c r="AV90" s="11">
        <f t="shared" si="55"/>
        <v>-0.0664811342976135</v>
      </c>
    </row>
    <row r="91" spans="1:48">
      <c r="A91" s="6">
        <v>11087</v>
      </c>
      <c r="B91" s="3" t="str">
        <f t="shared" si="30"/>
        <v>May</v>
      </c>
      <c r="C91" s="3">
        <f t="shared" si="31"/>
        <v>9</v>
      </c>
      <c r="D91" s="3" t="str">
        <f t="shared" si="32"/>
        <v>May9</v>
      </c>
      <c r="E91" s="3" t="str">
        <f t="shared" si="33"/>
        <v>19Fri</v>
      </c>
      <c r="F91">
        <v>23.690001</v>
      </c>
      <c r="G91" s="8">
        <f t="shared" si="56"/>
        <v>0.0123932051282051</v>
      </c>
      <c r="H91" s="7">
        <f t="shared" si="34"/>
        <v>1.11850807365439</v>
      </c>
      <c r="I91" s="7"/>
      <c r="J91" s="6">
        <v>22046</v>
      </c>
      <c r="K91" s="3" t="str">
        <f t="shared" si="35"/>
        <v>May</v>
      </c>
      <c r="L91" s="3">
        <f t="shared" si="36"/>
        <v>10</v>
      </c>
      <c r="M91" s="3" t="str">
        <f t="shared" si="37"/>
        <v>May10</v>
      </c>
      <c r="N91" s="3" t="str">
        <f t="shared" si="38"/>
        <v>20Tue</v>
      </c>
      <c r="O91">
        <v>54.419998</v>
      </c>
      <c r="P91" s="8">
        <f t="shared" si="57"/>
        <v>-0.00693432494405702</v>
      </c>
      <c r="Q91" s="7">
        <f t="shared" si="39"/>
        <v>0.908362510432315</v>
      </c>
      <c r="R91" s="7"/>
      <c r="S91" s="6">
        <v>36656</v>
      </c>
      <c r="T91" s="3" t="str">
        <f t="shared" si="40"/>
        <v>May</v>
      </c>
      <c r="U91" s="3">
        <f t="shared" si="41"/>
        <v>10</v>
      </c>
      <c r="V91" s="3" t="str">
        <f t="shared" si="42"/>
        <v>May10</v>
      </c>
      <c r="W91" s="3" t="str">
        <f t="shared" si="43"/>
        <v>20Wed</v>
      </c>
      <c r="X91">
        <v>1383.050049</v>
      </c>
      <c r="Y91" s="8">
        <f t="shared" si="58"/>
        <v>-0.0205999162200641</v>
      </c>
      <c r="Z91" s="7">
        <f t="shared" si="44"/>
        <v>0.950406176771745</v>
      </c>
      <c r="AA91" s="7"/>
      <c r="AB91" s="6">
        <v>40310</v>
      </c>
      <c r="AC91" s="3" t="str">
        <f t="shared" si="45"/>
        <v>May</v>
      </c>
      <c r="AD91" s="3">
        <f t="shared" si="46"/>
        <v>12</v>
      </c>
      <c r="AE91" s="3" t="str">
        <f t="shared" si="47"/>
        <v>May12</v>
      </c>
      <c r="AF91" s="3" t="str">
        <f t="shared" si="48"/>
        <v>20Wed</v>
      </c>
      <c r="AG91">
        <v>1171.670044</v>
      </c>
      <c r="AH91" s="8">
        <f t="shared" si="59"/>
        <v>0.013739524017476</v>
      </c>
      <c r="AI91" s="7">
        <f t="shared" si="49"/>
        <v>1.0341398020648</v>
      </c>
      <c r="AJ91" s="7"/>
      <c r="AK91" s="9">
        <v>90</v>
      </c>
      <c r="AL91" s="6">
        <f>WORKDAY($AX$3,AK91,$AY$3:$AY$11)</f>
        <v>43962</v>
      </c>
      <c r="AM91" s="3" t="str">
        <f t="shared" si="50"/>
        <v>May</v>
      </c>
      <c r="AN91" s="3">
        <f t="shared" si="51"/>
        <v>11</v>
      </c>
      <c r="AO91" s="3" t="str">
        <f t="shared" si="52"/>
        <v>May11</v>
      </c>
      <c r="AP91" s="3" t="str">
        <f t="shared" si="53"/>
        <v>20Mon</v>
      </c>
      <c r="AQ91" s="7">
        <f>VLOOKUP($AP91,$E$2:$H$253,4,0)</f>
        <v>1.13739376770538</v>
      </c>
      <c r="AR91" s="7">
        <f>VLOOKUP(AP91,$N$2:$Q$251,4,0)</f>
        <v>0.91470537472876</v>
      </c>
      <c r="AS91" s="7">
        <f>VLOOKUP($AP91,$W$2:$Z$249,4,0)</f>
        <v>0.978663069763492</v>
      </c>
      <c r="AT91" s="7">
        <f>VLOOKUP($AP91,$AF$2:$AI$253,4,0)</f>
        <v>1.02360125882489</v>
      </c>
      <c r="AU91" s="10">
        <f t="shared" si="54"/>
        <v>1.01359086775563</v>
      </c>
      <c r="AV91" s="11">
        <f t="shared" si="55"/>
        <v>1.35908677556311</v>
      </c>
    </row>
    <row r="92" spans="1:48">
      <c r="A92" s="6">
        <v>11090</v>
      </c>
      <c r="B92" s="3" t="str">
        <f t="shared" si="30"/>
        <v>May</v>
      </c>
      <c r="C92" s="3">
        <f t="shared" si="31"/>
        <v>12</v>
      </c>
      <c r="D92" s="3" t="str">
        <f t="shared" si="32"/>
        <v>May12</v>
      </c>
      <c r="E92" s="3" t="str">
        <f t="shared" si="33"/>
        <v>20Mon</v>
      </c>
      <c r="F92">
        <v>24.09</v>
      </c>
      <c r="G92" s="8">
        <f t="shared" si="56"/>
        <v>0.016884718578104</v>
      </c>
      <c r="H92" s="7">
        <f t="shared" si="34"/>
        <v>1.13739376770538</v>
      </c>
      <c r="I92" s="7"/>
      <c r="J92" s="6">
        <v>22047</v>
      </c>
      <c r="K92" s="3" t="str">
        <f t="shared" si="35"/>
        <v>May</v>
      </c>
      <c r="L92" s="3">
        <f t="shared" si="36"/>
        <v>11</v>
      </c>
      <c r="M92" s="3" t="str">
        <f t="shared" si="37"/>
        <v>May11</v>
      </c>
      <c r="N92" s="3" t="str">
        <f t="shared" si="38"/>
        <v>20Wed</v>
      </c>
      <c r="O92">
        <v>54.57</v>
      </c>
      <c r="P92" s="8">
        <f t="shared" si="57"/>
        <v>0.00275637643353094</v>
      </c>
      <c r="Q92" s="7">
        <f t="shared" si="39"/>
        <v>0.910866299449174</v>
      </c>
      <c r="R92" s="7"/>
      <c r="S92" s="6">
        <v>36657</v>
      </c>
      <c r="T92" s="3" t="str">
        <f t="shared" si="40"/>
        <v>May</v>
      </c>
      <c r="U92" s="3">
        <f t="shared" si="41"/>
        <v>11</v>
      </c>
      <c r="V92" s="3" t="str">
        <f t="shared" si="42"/>
        <v>May11</v>
      </c>
      <c r="W92" s="3" t="str">
        <f t="shared" si="43"/>
        <v>20Thu</v>
      </c>
      <c r="X92">
        <v>1407.810059</v>
      </c>
      <c r="Y92" s="8">
        <f t="shared" si="58"/>
        <v>0.017902468546169</v>
      </c>
      <c r="Z92" s="7">
        <f t="shared" si="44"/>
        <v>0.967420793457486</v>
      </c>
      <c r="AA92" s="7"/>
      <c r="AB92" s="6">
        <v>40311</v>
      </c>
      <c r="AC92" s="3" t="str">
        <f t="shared" si="45"/>
        <v>May</v>
      </c>
      <c r="AD92" s="3">
        <f t="shared" si="46"/>
        <v>13</v>
      </c>
      <c r="AE92" s="3" t="str">
        <f t="shared" si="47"/>
        <v>May13</v>
      </c>
      <c r="AF92" s="3" t="str">
        <f t="shared" si="48"/>
        <v>20Thu</v>
      </c>
      <c r="AG92">
        <v>1157.439941</v>
      </c>
      <c r="AH92" s="8">
        <f t="shared" si="59"/>
        <v>-0.0121451453614187</v>
      </c>
      <c r="AI92" s="7">
        <f t="shared" si="49"/>
        <v>1.02158002384469</v>
      </c>
      <c r="AJ92" s="7"/>
      <c r="AK92" s="9">
        <v>91</v>
      </c>
      <c r="AL92" s="6">
        <f>WORKDAY($AX$3,AK92,$AY$3:$AY$11)</f>
        <v>43963</v>
      </c>
      <c r="AM92" s="3" t="str">
        <f t="shared" si="50"/>
        <v>May</v>
      </c>
      <c r="AN92" s="3">
        <f t="shared" si="51"/>
        <v>12</v>
      </c>
      <c r="AO92" s="3" t="str">
        <f t="shared" si="52"/>
        <v>May12</v>
      </c>
      <c r="AP92" s="3" t="str">
        <f t="shared" si="53"/>
        <v>20Tue</v>
      </c>
      <c r="AQ92" s="7">
        <f>VLOOKUP($AP92,$E$2:$H$253,4,0)</f>
        <v>1.15297450424929</v>
      </c>
      <c r="AR92" s="7">
        <f>VLOOKUP(AP92,$N$2:$Q$251,4,0)</f>
        <v>0.908362510432315</v>
      </c>
      <c r="AS92" s="7">
        <f>VLOOKUP($AP92,$W$2:$Z$249,4,0)</f>
        <v>0.970396258394945</v>
      </c>
      <c r="AT92" s="7">
        <f>VLOOKUP($AP92,$AF$2:$AI$253,4,0)</f>
        <v>1.02012378679533</v>
      </c>
      <c r="AU92" s="10">
        <f t="shared" si="54"/>
        <v>1.01296426496797</v>
      </c>
      <c r="AV92" s="11">
        <f t="shared" si="55"/>
        <v>1.29642649679695</v>
      </c>
    </row>
    <row r="93" spans="1:48">
      <c r="A93" s="6">
        <v>11091</v>
      </c>
      <c r="B93" s="3" t="str">
        <f t="shared" si="30"/>
        <v>May</v>
      </c>
      <c r="C93" s="3">
        <f t="shared" si="31"/>
        <v>13</v>
      </c>
      <c r="D93" s="3" t="str">
        <f t="shared" si="32"/>
        <v>May13</v>
      </c>
      <c r="E93" s="3" t="str">
        <f t="shared" si="33"/>
        <v>20Tue</v>
      </c>
      <c r="F93">
        <v>24.42</v>
      </c>
      <c r="G93" s="8">
        <f t="shared" si="56"/>
        <v>0.0136986301369864</v>
      </c>
      <c r="H93" s="7">
        <f t="shared" si="34"/>
        <v>1.15297450424929</v>
      </c>
      <c r="I93" s="7"/>
      <c r="J93" s="6">
        <v>22048</v>
      </c>
      <c r="K93" s="3" t="str">
        <f t="shared" si="35"/>
        <v>May</v>
      </c>
      <c r="L93" s="3">
        <f t="shared" si="36"/>
        <v>12</v>
      </c>
      <c r="M93" s="3" t="str">
        <f t="shared" si="37"/>
        <v>May12</v>
      </c>
      <c r="N93" s="3" t="str">
        <f t="shared" si="38"/>
        <v>20Thu</v>
      </c>
      <c r="O93">
        <v>54.849998</v>
      </c>
      <c r="P93" s="8">
        <f t="shared" si="57"/>
        <v>0.00513098772219166</v>
      </c>
      <c r="Q93" s="7">
        <f t="shared" si="39"/>
        <v>0.915539943248206</v>
      </c>
      <c r="R93" s="7"/>
      <c r="S93" s="6">
        <v>36658</v>
      </c>
      <c r="T93" s="3" t="str">
        <f t="shared" si="40"/>
        <v>May</v>
      </c>
      <c r="U93" s="3">
        <f t="shared" si="41"/>
        <v>12</v>
      </c>
      <c r="V93" s="3" t="str">
        <f t="shared" si="42"/>
        <v>May12</v>
      </c>
      <c r="W93" s="3" t="str">
        <f t="shared" si="43"/>
        <v>20Fri</v>
      </c>
      <c r="X93">
        <v>1420.959961</v>
      </c>
      <c r="Y93" s="8">
        <f t="shared" si="58"/>
        <v>0.00934067910364328</v>
      </c>
      <c r="Z93" s="7">
        <f t="shared" si="44"/>
        <v>0.976457160647365</v>
      </c>
      <c r="AA93" s="7"/>
      <c r="AB93" s="6">
        <v>40312</v>
      </c>
      <c r="AC93" s="3" t="str">
        <f t="shared" si="45"/>
        <v>May</v>
      </c>
      <c r="AD93" s="3">
        <f t="shared" si="46"/>
        <v>14</v>
      </c>
      <c r="AE93" s="3" t="str">
        <f t="shared" si="47"/>
        <v>May14</v>
      </c>
      <c r="AF93" s="3" t="str">
        <f t="shared" si="48"/>
        <v>20Fri</v>
      </c>
      <c r="AG93">
        <v>1135.680054</v>
      </c>
      <c r="AH93" s="8">
        <f t="shared" si="59"/>
        <v>-0.0188000139179577</v>
      </c>
      <c r="AI93" s="7">
        <f t="shared" si="49"/>
        <v>1.00237430517811</v>
      </c>
      <c r="AJ93" s="7"/>
      <c r="AK93" s="9">
        <v>92</v>
      </c>
      <c r="AL93" s="6">
        <f>WORKDAY($AX$3,AK93,$AY$3:$AY$11)</f>
        <v>43964</v>
      </c>
      <c r="AM93" s="3" t="str">
        <f t="shared" si="50"/>
        <v>May</v>
      </c>
      <c r="AN93" s="3">
        <f t="shared" si="51"/>
        <v>13</v>
      </c>
      <c r="AO93" s="3" t="str">
        <f t="shared" si="52"/>
        <v>May13</v>
      </c>
      <c r="AP93" s="3" t="str">
        <f t="shared" si="53"/>
        <v>20Wed</v>
      </c>
      <c r="AQ93" s="7">
        <f>VLOOKUP($AP93,$E$2:$H$253,4,0)</f>
        <v>1.16005665722379</v>
      </c>
      <c r="AR93" s="7">
        <f>VLOOKUP(AP93,$N$2:$Q$251,4,0)</f>
        <v>0.910866299449174</v>
      </c>
      <c r="AS93" s="7">
        <f>VLOOKUP($AP93,$W$2:$Z$249,4,0)</f>
        <v>0.950406176771745</v>
      </c>
      <c r="AT93" s="7">
        <f>VLOOKUP($AP93,$AF$2:$AI$253,4,0)</f>
        <v>1.0341398020648</v>
      </c>
      <c r="AU93" s="10">
        <f t="shared" si="54"/>
        <v>1.01386723387738</v>
      </c>
      <c r="AV93" s="11">
        <f t="shared" si="55"/>
        <v>1.38672338773786</v>
      </c>
    </row>
    <row r="94" spans="1:48">
      <c r="A94" s="6">
        <v>11092</v>
      </c>
      <c r="B94" s="3" t="str">
        <f t="shared" si="30"/>
        <v>May</v>
      </c>
      <c r="C94" s="3">
        <f t="shared" si="31"/>
        <v>14</v>
      </c>
      <c r="D94" s="3" t="str">
        <f t="shared" si="32"/>
        <v>May14</v>
      </c>
      <c r="E94" s="3" t="str">
        <f t="shared" si="33"/>
        <v>20Wed</v>
      </c>
      <c r="F94">
        <v>24.57</v>
      </c>
      <c r="G94" s="8">
        <f t="shared" si="56"/>
        <v>0.00614250614250608</v>
      </c>
      <c r="H94" s="7">
        <f t="shared" si="34"/>
        <v>1.16005665722379</v>
      </c>
      <c r="I94" s="7"/>
      <c r="J94" s="6">
        <v>22049</v>
      </c>
      <c r="K94" s="3" t="str">
        <f t="shared" si="35"/>
        <v>May</v>
      </c>
      <c r="L94" s="3">
        <f t="shared" si="36"/>
        <v>13</v>
      </c>
      <c r="M94" s="3" t="str">
        <f t="shared" si="37"/>
        <v>May13</v>
      </c>
      <c r="N94" s="3" t="str">
        <f t="shared" si="38"/>
        <v>20Fri</v>
      </c>
      <c r="O94">
        <v>55.299999</v>
      </c>
      <c r="P94" s="8">
        <f t="shared" si="57"/>
        <v>0.0082042117850214</v>
      </c>
      <c r="Q94" s="7">
        <f t="shared" si="39"/>
        <v>0.923051226840261</v>
      </c>
      <c r="R94" s="7"/>
      <c r="S94" s="6">
        <v>36661</v>
      </c>
      <c r="T94" s="3" t="str">
        <f t="shared" si="40"/>
        <v>May</v>
      </c>
      <c r="U94" s="3">
        <f t="shared" si="41"/>
        <v>15</v>
      </c>
      <c r="V94" s="3" t="str">
        <f t="shared" si="42"/>
        <v>May15</v>
      </c>
      <c r="W94" s="3" t="str">
        <f t="shared" si="43"/>
        <v>21Mon</v>
      </c>
      <c r="X94">
        <v>1452.359985</v>
      </c>
      <c r="Y94" s="8">
        <f t="shared" si="58"/>
        <v>0.022097754237848</v>
      </c>
      <c r="Z94" s="7">
        <f t="shared" si="44"/>
        <v>0.998034671007137</v>
      </c>
      <c r="AA94" s="7"/>
      <c r="AB94" s="6">
        <v>40315</v>
      </c>
      <c r="AC94" s="3" t="str">
        <f t="shared" si="45"/>
        <v>May</v>
      </c>
      <c r="AD94" s="3">
        <f t="shared" si="46"/>
        <v>17</v>
      </c>
      <c r="AE94" s="3" t="str">
        <f t="shared" si="47"/>
        <v>May17</v>
      </c>
      <c r="AF94" s="3" t="str">
        <f t="shared" si="48"/>
        <v>21Mon</v>
      </c>
      <c r="AG94">
        <v>1136.939941</v>
      </c>
      <c r="AH94" s="8">
        <f t="shared" si="59"/>
        <v>0.00110936790301343</v>
      </c>
      <c r="AI94" s="7">
        <f t="shared" si="49"/>
        <v>1.00348630705908</v>
      </c>
      <c r="AJ94" s="7"/>
      <c r="AK94" s="9">
        <v>93</v>
      </c>
      <c r="AL94" s="6">
        <f>WORKDAY($AX$3,AK94,$AY$3:$AY$11)</f>
        <v>43965</v>
      </c>
      <c r="AM94" s="3" t="str">
        <f t="shared" si="50"/>
        <v>May</v>
      </c>
      <c r="AN94" s="3">
        <f t="shared" si="51"/>
        <v>14</v>
      </c>
      <c r="AO94" s="3" t="str">
        <f t="shared" si="52"/>
        <v>May14</v>
      </c>
      <c r="AP94" s="3" t="str">
        <f t="shared" si="53"/>
        <v>20Thu</v>
      </c>
      <c r="AQ94" s="7">
        <f>VLOOKUP($AP94,$E$2:$H$253,4,0)</f>
        <v>1.14117091595845</v>
      </c>
      <c r="AR94" s="7">
        <f>VLOOKUP(AP94,$N$2:$Q$251,4,0)</f>
        <v>0.915539943248206</v>
      </c>
      <c r="AS94" s="7">
        <f>VLOOKUP($AP94,$W$2:$Z$249,4,0)</f>
        <v>0.967420793457486</v>
      </c>
      <c r="AT94" s="7">
        <f>VLOOKUP($AP94,$AF$2:$AI$253,4,0)</f>
        <v>1.02158002384469</v>
      </c>
      <c r="AU94" s="10">
        <f t="shared" si="54"/>
        <v>1.01142791912721</v>
      </c>
      <c r="AV94" s="11">
        <f t="shared" si="55"/>
        <v>1.14279191272093</v>
      </c>
    </row>
    <row r="95" spans="1:48">
      <c r="A95" s="6">
        <v>11093</v>
      </c>
      <c r="B95" s="3" t="str">
        <f t="shared" si="30"/>
        <v>May</v>
      </c>
      <c r="C95" s="3">
        <f t="shared" si="31"/>
        <v>15</v>
      </c>
      <c r="D95" s="3" t="str">
        <f t="shared" si="32"/>
        <v>May15</v>
      </c>
      <c r="E95" s="3" t="str">
        <f t="shared" si="33"/>
        <v>20Thu</v>
      </c>
      <c r="F95">
        <v>24.17</v>
      </c>
      <c r="G95" s="8">
        <f t="shared" si="56"/>
        <v>-0.0162800162800162</v>
      </c>
      <c r="H95" s="7">
        <f t="shared" si="34"/>
        <v>1.14117091595845</v>
      </c>
      <c r="I95" s="7"/>
      <c r="J95" s="6">
        <v>22052</v>
      </c>
      <c r="K95" s="3" t="str">
        <f t="shared" si="35"/>
        <v>May</v>
      </c>
      <c r="L95" s="3">
        <f t="shared" si="36"/>
        <v>16</v>
      </c>
      <c r="M95" s="3" t="str">
        <f t="shared" si="37"/>
        <v>May16</v>
      </c>
      <c r="N95" s="3" t="str">
        <f t="shared" si="38"/>
        <v>21Mon</v>
      </c>
      <c r="O95">
        <v>55.25</v>
      </c>
      <c r="P95" s="8">
        <f t="shared" si="57"/>
        <v>-0.000904141065174335</v>
      </c>
      <c r="Q95" s="7">
        <f t="shared" si="39"/>
        <v>0.922216658320815</v>
      </c>
      <c r="R95" s="7"/>
      <c r="S95" s="6">
        <v>36662</v>
      </c>
      <c r="T95" s="3" t="str">
        <f t="shared" si="40"/>
        <v>May</v>
      </c>
      <c r="U95" s="3">
        <f t="shared" si="41"/>
        <v>16</v>
      </c>
      <c r="V95" s="3" t="str">
        <f t="shared" si="42"/>
        <v>May16</v>
      </c>
      <c r="W95" s="3" t="str">
        <f t="shared" si="43"/>
        <v>21Tue</v>
      </c>
      <c r="X95">
        <v>1466.040039</v>
      </c>
      <c r="Y95" s="8">
        <f t="shared" si="58"/>
        <v>0.00941918955444089</v>
      </c>
      <c r="Z95" s="7">
        <f t="shared" si="44"/>
        <v>1.00743534875526</v>
      </c>
      <c r="AA95" s="7"/>
      <c r="AB95" s="6">
        <v>40316</v>
      </c>
      <c r="AC95" s="3" t="str">
        <f t="shared" si="45"/>
        <v>May</v>
      </c>
      <c r="AD95" s="3">
        <f t="shared" si="46"/>
        <v>18</v>
      </c>
      <c r="AE95" s="3" t="str">
        <f t="shared" si="47"/>
        <v>May18</v>
      </c>
      <c r="AF95" s="3" t="str">
        <f t="shared" si="48"/>
        <v>21Tue</v>
      </c>
      <c r="AG95">
        <v>1120.800049</v>
      </c>
      <c r="AH95" s="8">
        <f t="shared" si="59"/>
        <v>-0.0141959055337648</v>
      </c>
      <c r="AI95" s="7">
        <f t="shared" si="49"/>
        <v>0.989240910239639</v>
      </c>
      <c r="AJ95" s="7"/>
      <c r="AK95" s="9">
        <v>94</v>
      </c>
      <c r="AL95" s="6">
        <f>WORKDAY($AX$3,AK95,$AY$3:$AY$11)</f>
        <v>43966</v>
      </c>
      <c r="AM95" s="3" t="str">
        <f t="shared" si="50"/>
        <v>May</v>
      </c>
      <c r="AN95" s="3">
        <f t="shared" si="51"/>
        <v>15</v>
      </c>
      <c r="AO95" s="3" t="str">
        <f t="shared" si="52"/>
        <v>May15</v>
      </c>
      <c r="AP95" s="3" t="str">
        <f t="shared" si="53"/>
        <v>20Fri</v>
      </c>
      <c r="AQ95" s="7">
        <f>VLOOKUP($AP95,$E$2:$H$253,4,0)</f>
        <v>1.14636454202077</v>
      </c>
      <c r="AR95" s="7">
        <f>VLOOKUP(AP95,$N$2:$Q$251,4,0)</f>
        <v>0.923051226840261</v>
      </c>
      <c r="AS95" s="7">
        <f>VLOOKUP($AP95,$W$2:$Z$249,4,0)</f>
        <v>0.976457160647365</v>
      </c>
      <c r="AT95" s="7">
        <f>VLOOKUP($AP95,$AF$2:$AI$253,4,0)</f>
        <v>1.00237430517811</v>
      </c>
      <c r="AU95" s="10">
        <f t="shared" si="54"/>
        <v>1.01206180867163</v>
      </c>
      <c r="AV95" s="11">
        <f t="shared" si="55"/>
        <v>1.20618086716262</v>
      </c>
    </row>
    <row r="96" spans="1:48">
      <c r="A96" s="6">
        <v>11094</v>
      </c>
      <c r="B96" s="3" t="str">
        <f t="shared" si="30"/>
        <v>May</v>
      </c>
      <c r="C96" s="3">
        <f t="shared" si="31"/>
        <v>16</v>
      </c>
      <c r="D96" s="3" t="str">
        <f t="shared" si="32"/>
        <v>May16</v>
      </c>
      <c r="E96" s="3" t="str">
        <f t="shared" si="33"/>
        <v>20Fri</v>
      </c>
      <c r="F96">
        <v>24.280001</v>
      </c>
      <c r="G96" s="8">
        <f t="shared" si="56"/>
        <v>0.0045511377741</v>
      </c>
      <c r="H96" s="7">
        <f t="shared" si="34"/>
        <v>1.14636454202077</v>
      </c>
      <c r="I96" s="7"/>
      <c r="J96" s="6">
        <v>22053</v>
      </c>
      <c r="K96" s="3" t="str">
        <f t="shared" si="35"/>
        <v>May</v>
      </c>
      <c r="L96" s="3">
        <f t="shared" si="36"/>
        <v>17</v>
      </c>
      <c r="M96" s="3" t="str">
        <f t="shared" si="37"/>
        <v>May17</v>
      </c>
      <c r="N96" s="3" t="str">
        <f t="shared" si="38"/>
        <v>21Tue</v>
      </c>
      <c r="O96">
        <v>55.459999</v>
      </c>
      <c r="P96" s="8">
        <f t="shared" si="57"/>
        <v>0.00380088687782812</v>
      </c>
      <c r="Q96" s="7">
        <f t="shared" si="39"/>
        <v>0.925721899515941</v>
      </c>
      <c r="R96" s="7"/>
      <c r="S96" s="6">
        <v>36663</v>
      </c>
      <c r="T96" s="3" t="str">
        <f t="shared" si="40"/>
        <v>May</v>
      </c>
      <c r="U96" s="3">
        <f t="shared" si="41"/>
        <v>17</v>
      </c>
      <c r="V96" s="3" t="str">
        <f t="shared" si="42"/>
        <v>May17</v>
      </c>
      <c r="W96" s="3" t="str">
        <f t="shared" si="43"/>
        <v>21Wed</v>
      </c>
      <c r="X96">
        <v>1447.800049</v>
      </c>
      <c r="Y96" s="8">
        <f t="shared" si="58"/>
        <v>-0.0124416724746765</v>
      </c>
      <c r="Z96" s="7">
        <f t="shared" si="44"/>
        <v>0.994901168106633</v>
      </c>
      <c r="AA96" s="7"/>
      <c r="AB96" s="6">
        <v>40317</v>
      </c>
      <c r="AC96" s="3" t="str">
        <f t="shared" si="45"/>
        <v>May</v>
      </c>
      <c r="AD96" s="3">
        <f t="shared" si="46"/>
        <v>19</v>
      </c>
      <c r="AE96" s="3" t="str">
        <f t="shared" si="47"/>
        <v>May19</v>
      </c>
      <c r="AF96" s="3" t="str">
        <f t="shared" si="48"/>
        <v>21Wed</v>
      </c>
      <c r="AG96">
        <v>1115.050049</v>
      </c>
      <c r="AH96" s="8">
        <f t="shared" si="59"/>
        <v>-0.00513026387278468</v>
      </c>
      <c r="AI96" s="7">
        <f t="shared" si="49"/>
        <v>0.984165843336356</v>
      </c>
      <c r="AJ96" s="7"/>
      <c r="AK96" s="9">
        <v>95</v>
      </c>
      <c r="AL96" s="6">
        <f>WORKDAY($AX$3,AK96,$AY$3:$AY$11)</f>
        <v>43969</v>
      </c>
      <c r="AM96" s="3" t="str">
        <f t="shared" si="50"/>
        <v>May</v>
      </c>
      <c r="AN96" s="3">
        <f t="shared" si="51"/>
        <v>18</v>
      </c>
      <c r="AO96" s="3" t="str">
        <f t="shared" si="52"/>
        <v>May18</v>
      </c>
      <c r="AP96" s="3" t="str">
        <f t="shared" si="53"/>
        <v>21Mon</v>
      </c>
      <c r="AQ96" s="7">
        <f>VLOOKUP($AP96,$E$2:$H$253,4,0)</f>
        <v>1.12134088762984</v>
      </c>
      <c r="AR96" s="7">
        <f>VLOOKUP(AP96,$N$2:$Q$251,4,0)</f>
        <v>0.922216658320815</v>
      </c>
      <c r="AS96" s="7">
        <f>VLOOKUP($AP96,$W$2:$Z$249,4,0)</f>
        <v>0.998034671007137</v>
      </c>
      <c r="AT96" s="7">
        <f>VLOOKUP($AP96,$AF$2:$AI$253,4,0)</f>
        <v>1.00348630705908</v>
      </c>
      <c r="AU96" s="10">
        <f t="shared" si="54"/>
        <v>1.01126963100422</v>
      </c>
      <c r="AV96" s="11">
        <f t="shared" si="55"/>
        <v>1.12696310042169</v>
      </c>
    </row>
    <row r="97" spans="1:48">
      <c r="A97" s="6">
        <v>11097</v>
      </c>
      <c r="B97" s="3" t="str">
        <f t="shared" si="30"/>
        <v>May</v>
      </c>
      <c r="C97" s="3">
        <f t="shared" si="31"/>
        <v>19</v>
      </c>
      <c r="D97" s="3" t="str">
        <f t="shared" si="32"/>
        <v>May19</v>
      </c>
      <c r="E97" s="3" t="str">
        <f t="shared" si="33"/>
        <v>21Mon</v>
      </c>
      <c r="F97">
        <v>23.75</v>
      </c>
      <c r="G97" s="8">
        <f t="shared" si="56"/>
        <v>-0.0218287058554898</v>
      </c>
      <c r="H97" s="7">
        <f t="shared" si="34"/>
        <v>1.12134088762984</v>
      </c>
      <c r="I97" s="7"/>
      <c r="J97" s="6">
        <v>22054</v>
      </c>
      <c r="K97" s="3" t="str">
        <f t="shared" si="35"/>
        <v>May</v>
      </c>
      <c r="L97" s="3">
        <f t="shared" si="36"/>
        <v>18</v>
      </c>
      <c r="M97" s="3" t="str">
        <f t="shared" si="37"/>
        <v>May18</v>
      </c>
      <c r="N97" s="3" t="str">
        <f t="shared" si="38"/>
        <v>21Wed</v>
      </c>
      <c r="O97">
        <v>55.439999</v>
      </c>
      <c r="P97" s="8">
        <f t="shared" si="57"/>
        <v>-0.000360620273361403</v>
      </c>
      <c r="Q97" s="7">
        <f t="shared" si="39"/>
        <v>0.925388065431481</v>
      </c>
      <c r="R97" s="7"/>
      <c r="S97" s="6">
        <v>36664</v>
      </c>
      <c r="T97" s="3" t="str">
        <f t="shared" si="40"/>
        <v>May</v>
      </c>
      <c r="U97" s="3">
        <f t="shared" si="41"/>
        <v>18</v>
      </c>
      <c r="V97" s="3" t="str">
        <f t="shared" si="42"/>
        <v>May18</v>
      </c>
      <c r="W97" s="3" t="str">
        <f t="shared" si="43"/>
        <v>21Thu</v>
      </c>
      <c r="X97">
        <v>1437.209961</v>
      </c>
      <c r="Y97" s="8">
        <f t="shared" si="58"/>
        <v>-0.00731460674235681</v>
      </c>
      <c r="Z97" s="7">
        <f t="shared" si="44"/>
        <v>0.987623857314421</v>
      </c>
      <c r="AA97" s="7"/>
      <c r="AB97" s="6">
        <v>40318</v>
      </c>
      <c r="AC97" s="3" t="str">
        <f t="shared" si="45"/>
        <v>May</v>
      </c>
      <c r="AD97" s="3">
        <f t="shared" si="46"/>
        <v>20</v>
      </c>
      <c r="AE97" s="3" t="str">
        <f t="shared" si="47"/>
        <v>May20</v>
      </c>
      <c r="AF97" s="3" t="str">
        <f t="shared" si="48"/>
        <v>21Thu</v>
      </c>
      <c r="AG97">
        <v>1071.589966</v>
      </c>
      <c r="AH97" s="8">
        <f t="shared" si="59"/>
        <v>-0.0389759034035969</v>
      </c>
      <c r="AI97" s="7">
        <f t="shared" si="49"/>
        <v>0.945807090493359</v>
      </c>
      <c r="AJ97" s="7"/>
      <c r="AK97" s="9">
        <v>96</v>
      </c>
      <c r="AL97" s="6">
        <f>WORKDAY($AX$3,AK97,$AY$3:$AY$11)</f>
        <v>43970</v>
      </c>
      <c r="AM97" s="3" t="str">
        <f t="shared" si="50"/>
        <v>May</v>
      </c>
      <c r="AN97" s="3">
        <f t="shared" si="51"/>
        <v>19</v>
      </c>
      <c r="AO97" s="3" t="str">
        <f t="shared" si="52"/>
        <v>May19</v>
      </c>
      <c r="AP97" s="3" t="str">
        <f t="shared" si="53"/>
        <v>21Tue</v>
      </c>
      <c r="AQ97" s="7">
        <f>VLOOKUP($AP97,$E$2:$H$253,4,0)</f>
        <v>1.12653451369216</v>
      </c>
      <c r="AR97" s="7">
        <f>VLOOKUP(AP97,$N$2:$Q$251,4,0)</f>
        <v>0.925721899515941</v>
      </c>
      <c r="AS97" s="7">
        <f>VLOOKUP($AP97,$W$2:$Z$249,4,0)</f>
        <v>1.00743534875526</v>
      </c>
      <c r="AT97" s="7">
        <f>VLOOKUP($AP97,$AF$2:$AI$253,4,0)</f>
        <v>0.989240910239639</v>
      </c>
      <c r="AU97" s="10">
        <f t="shared" si="54"/>
        <v>1.01223316805075</v>
      </c>
      <c r="AV97" s="11">
        <f t="shared" si="55"/>
        <v>1.22331680507497</v>
      </c>
    </row>
    <row r="98" spans="1:48">
      <c r="A98" s="6">
        <v>11098</v>
      </c>
      <c r="B98" s="3" t="str">
        <f t="shared" si="30"/>
        <v>May</v>
      </c>
      <c r="C98" s="3">
        <f t="shared" si="31"/>
        <v>20</v>
      </c>
      <c r="D98" s="3" t="str">
        <f t="shared" si="32"/>
        <v>May20</v>
      </c>
      <c r="E98" s="3" t="str">
        <f t="shared" si="33"/>
        <v>21Tue</v>
      </c>
      <c r="F98">
        <v>23.860001</v>
      </c>
      <c r="G98" s="8">
        <f t="shared" si="56"/>
        <v>0.0046316210526316</v>
      </c>
      <c r="H98" s="7">
        <f t="shared" si="34"/>
        <v>1.12653451369216</v>
      </c>
      <c r="I98" s="7"/>
      <c r="J98" s="6">
        <v>22055</v>
      </c>
      <c r="K98" s="3" t="str">
        <f t="shared" si="35"/>
        <v>May</v>
      </c>
      <c r="L98" s="3">
        <f t="shared" si="36"/>
        <v>19</v>
      </c>
      <c r="M98" s="3" t="str">
        <f t="shared" si="37"/>
        <v>May19</v>
      </c>
      <c r="N98" s="3" t="str">
        <f t="shared" si="38"/>
        <v>21Thu</v>
      </c>
      <c r="O98">
        <v>55.68</v>
      </c>
      <c r="P98" s="8">
        <f t="shared" si="57"/>
        <v>0.00432902244460718</v>
      </c>
      <c r="Q98" s="7">
        <f t="shared" si="39"/>
        <v>0.929394091136705</v>
      </c>
      <c r="R98" s="7"/>
      <c r="S98" s="6">
        <v>36665</v>
      </c>
      <c r="T98" s="3" t="str">
        <f t="shared" si="40"/>
        <v>May</v>
      </c>
      <c r="U98" s="3">
        <f t="shared" si="41"/>
        <v>19</v>
      </c>
      <c r="V98" s="3" t="str">
        <f t="shared" si="42"/>
        <v>May19</v>
      </c>
      <c r="W98" s="3" t="str">
        <f t="shared" si="43"/>
        <v>21Fri</v>
      </c>
      <c r="X98">
        <v>1406.949951</v>
      </c>
      <c r="Y98" s="8">
        <f t="shared" si="58"/>
        <v>-0.0210546898651783</v>
      </c>
      <c r="Z98" s="7">
        <f t="shared" si="44"/>
        <v>0.966829743295215</v>
      </c>
      <c r="AA98" s="7"/>
      <c r="AB98" s="6">
        <v>40319</v>
      </c>
      <c r="AC98" s="3" t="str">
        <f t="shared" si="45"/>
        <v>May</v>
      </c>
      <c r="AD98" s="3">
        <f t="shared" si="46"/>
        <v>21</v>
      </c>
      <c r="AE98" s="3" t="str">
        <f t="shared" si="47"/>
        <v>May21</v>
      </c>
      <c r="AF98" s="3" t="str">
        <f t="shared" si="48"/>
        <v>21Fri</v>
      </c>
      <c r="AG98">
        <v>1087.689941</v>
      </c>
      <c r="AH98" s="8">
        <f t="shared" si="59"/>
        <v>0.0150243801368331</v>
      </c>
      <c r="AI98" s="7">
        <f t="shared" si="49"/>
        <v>0.960017255757043</v>
      </c>
      <c r="AJ98" s="7"/>
      <c r="AK98" s="9">
        <v>97</v>
      </c>
      <c r="AL98" s="6">
        <f>WORKDAY($AX$3,AK98,$AY$3:$AY$11)</f>
        <v>43971</v>
      </c>
      <c r="AM98" s="3" t="str">
        <f t="shared" si="50"/>
        <v>May</v>
      </c>
      <c r="AN98" s="3">
        <f t="shared" si="51"/>
        <v>20</v>
      </c>
      <c r="AO98" s="3" t="str">
        <f t="shared" si="52"/>
        <v>May20</v>
      </c>
      <c r="AP98" s="3" t="str">
        <f t="shared" si="53"/>
        <v>21Wed</v>
      </c>
      <c r="AQ98" s="7">
        <f>VLOOKUP($AP98,$E$2:$H$253,4,0)</f>
        <v>1.1208687440982</v>
      </c>
      <c r="AR98" s="7">
        <f>VLOOKUP(AP98,$N$2:$Q$251,4,0)</f>
        <v>0.925388065431481</v>
      </c>
      <c r="AS98" s="7">
        <f>VLOOKUP($AP98,$W$2:$Z$249,4,0)</f>
        <v>0.994901168106633</v>
      </c>
      <c r="AT98" s="7">
        <f>VLOOKUP($AP98,$AF$2:$AI$253,4,0)</f>
        <v>0.984165843336356</v>
      </c>
      <c r="AU98" s="10">
        <f t="shared" si="54"/>
        <v>1.00633095524317</v>
      </c>
      <c r="AV98" s="11">
        <f t="shared" si="55"/>
        <v>0.633095524316873</v>
      </c>
    </row>
    <row r="99" spans="1:48">
      <c r="A99" s="6">
        <v>11099</v>
      </c>
      <c r="B99" s="3" t="str">
        <f t="shared" si="30"/>
        <v>May</v>
      </c>
      <c r="C99" s="3">
        <f t="shared" si="31"/>
        <v>21</v>
      </c>
      <c r="D99" s="3" t="str">
        <f t="shared" si="32"/>
        <v>May21</v>
      </c>
      <c r="E99" s="3" t="str">
        <f t="shared" si="33"/>
        <v>21Wed</v>
      </c>
      <c r="F99">
        <v>23.74</v>
      </c>
      <c r="G99" s="8">
        <f t="shared" si="56"/>
        <v>-0.0050293795042172</v>
      </c>
      <c r="H99" s="7">
        <f t="shared" si="34"/>
        <v>1.1208687440982</v>
      </c>
      <c r="I99" s="7"/>
      <c r="J99" s="6">
        <v>22056</v>
      </c>
      <c r="K99" s="3" t="str">
        <f t="shared" si="35"/>
        <v>May</v>
      </c>
      <c r="L99" s="3">
        <f t="shared" si="36"/>
        <v>20</v>
      </c>
      <c r="M99" s="3" t="str">
        <f t="shared" si="37"/>
        <v>May20</v>
      </c>
      <c r="N99" s="3" t="str">
        <f t="shared" si="38"/>
        <v>21Fri</v>
      </c>
      <c r="O99">
        <v>55.73</v>
      </c>
      <c r="P99" s="8">
        <f t="shared" si="57"/>
        <v>0.000897988505747075</v>
      </c>
      <c r="Q99" s="7">
        <f t="shared" si="39"/>
        <v>0.930228676347855</v>
      </c>
      <c r="R99" s="7"/>
      <c r="S99" s="6">
        <v>36668</v>
      </c>
      <c r="T99" s="3" t="str">
        <f t="shared" si="40"/>
        <v>May</v>
      </c>
      <c r="U99" s="3">
        <f t="shared" si="41"/>
        <v>22</v>
      </c>
      <c r="V99" s="3" t="str">
        <f t="shared" si="42"/>
        <v>May22</v>
      </c>
      <c r="W99" s="3" t="str">
        <f t="shared" si="43"/>
        <v>22Mon</v>
      </c>
      <c r="X99">
        <v>1400.719971</v>
      </c>
      <c r="Y99" s="8">
        <f t="shared" si="58"/>
        <v>-0.00442800399230411</v>
      </c>
      <c r="Z99" s="7">
        <f t="shared" si="44"/>
        <v>0.962548617332025</v>
      </c>
      <c r="AA99" s="7"/>
      <c r="AB99" s="6">
        <v>40322</v>
      </c>
      <c r="AC99" s="3" t="str">
        <f t="shared" si="45"/>
        <v>May</v>
      </c>
      <c r="AD99" s="3">
        <f t="shared" si="46"/>
        <v>24</v>
      </c>
      <c r="AE99" s="3" t="str">
        <f t="shared" si="47"/>
        <v>May24</v>
      </c>
      <c r="AF99" s="3" t="str">
        <f t="shared" si="48"/>
        <v>22Mon</v>
      </c>
      <c r="AG99">
        <v>1073.650024</v>
      </c>
      <c r="AH99" s="8">
        <f t="shared" si="59"/>
        <v>-0.0129080140127912</v>
      </c>
      <c r="AI99" s="7">
        <f t="shared" si="49"/>
        <v>0.94762533956721</v>
      </c>
      <c r="AJ99" s="7"/>
      <c r="AK99" s="9">
        <v>98</v>
      </c>
      <c r="AL99" s="6">
        <f>WORKDAY($AX$3,AK99,$AY$3:$AY$11)</f>
        <v>43972</v>
      </c>
      <c r="AM99" s="3" t="str">
        <f t="shared" si="50"/>
        <v>May</v>
      </c>
      <c r="AN99" s="3">
        <f t="shared" si="51"/>
        <v>21</v>
      </c>
      <c r="AO99" s="3" t="str">
        <f t="shared" si="52"/>
        <v>May21</v>
      </c>
      <c r="AP99" s="3" t="str">
        <f t="shared" si="53"/>
        <v>21Thu</v>
      </c>
      <c r="AQ99" s="7">
        <f>VLOOKUP($AP99,$E$2:$H$253,4,0)</f>
        <v>1.12322950897073</v>
      </c>
      <c r="AR99" s="7">
        <f>VLOOKUP(AP99,$N$2:$Q$251,4,0)</f>
        <v>0.929394091136705</v>
      </c>
      <c r="AS99" s="7">
        <f>VLOOKUP($AP99,$W$2:$Z$249,4,0)</f>
        <v>0.987623857314421</v>
      </c>
      <c r="AT99" s="7">
        <f>VLOOKUP($AP99,$AF$2:$AI$253,4,0)</f>
        <v>0.945807090493359</v>
      </c>
      <c r="AU99" s="10">
        <f t="shared" si="54"/>
        <v>0.996513636978803</v>
      </c>
      <c r="AV99" s="11">
        <f t="shared" si="55"/>
        <v>-0.348636302119698</v>
      </c>
    </row>
    <row r="100" spans="1:48">
      <c r="A100" s="6">
        <v>11100</v>
      </c>
      <c r="B100" s="3" t="str">
        <f t="shared" si="30"/>
        <v>May</v>
      </c>
      <c r="C100" s="3">
        <f t="shared" si="31"/>
        <v>22</v>
      </c>
      <c r="D100" s="3" t="str">
        <f t="shared" si="32"/>
        <v>May22</v>
      </c>
      <c r="E100" s="3" t="str">
        <f t="shared" si="33"/>
        <v>21Thu</v>
      </c>
      <c r="F100">
        <v>23.790001</v>
      </c>
      <c r="G100" s="8">
        <f t="shared" si="56"/>
        <v>0.00210619208087623</v>
      </c>
      <c r="H100" s="7">
        <f t="shared" si="34"/>
        <v>1.12322950897073</v>
      </c>
      <c r="I100" s="7"/>
      <c r="J100" s="6">
        <v>22059</v>
      </c>
      <c r="K100" s="3" t="str">
        <f t="shared" si="35"/>
        <v>May</v>
      </c>
      <c r="L100" s="3">
        <f t="shared" si="36"/>
        <v>23</v>
      </c>
      <c r="M100" s="3" t="str">
        <f t="shared" si="37"/>
        <v>May23</v>
      </c>
      <c r="N100" s="3" t="str">
        <f t="shared" si="38"/>
        <v>22Mon</v>
      </c>
      <c r="O100">
        <v>55.759998</v>
      </c>
      <c r="P100" s="8">
        <f t="shared" si="57"/>
        <v>0.000538273820204669</v>
      </c>
      <c r="Q100" s="7">
        <f t="shared" si="39"/>
        <v>0.930729394091137</v>
      </c>
      <c r="R100" s="7"/>
      <c r="S100" s="6">
        <v>36669</v>
      </c>
      <c r="T100" s="3" t="str">
        <f t="shared" si="40"/>
        <v>May</v>
      </c>
      <c r="U100" s="3">
        <f t="shared" si="41"/>
        <v>23</v>
      </c>
      <c r="V100" s="3" t="str">
        <f t="shared" si="42"/>
        <v>May23</v>
      </c>
      <c r="W100" s="3" t="str">
        <f t="shared" si="43"/>
        <v>22Tue</v>
      </c>
      <c r="X100">
        <v>1373.859985</v>
      </c>
      <c r="Y100" s="8">
        <f t="shared" si="58"/>
        <v>-0.0191758428209059</v>
      </c>
      <c r="Z100" s="7">
        <f t="shared" si="44"/>
        <v>0.944090936338586</v>
      </c>
      <c r="AA100" s="7"/>
      <c r="AB100" s="6">
        <v>40323</v>
      </c>
      <c r="AC100" s="3" t="str">
        <f t="shared" si="45"/>
        <v>May</v>
      </c>
      <c r="AD100" s="3">
        <f t="shared" si="46"/>
        <v>25</v>
      </c>
      <c r="AE100" s="3" t="str">
        <f t="shared" si="47"/>
        <v>May25</v>
      </c>
      <c r="AF100" s="3" t="str">
        <f t="shared" si="48"/>
        <v>22Tue</v>
      </c>
      <c r="AG100">
        <v>1074.030029</v>
      </c>
      <c r="AH100" s="8">
        <f t="shared" si="59"/>
        <v>0.00035393749499882</v>
      </c>
      <c r="AI100" s="7">
        <f t="shared" si="49"/>
        <v>0.947960739706094</v>
      </c>
      <c r="AJ100" s="7"/>
      <c r="AK100" s="9">
        <v>99</v>
      </c>
      <c r="AL100" s="6">
        <f>WORKDAY($AX$3,AK100,$AY$3:$AY$11)</f>
        <v>43973</v>
      </c>
      <c r="AM100" s="3" t="str">
        <f t="shared" si="50"/>
        <v>May</v>
      </c>
      <c r="AN100" s="3">
        <f t="shared" si="51"/>
        <v>22</v>
      </c>
      <c r="AO100" s="3" t="str">
        <f t="shared" si="52"/>
        <v>May22</v>
      </c>
      <c r="AP100" s="3" t="str">
        <f t="shared" si="53"/>
        <v>21Fri</v>
      </c>
      <c r="AQ100" s="7">
        <f>VLOOKUP($AP100,$E$2:$H$253,4,0)</f>
        <v>1.13456095372993</v>
      </c>
      <c r="AR100" s="7">
        <f>VLOOKUP(AP100,$N$2:$Q$251,4,0)</f>
        <v>0.930228676347855</v>
      </c>
      <c r="AS100" s="7">
        <f>VLOOKUP($AP100,$W$2:$Z$249,4,0)</f>
        <v>0.966829743295215</v>
      </c>
      <c r="AT100" s="7">
        <f>VLOOKUP($AP100,$AF$2:$AI$253,4,0)</f>
        <v>0.960017255757043</v>
      </c>
      <c r="AU100" s="10">
        <f t="shared" si="54"/>
        <v>0.997909157282512</v>
      </c>
      <c r="AV100" s="11">
        <f t="shared" si="55"/>
        <v>-0.209084271748827</v>
      </c>
    </row>
    <row r="101" spans="1:48">
      <c r="A101" s="6">
        <v>11101</v>
      </c>
      <c r="B101" s="3" t="str">
        <f t="shared" si="30"/>
        <v>May</v>
      </c>
      <c r="C101" s="3">
        <f t="shared" si="31"/>
        <v>23</v>
      </c>
      <c r="D101" s="3" t="str">
        <f t="shared" si="32"/>
        <v>May23</v>
      </c>
      <c r="E101" s="3" t="str">
        <f t="shared" si="33"/>
        <v>21Fri</v>
      </c>
      <c r="F101">
        <v>24.030001</v>
      </c>
      <c r="G101" s="8">
        <f t="shared" si="56"/>
        <v>0.0100882719592991</v>
      </c>
      <c r="H101" s="7">
        <f t="shared" si="34"/>
        <v>1.13456095372993</v>
      </c>
      <c r="I101" s="7"/>
      <c r="J101" s="6">
        <v>22060</v>
      </c>
      <c r="K101" s="3" t="str">
        <f t="shared" si="35"/>
        <v>May</v>
      </c>
      <c r="L101" s="3">
        <f t="shared" si="36"/>
        <v>24</v>
      </c>
      <c r="M101" s="3" t="str">
        <f t="shared" si="37"/>
        <v>May24</v>
      </c>
      <c r="N101" s="3" t="str">
        <f t="shared" si="38"/>
        <v>22Tue</v>
      </c>
      <c r="O101">
        <v>55.700001</v>
      </c>
      <c r="P101" s="8">
        <f t="shared" si="57"/>
        <v>-0.00107598640875135</v>
      </c>
      <c r="Q101" s="7">
        <f t="shared" si="39"/>
        <v>0.929727941912869</v>
      </c>
      <c r="R101" s="7"/>
      <c r="S101" s="6">
        <v>36670</v>
      </c>
      <c r="T101" s="3" t="str">
        <f t="shared" si="40"/>
        <v>May</v>
      </c>
      <c r="U101" s="3">
        <f t="shared" si="41"/>
        <v>24</v>
      </c>
      <c r="V101" s="3" t="str">
        <f t="shared" si="42"/>
        <v>May24</v>
      </c>
      <c r="W101" s="3" t="str">
        <f t="shared" si="43"/>
        <v>22Wed</v>
      </c>
      <c r="X101">
        <v>1399.050049</v>
      </c>
      <c r="Y101" s="8">
        <f t="shared" si="58"/>
        <v>0.0183352483331843</v>
      </c>
      <c r="Z101" s="7">
        <f t="shared" si="44"/>
        <v>0.961401078105463</v>
      </c>
      <c r="AA101" s="7"/>
      <c r="AB101" s="6">
        <v>40324</v>
      </c>
      <c r="AC101" s="3" t="str">
        <f t="shared" si="45"/>
        <v>May</v>
      </c>
      <c r="AD101" s="3">
        <f t="shared" si="46"/>
        <v>26</v>
      </c>
      <c r="AE101" s="3" t="str">
        <f t="shared" si="47"/>
        <v>May26</v>
      </c>
      <c r="AF101" s="3" t="str">
        <f t="shared" si="48"/>
        <v>22Wed</v>
      </c>
      <c r="AG101">
        <v>1067.949951</v>
      </c>
      <c r="AH101" s="8">
        <f t="shared" si="59"/>
        <v>-0.00566099441899306</v>
      </c>
      <c r="AI101" s="7">
        <f t="shared" si="49"/>
        <v>0.942594339249193</v>
      </c>
      <c r="AJ101" s="7"/>
      <c r="AK101" s="9">
        <v>100</v>
      </c>
      <c r="AL101" s="6">
        <f>WORKDAY($AX$3,AK101,$AY$3:$AY$11)</f>
        <v>43976</v>
      </c>
      <c r="AM101" s="3" t="str">
        <f t="shared" si="50"/>
        <v>May</v>
      </c>
      <c r="AN101" s="3">
        <f t="shared" si="51"/>
        <v>25</v>
      </c>
      <c r="AO101" s="3" t="str">
        <f t="shared" si="52"/>
        <v>May25</v>
      </c>
      <c r="AP101" s="3" t="str">
        <f t="shared" si="53"/>
        <v>22Mon</v>
      </c>
      <c r="AQ101" s="7">
        <f>VLOOKUP($AP101,$E$2:$H$253,4,0)</f>
        <v>1.14400377714825</v>
      </c>
      <c r="AR101" s="7">
        <f>VLOOKUP(AP101,$N$2:$Q$251,4,0)</f>
        <v>0.930729394091137</v>
      </c>
      <c r="AS101" s="7">
        <f>VLOOKUP($AP101,$W$2:$Z$249,4,0)</f>
        <v>0.962548617332025</v>
      </c>
      <c r="AT101" s="7">
        <f>VLOOKUP($AP101,$AF$2:$AI$253,4,0)</f>
        <v>0.94762533956721</v>
      </c>
      <c r="AU101" s="10">
        <f t="shared" si="54"/>
        <v>0.996226782034656</v>
      </c>
      <c r="AV101" s="11">
        <f t="shared" si="55"/>
        <v>-0.37732179653438</v>
      </c>
    </row>
    <row r="102" spans="1:48">
      <c r="A102" s="6">
        <v>11104</v>
      </c>
      <c r="B102" s="3" t="str">
        <f t="shared" si="30"/>
        <v>May</v>
      </c>
      <c r="C102" s="3">
        <f t="shared" si="31"/>
        <v>26</v>
      </c>
      <c r="D102" s="3" t="str">
        <f t="shared" si="32"/>
        <v>May26</v>
      </c>
      <c r="E102" s="3" t="str">
        <f t="shared" si="33"/>
        <v>22Mon</v>
      </c>
      <c r="F102">
        <v>24.23</v>
      </c>
      <c r="G102" s="8">
        <f t="shared" si="56"/>
        <v>0.00832288771024195</v>
      </c>
      <c r="H102" s="7">
        <f t="shared" si="34"/>
        <v>1.14400377714825</v>
      </c>
      <c r="I102" s="7"/>
      <c r="J102" s="6">
        <v>22061</v>
      </c>
      <c r="K102" s="3" t="str">
        <f t="shared" si="35"/>
        <v>May</v>
      </c>
      <c r="L102" s="3">
        <f t="shared" si="36"/>
        <v>25</v>
      </c>
      <c r="M102" s="3" t="str">
        <f t="shared" si="37"/>
        <v>May25</v>
      </c>
      <c r="N102" s="3" t="str">
        <f t="shared" si="38"/>
        <v>22Wed</v>
      </c>
      <c r="O102">
        <v>55.669998</v>
      </c>
      <c r="P102" s="8">
        <f t="shared" si="57"/>
        <v>-0.000538653491227059</v>
      </c>
      <c r="Q102" s="7">
        <f t="shared" si="39"/>
        <v>0.929227140711067</v>
      </c>
      <c r="R102" s="7"/>
      <c r="S102" s="6">
        <v>36671</v>
      </c>
      <c r="T102" s="3" t="str">
        <f t="shared" si="40"/>
        <v>May</v>
      </c>
      <c r="U102" s="3">
        <f t="shared" si="41"/>
        <v>25</v>
      </c>
      <c r="V102" s="3" t="str">
        <f t="shared" si="42"/>
        <v>May25</v>
      </c>
      <c r="W102" s="3" t="str">
        <f t="shared" si="43"/>
        <v>22Thu</v>
      </c>
      <c r="X102">
        <v>1381.52002</v>
      </c>
      <c r="Y102" s="8">
        <f t="shared" si="58"/>
        <v>-0.0125299513141292</v>
      </c>
      <c r="Z102" s="7">
        <f t="shared" si="44"/>
        <v>0.94935476940345</v>
      </c>
      <c r="AA102" s="7"/>
      <c r="AB102" s="6">
        <v>40325</v>
      </c>
      <c r="AC102" s="3" t="str">
        <f t="shared" si="45"/>
        <v>May</v>
      </c>
      <c r="AD102" s="3">
        <f t="shared" si="46"/>
        <v>27</v>
      </c>
      <c r="AE102" s="3" t="str">
        <f t="shared" si="47"/>
        <v>May27</v>
      </c>
      <c r="AF102" s="3" t="str">
        <f t="shared" si="48"/>
        <v>22Thu</v>
      </c>
      <c r="AG102">
        <v>1103.060059</v>
      </c>
      <c r="AH102" s="8">
        <f t="shared" si="59"/>
        <v>0.0328761736138699</v>
      </c>
      <c r="AI102" s="7">
        <f t="shared" si="49"/>
        <v>0.973583234393801</v>
      </c>
      <c r="AJ102" s="7"/>
      <c r="AK102" s="9">
        <v>101</v>
      </c>
      <c r="AL102" s="6">
        <f>WORKDAY($AX$3,AK102,$AY$3:$AY$11)</f>
        <v>43977</v>
      </c>
      <c r="AM102" s="3" t="str">
        <f t="shared" si="50"/>
        <v>May</v>
      </c>
      <c r="AN102" s="3">
        <f t="shared" si="51"/>
        <v>26</v>
      </c>
      <c r="AO102" s="3" t="str">
        <f t="shared" si="52"/>
        <v>May26</v>
      </c>
      <c r="AP102" s="3" t="str">
        <f t="shared" si="53"/>
        <v>22Tue</v>
      </c>
      <c r="AQ102" s="7">
        <f>VLOOKUP($AP102,$E$2:$H$253,4,0)</f>
        <v>1.14447592067989</v>
      </c>
      <c r="AR102" s="7">
        <f>VLOOKUP(AP102,$N$2:$Q$251,4,0)</f>
        <v>0.929727941912869</v>
      </c>
      <c r="AS102" s="7">
        <f>VLOOKUP($AP102,$W$2:$Z$249,4,0)</f>
        <v>0.944090936338586</v>
      </c>
      <c r="AT102" s="7">
        <f>VLOOKUP($AP102,$AF$2:$AI$253,4,0)</f>
        <v>0.947960739706094</v>
      </c>
      <c r="AU102" s="10">
        <f t="shared" si="54"/>
        <v>0.991563884659359</v>
      </c>
      <c r="AV102" s="11">
        <f t="shared" si="55"/>
        <v>-0.843611534064115</v>
      </c>
    </row>
    <row r="103" spans="1:48">
      <c r="A103" s="6">
        <v>11105</v>
      </c>
      <c r="B103" s="3" t="str">
        <f t="shared" si="30"/>
        <v>May</v>
      </c>
      <c r="C103" s="3">
        <f t="shared" si="31"/>
        <v>27</v>
      </c>
      <c r="D103" s="3" t="str">
        <f t="shared" si="32"/>
        <v>May27</v>
      </c>
      <c r="E103" s="3" t="str">
        <f t="shared" si="33"/>
        <v>22Tue</v>
      </c>
      <c r="F103">
        <v>24.24</v>
      </c>
      <c r="G103" s="8">
        <f t="shared" si="56"/>
        <v>0.000412711514651177</v>
      </c>
      <c r="H103" s="7">
        <f t="shared" si="34"/>
        <v>1.14447592067989</v>
      </c>
      <c r="I103" s="7"/>
      <c r="J103" s="6">
        <v>22062</v>
      </c>
      <c r="K103" s="3" t="str">
        <f t="shared" si="35"/>
        <v>May</v>
      </c>
      <c r="L103" s="3">
        <f t="shared" si="36"/>
        <v>26</v>
      </c>
      <c r="M103" s="3" t="str">
        <f t="shared" si="37"/>
        <v>May26</v>
      </c>
      <c r="N103" s="3" t="str">
        <f t="shared" si="38"/>
        <v>22Thu</v>
      </c>
      <c r="O103">
        <v>55.709999</v>
      </c>
      <c r="P103" s="8">
        <f t="shared" si="57"/>
        <v>0.000718537837921311</v>
      </c>
      <c r="Q103" s="7">
        <f t="shared" si="39"/>
        <v>0.929894825571691</v>
      </c>
      <c r="R103" s="7"/>
      <c r="S103" s="6">
        <v>36672</v>
      </c>
      <c r="T103" s="3" t="str">
        <f t="shared" si="40"/>
        <v>May</v>
      </c>
      <c r="U103" s="3">
        <f t="shared" si="41"/>
        <v>26</v>
      </c>
      <c r="V103" s="3" t="str">
        <f t="shared" si="42"/>
        <v>May26</v>
      </c>
      <c r="W103" s="3" t="str">
        <f t="shared" si="43"/>
        <v>22Fri</v>
      </c>
      <c r="X103">
        <v>1378.02002</v>
      </c>
      <c r="Y103" s="8">
        <f t="shared" si="58"/>
        <v>-0.00253344139015807</v>
      </c>
      <c r="Z103" s="7">
        <f t="shared" si="44"/>
        <v>0.946949634736699</v>
      </c>
      <c r="AA103" s="7"/>
      <c r="AB103" s="6">
        <v>40326</v>
      </c>
      <c r="AC103" s="3" t="str">
        <f t="shared" si="45"/>
        <v>May</v>
      </c>
      <c r="AD103" s="3">
        <f t="shared" si="46"/>
        <v>28</v>
      </c>
      <c r="AE103" s="3" t="str">
        <f t="shared" si="47"/>
        <v>May28</v>
      </c>
      <c r="AF103" s="3" t="str">
        <f t="shared" si="48"/>
        <v>22Fri</v>
      </c>
      <c r="AG103">
        <v>1089.410034</v>
      </c>
      <c r="AH103" s="8">
        <f t="shared" si="59"/>
        <v>-0.0123746888382257</v>
      </c>
      <c r="AI103" s="7">
        <f t="shared" si="49"/>
        <v>0.961535444810064</v>
      </c>
      <c r="AJ103" s="7"/>
      <c r="AK103" s="9">
        <v>102</v>
      </c>
      <c r="AL103" s="6">
        <f>WORKDAY($AX$3,AK103,$AY$3:$AY$11)</f>
        <v>43978</v>
      </c>
      <c r="AM103" s="3" t="str">
        <f t="shared" si="50"/>
        <v>May</v>
      </c>
      <c r="AN103" s="3">
        <f t="shared" si="51"/>
        <v>27</v>
      </c>
      <c r="AO103" s="3" t="str">
        <f t="shared" si="52"/>
        <v>May27</v>
      </c>
      <c r="AP103" s="3" t="str">
        <f t="shared" si="53"/>
        <v>22Wed</v>
      </c>
      <c r="AQ103" s="7">
        <f>VLOOKUP($AP103,$E$2:$H$253,4,0)</f>
        <v>1.1510858829084</v>
      </c>
      <c r="AR103" s="7">
        <f>VLOOKUP(AP103,$N$2:$Q$251,4,0)</f>
        <v>0.929227140711067</v>
      </c>
      <c r="AS103" s="7">
        <f>VLOOKUP($AP103,$W$2:$Z$249,4,0)</f>
        <v>0.961401078105463</v>
      </c>
      <c r="AT103" s="7">
        <f>VLOOKUP($AP103,$AF$2:$AI$253,4,0)</f>
        <v>0.942594339249193</v>
      </c>
      <c r="AU103" s="10">
        <f t="shared" si="54"/>
        <v>0.996077110243532</v>
      </c>
      <c r="AV103" s="11">
        <f t="shared" si="55"/>
        <v>-0.392288975646848</v>
      </c>
    </row>
    <row r="104" spans="1:48">
      <c r="A104" s="6">
        <v>11106</v>
      </c>
      <c r="B104" s="3" t="str">
        <f t="shared" si="30"/>
        <v>May</v>
      </c>
      <c r="C104" s="3">
        <f t="shared" si="31"/>
        <v>28</v>
      </c>
      <c r="D104" s="3" t="str">
        <f t="shared" si="32"/>
        <v>May28</v>
      </c>
      <c r="E104" s="3" t="str">
        <f t="shared" si="33"/>
        <v>22Wed</v>
      </c>
      <c r="F104">
        <v>24.379999</v>
      </c>
      <c r="G104" s="8">
        <f t="shared" si="56"/>
        <v>0.00577553630363049</v>
      </c>
      <c r="H104" s="7">
        <f t="shared" si="34"/>
        <v>1.1510858829084</v>
      </c>
      <c r="I104" s="7"/>
      <c r="J104" s="6">
        <v>22063</v>
      </c>
      <c r="K104" s="3" t="str">
        <f t="shared" si="35"/>
        <v>May</v>
      </c>
      <c r="L104" s="3">
        <f t="shared" si="36"/>
        <v>27</v>
      </c>
      <c r="M104" s="3" t="str">
        <f t="shared" si="37"/>
        <v>May27</v>
      </c>
      <c r="N104" s="3" t="str">
        <f t="shared" si="38"/>
        <v>22Fri</v>
      </c>
      <c r="O104">
        <v>55.740002</v>
      </c>
      <c r="P104" s="8">
        <f t="shared" si="57"/>
        <v>0.000538556821729499</v>
      </c>
      <c r="Q104" s="7">
        <f t="shared" si="39"/>
        <v>0.930395626773494</v>
      </c>
      <c r="R104" s="7"/>
      <c r="S104" s="6">
        <v>36676</v>
      </c>
      <c r="T104" s="3" t="str">
        <f t="shared" si="40"/>
        <v>May</v>
      </c>
      <c r="U104" s="3">
        <f t="shared" si="41"/>
        <v>30</v>
      </c>
      <c r="V104" s="3" t="str">
        <f t="shared" si="42"/>
        <v>May30</v>
      </c>
      <c r="W104" s="3" t="str">
        <f t="shared" si="43"/>
        <v>23Tue</v>
      </c>
      <c r="X104">
        <v>1422.449951</v>
      </c>
      <c r="Y104" s="8">
        <f t="shared" si="58"/>
        <v>0.0322418617691782</v>
      </c>
      <c r="Z104" s="7">
        <f t="shared" si="44"/>
        <v>0.977481053962254</v>
      </c>
      <c r="AA104" s="7"/>
      <c r="AB104" s="6">
        <v>40330</v>
      </c>
      <c r="AC104" s="3" t="str">
        <f t="shared" si="45"/>
        <v>Jun</v>
      </c>
      <c r="AD104" s="3">
        <f t="shared" si="46"/>
        <v>1</v>
      </c>
      <c r="AE104" s="3" t="str">
        <f t="shared" si="47"/>
        <v>Jun1</v>
      </c>
      <c r="AF104" s="3" t="str">
        <f t="shared" si="48"/>
        <v>23Tue</v>
      </c>
      <c r="AG104">
        <v>1070.709961</v>
      </c>
      <c r="AH104" s="8">
        <f t="shared" si="59"/>
        <v>-0.0171653210603713</v>
      </c>
      <c r="AI104" s="7">
        <f t="shared" si="49"/>
        <v>0.945030380188972</v>
      </c>
      <c r="AJ104" s="7"/>
      <c r="AK104" s="9">
        <v>103</v>
      </c>
      <c r="AL104" s="6">
        <f>WORKDAY($AX$3,AK104,$AY$3:$AY$11)</f>
        <v>43979</v>
      </c>
      <c r="AM104" s="3" t="str">
        <f t="shared" si="50"/>
        <v>May</v>
      </c>
      <c r="AN104" s="3">
        <f t="shared" si="51"/>
        <v>28</v>
      </c>
      <c r="AO104" s="3" t="str">
        <f t="shared" si="52"/>
        <v>May28</v>
      </c>
      <c r="AP104" s="3" t="str">
        <f t="shared" si="53"/>
        <v>22Thu</v>
      </c>
      <c r="AQ104" s="7">
        <f>VLOOKUP($AP104,$E$2:$H$253,4,0)</f>
        <v>1.15627950897073</v>
      </c>
      <c r="AR104" s="7">
        <f>VLOOKUP(AP104,$N$2:$Q$251,4,0)</f>
        <v>0.929894825571691</v>
      </c>
      <c r="AS104" s="7">
        <f>VLOOKUP($AP104,$W$2:$Z$249,4,0)</f>
        <v>0.94935476940345</v>
      </c>
      <c r="AT104" s="7">
        <f>VLOOKUP($AP104,$AF$2:$AI$253,4,0)</f>
        <v>0.973583234393801</v>
      </c>
      <c r="AU104" s="10">
        <f t="shared" si="54"/>
        <v>1.00227808458492</v>
      </c>
      <c r="AV104" s="11">
        <f t="shared" si="55"/>
        <v>0.227808458491685</v>
      </c>
    </row>
    <row r="105" spans="1:48">
      <c r="A105" s="6">
        <v>11107</v>
      </c>
      <c r="B105" s="3" t="str">
        <f t="shared" si="30"/>
        <v>May</v>
      </c>
      <c r="C105" s="3">
        <f t="shared" si="31"/>
        <v>29</v>
      </c>
      <c r="D105" s="3" t="str">
        <f t="shared" si="32"/>
        <v>May29</v>
      </c>
      <c r="E105" s="3" t="str">
        <f t="shared" si="33"/>
        <v>22Thu</v>
      </c>
      <c r="F105">
        <v>24.49</v>
      </c>
      <c r="G105" s="8">
        <f t="shared" si="56"/>
        <v>0.0045119361981925</v>
      </c>
      <c r="H105" s="7">
        <f t="shared" si="34"/>
        <v>1.15627950897073</v>
      </c>
      <c r="I105" s="7"/>
      <c r="J105" s="6">
        <v>22067</v>
      </c>
      <c r="K105" s="3" t="str">
        <f t="shared" si="35"/>
        <v>May</v>
      </c>
      <c r="L105" s="3">
        <f t="shared" si="36"/>
        <v>31</v>
      </c>
      <c r="M105" s="3" t="str">
        <f t="shared" si="37"/>
        <v>May31</v>
      </c>
      <c r="N105" s="3" t="str">
        <f t="shared" si="38"/>
        <v>23Tue</v>
      </c>
      <c r="O105">
        <v>55.830002</v>
      </c>
      <c r="P105" s="8">
        <f t="shared" si="57"/>
        <v>0.00161463933926668</v>
      </c>
      <c r="Q105" s="7">
        <f t="shared" si="39"/>
        <v>0.931897880153564</v>
      </c>
      <c r="R105" s="7"/>
      <c r="S105" s="6">
        <v>36677</v>
      </c>
      <c r="T105" s="3" t="str">
        <f t="shared" si="40"/>
        <v>May</v>
      </c>
      <c r="U105" s="3">
        <f t="shared" si="41"/>
        <v>31</v>
      </c>
      <c r="V105" s="3" t="str">
        <f t="shared" si="42"/>
        <v>May31</v>
      </c>
      <c r="W105" s="3" t="str">
        <f t="shared" si="43"/>
        <v>23Wed</v>
      </c>
      <c r="X105">
        <v>1420.599976</v>
      </c>
      <c r="Y105" s="8">
        <f t="shared" si="58"/>
        <v>-0.00130055542460354</v>
      </c>
      <c r="Z105" s="7">
        <f t="shared" si="44"/>
        <v>0.976209785675076</v>
      </c>
      <c r="AA105" s="7"/>
      <c r="AB105" s="6">
        <v>40331</v>
      </c>
      <c r="AC105" s="3" t="str">
        <f t="shared" si="45"/>
        <v>Jun</v>
      </c>
      <c r="AD105" s="3">
        <f t="shared" si="46"/>
        <v>2</v>
      </c>
      <c r="AE105" s="3" t="str">
        <f t="shared" si="47"/>
        <v>Jun2</v>
      </c>
      <c r="AF105" s="3" t="str">
        <f t="shared" si="48"/>
        <v>23Wed</v>
      </c>
      <c r="AG105">
        <v>1098.380005</v>
      </c>
      <c r="AH105" s="8">
        <f t="shared" si="59"/>
        <v>0.0258427071829585</v>
      </c>
      <c r="AI105" s="7">
        <f t="shared" si="49"/>
        <v>0.969452523583196</v>
      </c>
      <c r="AJ105" s="7"/>
      <c r="AK105" s="9">
        <v>104</v>
      </c>
      <c r="AL105" s="6">
        <f>WORKDAY($AX$3,AK105,$AY$3:$AY$11)</f>
        <v>43980</v>
      </c>
      <c r="AM105" s="3" t="str">
        <f t="shared" si="50"/>
        <v>May</v>
      </c>
      <c r="AN105" s="3">
        <f t="shared" si="51"/>
        <v>29</v>
      </c>
      <c r="AO105" s="3" t="str">
        <f t="shared" si="52"/>
        <v>May29</v>
      </c>
      <c r="AP105" s="3" t="str">
        <f t="shared" si="53"/>
        <v>22Fri</v>
      </c>
      <c r="AQ105" s="7" t="e">
        <f>VLOOKUP($AP105,$E$2:$H$253,4,0)</f>
        <v>#N/A</v>
      </c>
      <c r="AR105" s="7">
        <f>VLOOKUP(AP105,$N$2:$Q$251,4,0)</f>
        <v>0.930395626773494</v>
      </c>
      <c r="AS105" s="7">
        <f>VLOOKUP($AP105,$W$2:$Z$249,4,0)</f>
        <v>0.946949634736699</v>
      </c>
      <c r="AT105" s="7">
        <f>VLOOKUP($AP105,$AF$2:$AI$253,4,0)</f>
        <v>0.961535444810064</v>
      </c>
      <c r="AU105" s="10" t="e">
        <f t="shared" si="54"/>
        <v>#N/A</v>
      </c>
      <c r="AV105" s="11" t="e">
        <f t="shared" si="55"/>
        <v>#N/A</v>
      </c>
    </row>
    <row r="106" spans="1:48">
      <c r="A106" s="6">
        <v>11111</v>
      </c>
      <c r="B106" s="3" t="str">
        <f t="shared" si="30"/>
        <v>Jun</v>
      </c>
      <c r="C106" s="3">
        <f t="shared" si="31"/>
        <v>2</v>
      </c>
      <c r="D106" s="3" t="str">
        <f t="shared" si="32"/>
        <v>Jun2</v>
      </c>
      <c r="E106" s="3" t="str">
        <f t="shared" si="33"/>
        <v>23Mon</v>
      </c>
      <c r="F106">
        <v>24.4</v>
      </c>
      <c r="G106" s="8">
        <f t="shared" si="56"/>
        <v>-0.0036749693752552</v>
      </c>
      <c r="H106" s="7">
        <f t="shared" si="34"/>
        <v>1.15203021718602</v>
      </c>
      <c r="I106" s="7"/>
      <c r="J106" s="6">
        <v>22068</v>
      </c>
      <c r="K106" s="3" t="str">
        <f t="shared" si="35"/>
        <v>Jun</v>
      </c>
      <c r="L106" s="3">
        <f t="shared" si="36"/>
        <v>1</v>
      </c>
      <c r="M106" s="3" t="str">
        <f t="shared" si="37"/>
        <v>Jun1</v>
      </c>
      <c r="N106" s="3" t="str">
        <f t="shared" si="38"/>
        <v>23Wed</v>
      </c>
      <c r="O106">
        <v>55.889999</v>
      </c>
      <c r="P106" s="8">
        <f t="shared" si="57"/>
        <v>0.0010746372532819</v>
      </c>
      <c r="Q106" s="7">
        <f t="shared" si="39"/>
        <v>0.932899332331831</v>
      </c>
      <c r="R106" s="7"/>
      <c r="S106" s="6">
        <v>36678</v>
      </c>
      <c r="T106" s="3" t="str">
        <f t="shared" si="40"/>
        <v>Jun</v>
      </c>
      <c r="U106" s="3">
        <f t="shared" si="41"/>
        <v>1</v>
      </c>
      <c r="V106" s="3" t="str">
        <f t="shared" si="42"/>
        <v>Jun1</v>
      </c>
      <c r="W106" s="3" t="str">
        <f t="shared" si="43"/>
        <v>23Thu</v>
      </c>
      <c r="X106">
        <v>1448.810059</v>
      </c>
      <c r="Y106" s="8">
        <f t="shared" si="58"/>
        <v>0.0198578653221095</v>
      </c>
      <c r="Z106" s="7">
        <f t="shared" si="44"/>
        <v>0.995595228125137</v>
      </c>
      <c r="AA106" s="7"/>
      <c r="AB106" s="6">
        <v>40332</v>
      </c>
      <c r="AC106" s="3" t="str">
        <f t="shared" si="45"/>
        <v>Jun</v>
      </c>
      <c r="AD106" s="3">
        <f t="shared" si="46"/>
        <v>3</v>
      </c>
      <c r="AE106" s="3" t="str">
        <f t="shared" si="47"/>
        <v>Jun3</v>
      </c>
      <c r="AF106" s="3" t="str">
        <f t="shared" si="48"/>
        <v>23Thu</v>
      </c>
      <c r="AG106">
        <v>1102.829956</v>
      </c>
      <c r="AH106" s="8">
        <f t="shared" si="59"/>
        <v>0.00405137655432835</v>
      </c>
      <c r="AI106" s="7">
        <f t="shared" si="49"/>
        <v>0.973380140807775</v>
      </c>
      <c r="AJ106" s="7"/>
      <c r="AK106" s="9">
        <v>105</v>
      </c>
      <c r="AL106" s="6">
        <f>WORKDAY($AX$3,AK106,$AY$3:$AY$11)</f>
        <v>43983</v>
      </c>
      <c r="AM106" s="3" t="str">
        <f t="shared" si="50"/>
        <v>Jun</v>
      </c>
      <c r="AN106" s="3">
        <f t="shared" si="51"/>
        <v>1</v>
      </c>
      <c r="AO106" s="3" t="str">
        <f t="shared" si="52"/>
        <v>Jun1</v>
      </c>
      <c r="AP106" s="3" t="str">
        <f t="shared" si="53"/>
        <v>23Mon</v>
      </c>
      <c r="AQ106" s="7">
        <f>VLOOKUP($AP106,$E$2:$H$253,4,0)</f>
        <v>1.15203021718602</v>
      </c>
      <c r="AR106" s="7" t="e">
        <f>VLOOKUP(AP106,$N$2:$Q$251,4,0)</f>
        <v>#N/A</v>
      </c>
      <c r="AS106" s="7" t="e">
        <f>VLOOKUP($AP106,$W$2:$Z$249,4,0)</f>
        <v>#N/A</v>
      </c>
      <c r="AT106" s="7" t="e">
        <f>VLOOKUP($AP106,$AF$2:$AI$253,4,0)</f>
        <v>#N/A</v>
      </c>
      <c r="AU106" s="10" t="e">
        <f t="shared" si="54"/>
        <v>#N/A</v>
      </c>
      <c r="AV106" s="11" t="e">
        <f t="shared" si="55"/>
        <v>#N/A</v>
      </c>
    </row>
    <row r="107" spans="1:48">
      <c r="A107" s="6">
        <v>11112</v>
      </c>
      <c r="B107" s="3" t="str">
        <f t="shared" si="30"/>
        <v>Jun</v>
      </c>
      <c r="C107" s="3">
        <f t="shared" si="31"/>
        <v>3</v>
      </c>
      <c r="D107" s="3" t="str">
        <f t="shared" si="32"/>
        <v>Jun3</v>
      </c>
      <c r="E107" s="3" t="str">
        <f t="shared" si="33"/>
        <v>23Tue</v>
      </c>
      <c r="F107">
        <v>24.18</v>
      </c>
      <c r="G107" s="8">
        <f t="shared" si="56"/>
        <v>-0.0090163934426229</v>
      </c>
      <c r="H107" s="7">
        <f t="shared" si="34"/>
        <v>1.14164305949008</v>
      </c>
      <c r="I107" s="7"/>
      <c r="J107" s="6">
        <v>22069</v>
      </c>
      <c r="K107" s="3" t="str">
        <f t="shared" si="35"/>
        <v>Jun</v>
      </c>
      <c r="L107" s="3">
        <f t="shared" si="36"/>
        <v>2</v>
      </c>
      <c r="M107" s="3" t="str">
        <f t="shared" si="37"/>
        <v>Jun2</v>
      </c>
      <c r="N107" s="3" t="str">
        <f t="shared" si="38"/>
        <v>23Thu</v>
      </c>
      <c r="O107">
        <v>56.130001</v>
      </c>
      <c r="P107" s="8">
        <f t="shared" si="57"/>
        <v>0.00429418508309504</v>
      </c>
      <c r="Q107" s="7">
        <f t="shared" si="39"/>
        <v>0.93690537472876</v>
      </c>
      <c r="R107" s="7"/>
      <c r="S107" s="6">
        <v>36679</v>
      </c>
      <c r="T107" s="3" t="str">
        <f t="shared" si="40"/>
        <v>Jun</v>
      </c>
      <c r="U107" s="3">
        <f t="shared" si="41"/>
        <v>2</v>
      </c>
      <c r="V107" s="3" t="str">
        <f t="shared" si="42"/>
        <v>Jun2</v>
      </c>
      <c r="W107" s="3" t="str">
        <f t="shared" si="43"/>
        <v>23Fri</v>
      </c>
      <c r="X107">
        <v>1477.26001</v>
      </c>
      <c r="Y107" s="8">
        <f t="shared" si="58"/>
        <v>0.0196367707576774</v>
      </c>
      <c r="Z107" s="7">
        <f t="shared" si="44"/>
        <v>1.01514550338727</v>
      </c>
      <c r="AA107" s="7"/>
      <c r="AB107" s="6">
        <v>40333</v>
      </c>
      <c r="AC107" s="3" t="str">
        <f t="shared" si="45"/>
        <v>Jun</v>
      </c>
      <c r="AD107" s="3">
        <f t="shared" si="46"/>
        <v>4</v>
      </c>
      <c r="AE107" s="3" t="str">
        <f t="shared" si="47"/>
        <v>Jun4</v>
      </c>
      <c r="AF107" s="3" t="str">
        <f t="shared" si="48"/>
        <v>23Fri</v>
      </c>
      <c r="AG107">
        <v>1064.880005</v>
      </c>
      <c r="AH107" s="8">
        <f t="shared" si="59"/>
        <v>-0.0344114256178221</v>
      </c>
      <c r="AI107" s="7">
        <f t="shared" si="49"/>
        <v>0.939884742494503</v>
      </c>
      <c r="AJ107" s="7"/>
      <c r="AK107" s="9">
        <v>106</v>
      </c>
      <c r="AL107" s="6">
        <f>WORKDAY($AX$3,AK107,$AY$3:$AY$11)</f>
        <v>43984</v>
      </c>
      <c r="AM107" s="3" t="str">
        <f t="shared" si="50"/>
        <v>Jun</v>
      </c>
      <c r="AN107" s="3">
        <f t="shared" si="51"/>
        <v>2</v>
      </c>
      <c r="AO107" s="3" t="str">
        <f t="shared" si="52"/>
        <v>Jun2</v>
      </c>
      <c r="AP107" s="3" t="str">
        <f t="shared" si="53"/>
        <v>23Tue</v>
      </c>
      <c r="AQ107" s="7">
        <f>VLOOKUP($AP107,$E$2:$H$253,4,0)</f>
        <v>1.14164305949008</v>
      </c>
      <c r="AR107" s="7">
        <f>VLOOKUP(AP107,$N$2:$Q$251,4,0)</f>
        <v>0.931897880153564</v>
      </c>
      <c r="AS107" s="7">
        <f>VLOOKUP($AP107,$W$2:$Z$249,4,0)</f>
        <v>0.977481053962254</v>
      </c>
      <c r="AT107" s="7">
        <f>VLOOKUP($AP107,$AF$2:$AI$253,4,0)</f>
        <v>0.945030380188972</v>
      </c>
      <c r="AU107" s="10">
        <f t="shared" si="54"/>
        <v>0.999013093448718</v>
      </c>
      <c r="AV107" s="11">
        <f t="shared" si="55"/>
        <v>-0.0986906551281641</v>
      </c>
    </row>
    <row r="108" spans="1:48">
      <c r="A108" s="6">
        <v>11113</v>
      </c>
      <c r="B108" s="3" t="str">
        <f t="shared" si="30"/>
        <v>Jun</v>
      </c>
      <c r="C108" s="3">
        <f t="shared" si="31"/>
        <v>4</v>
      </c>
      <c r="D108" s="3" t="str">
        <f t="shared" si="32"/>
        <v>Jun4</v>
      </c>
      <c r="E108" s="3" t="str">
        <f t="shared" si="33"/>
        <v>23Wed</v>
      </c>
      <c r="F108">
        <v>24.290001</v>
      </c>
      <c r="G108" s="8">
        <f t="shared" si="56"/>
        <v>0.00454925558312657</v>
      </c>
      <c r="H108" s="7">
        <f t="shared" si="34"/>
        <v>1.14683668555241</v>
      </c>
      <c r="I108" s="7"/>
      <c r="J108" s="6">
        <v>22070</v>
      </c>
      <c r="K108" s="3" t="str">
        <f t="shared" si="35"/>
        <v>Jun</v>
      </c>
      <c r="L108" s="3">
        <f t="shared" si="36"/>
        <v>3</v>
      </c>
      <c r="M108" s="3" t="str">
        <f t="shared" si="37"/>
        <v>Jun3</v>
      </c>
      <c r="N108" s="3" t="str">
        <f t="shared" si="38"/>
        <v>23Fri</v>
      </c>
      <c r="O108">
        <v>56.23</v>
      </c>
      <c r="P108" s="8">
        <f t="shared" si="57"/>
        <v>0.00178156063100724</v>
      </c>
      <c r="Q108" s="7">
        <f t="shared" si="39"/>
        <v>0.938574528459356</v>
      </c>
      <c r="R108" s="7"/>
      <c r="S108" s="6">
        <v>36682</v>
      </c>
      <c r="T108" s="3" t="str">
        <f t="shared" si="40"/>
        <v>Jun</v>
      </c>
      <c r="U108" s="3">
        <f t="shared" si="41"/>
        <v>5</v>
      </c>
      <c r="V108" s="3" t="str">
        <f t="shared" si="42"/>
        <v>Jun5</v>
      </c>
      <c r="W108" s="3" t="str">
        <f t="shared" si="43"/>
        <v>24Mon</v>
      </c>
      <c r="X108">
        <v>1467.630005</v>
      </c>
      <c r="Y108" s="8">
        <f t="shared" si="58"/>
        <v>-0.00651882873347393</v>
      </c>
      <c r="Z108" s="7">
        <f t="shared" si="44"/>
        <v>1.00852794371113</v>
      </c>
      <c r="AA108" s="7"/>
      <c r="AB108" s="6">
        <v>40336</v>
      </c>
      <c r="AC108" s="3" t="str">
        <f t="shared" si="45"/>
        <v>Jun</v>
      </c>
      <c r="AD108" s="3">
        <f t="shared" si="46"/>
        <v>7</v>
      </c>
      <c r="AE108" s="3" t="str">
        <f t="shared" si="47"/>
        <v>Jun7</v>
      </c>
      <c r="AF108" s="3" t="str">
        <f t="shared" si="48"/>
        <v>24Mon</v>
      </c>
      <c r="AG108">
        <v>1050.469971</v>
      </c>
      <c r="AH108" s="8">
        <f t="shared" si="59"/>
        <v>-0.0135320730339002</v>
      </c>
      <c r="AI108" s="7">
        <f t="shared" si="49"/>
        <v>0.927166153515619</v>
      </c>
      <c r="AJ108" s="7"/>
      <c r="AK108" s="9">
        <v>107</v>
      </c>
      <c r="AL108" s="6">
        <f>WORKDAY($AX$3,AK108,$AY$3:$AY$11)</f>
        <v>43985</v>
      </c>
      <c r="AM108" s="3" t="str">
        <f t="shared" si="50"/>
        <v>Jun</v>
      </c>
      <c r="AN108" s="3">
        <f t="shared" si="51"/>
        <v>3</v>
      </c>
      <c r="AO108" s="3" t="str">
        <f t="shared" si="52"/>
        <v>Jun3</v>
      </c>
      <c r="AP108" s="3" t="str">
        <f t="shared" si="53"/>
        <v>23Wed</v>
      </c>
      <c r="AQ108" s="7">
        <f>VLOOKUP($AP108,$E$2:$H$253,4,0)</f>
        <v>1.14683668555241</v>
      </c>
      <c r="AR108" s="7">
        <f>VLOOKUP(AP108,$N$2:$Q$251,4,0)</f>
        <v>0.932899332331831</v>
      </c>
      <c r="AS108" s="7">
        <f>VLOOKUP($AP108,$W$2:$Z$249,4,0)</f>
        <v>0.976209785675076</v>
      </c>
      <c r="AT108" s="7">
        <f>VLOOKUP($AP108,$AF$2:$AI$253,4,0)</f>
        <v>0.969452523583196</v>
      </c>
      <c r="AU108" s="10">
        <f t="shared" si="54"/>
        <v>1.00634958178563</v>
      </c>
      <c r="AV108" s="11">
        <f t="shared" si="55"/>
        <v>0.634958178562739</v>
      </c>
    </row>
    <row r="109" spans="1:48">
      <c r="A109" s="6">
        <v>11114</v>
      </c>
      <c r="B109" s="3" t="str">
        <f t="shared" si="30"/>
        <v>Jun</v>
      </c>
      <c r="C109" s="3">
        <f t="shared" si="31"/>
        <v>5</v>
      </c>
      <c r="D109" s="3" t="str">
        <f t="shared" si="32"/>
        <v>Jun5</v>
      </c>
      <c r="E109" s="3" t="str">
        <f t="shared" si="33"/>
        <v>23Thu</v>
      </c>
      <c r="F109">
        <v>23.91</v>
      </c>
      <c r="G109" s="8">
        <f t="shared" si="56"/>
        <v>-0.0156443385901878</v>
      </c>
      <c r="H109" s="7">
        <f t="shared" si="34"/>
        <v>1.12889518413598</v>
      </c>
      <c r="I109" s="7"/>
      <c r="J109" s="6">
        <v>22073</v>
      </c>
      <c r="K109" s="3" t="str">
        <f t="shared" si="35"/>
        <v>Jun</v>
      </c>
      <c r="L109" s="3">
        <f t="shared" si="36"/>
        <v>6</v>
      </c>
      <c r="M109" s="3" t="str">
        <f t="shared" si="37"/>
        <v>Jun6</v>
      </c>
      <c r="N109" s="3" t="str">
        <f t="shared" si="38"/>
        <v>24Mon</v>
      </c>
      <c r="O109">
        <v>56.889999</v>
      </c>
      <c r="P109" s="8">
        <f t="shared" si="57"/>
        <v>0.011737488884937</v>
      </c>
      <c r="Q109" s="7">
        <f t="shared" si="39"/>
        <v>0.949591036554832</v>
      </c>
      <c r="R109" s="7"/>
      <c r="S109" s="6">
        <v>36683</v>
      </c>
      <c r="T109" s="3" t="str">
        <f t="shared" si="40"/>
        <v>Jun</v>
      </c>
      <c r="U109" s="3">
        <f t="shared" si="41"/>
        <v>6</v>
      </c>
      <c r="V109" s="3" t="str">
        <f t="shared" si="42"/>
        <v>Jun6</v>
      </c>
      <c r="W109" s="3" t="str">
        <f t="shared" si="43"/>
        <v>24Tue</v>
      </c>
      <c r="X109">
        <v>1457.839966</v>
      </c>
      <c r="Y109" s="8">
        <f t="shared" si="58"/>
        <v>-0.00667064516713801</v>
      </c>
      <c r="Z109" s="7">
        <f t="shared" si="44"/>
        <v>1.00180041165749</v>
      </c>
      <c r="AA109" s="7"/>
      <c r="AB109" s="6">
        <v>40337</v>
      </c>
      <c r="AC109" s="3" t="str">
        <f t="shared" si="45"/>
        <v>Jun</v>
      </c>
      <c r="AD109" s="3">
        <f t="shared" si="46"/>
        <v>8</v>
      </c>
      <c r="AE109" s="3" t="str">
        <f t="shared" si="47"/>
        <v>Jun8</v>
      </c>
      <c r="AF109" s="3" t="str">
        <f t="shared" si="48"/>
        <v>24Tue</v>
      </c>
      <c r="AG109">
        <v>1062</v>
      </c>
      <c r="AH109" s="8">
        <f t="shared" si="59"/>
        <v>0.010976067206399</v>
      </c>
      <c r="AI109" s="7">
        <f t="shared" si="49"/>
        <v>0.937342791528105</v>
      </c>
      <c r="AJ109" s="7"/>
      <c r="AK109" s="9">
        <v>108</v>
      </c>
      <c r="AL109" s="6">
        <f>WORKDAY($AX$3,AK109,$AY$3:$AY$11)</f>
        <v>43986</v>
      </c>
      <c r="AM109" s="3" t="str">
        <f t="shared" si="50"/>
        <v>Jun</v>
      </c>
      <c r="AN109" s="3">
        <f t="shared" si="51"/>
        <v>4</v>
      </c>
      <c r="AO109" s="3" t="str">
        <f t="shared" si="52"/>
        <v>Jun4</v>
      </c>
      <c r="AP109" s="3" t="str">
        <f t="shared" si="53"/>
        <v>23Thu</v>
      </c>
      <c r="AQ109" s="7">
        <f>VLOOKUP($AP109,$E$2:$H$253,4,0)</f>
        <v>1.12889518413598</v>
      </c>
      <c r="AR109" s="7">
        <f>VLOOKUP(AP109,$N$2:$Q$251,4,0)</f>
        <v>0.93690537472876</v>
      </c>
      <c r="AS109" s="7">
        <f>VLOOKUP($AP109,$W$2:$Z$249,4,0)</f>
        <v>0.995595228125137</v>
      </c>
      <c r="AT109" s="7">
        <f>VLOOKUP($AP109,$AF$2:$AI$253,4,0)</f>
        <v>0.973380140807775</v>
      </c>
      <c r="AU109" s="10">
        <f t="shared" si="54"/>
        <v>1.00869398194941</v>
      </c>
      <c r="AV109" s="11">
        <f t="shared" si="55"/>
        <v>0.869398194941207</v>
      </c>
    </row>
    <row r="110" spans="1:48">
      <c r="A110" s="6">
        <v>11115</v>
      </c>
      <c r="B110" s="3" t="str">
        <f t="shared" si="30"/>
        <v>Jun</v>
      </c>
      <c r="C110" s="3">
        <f t="shared" si="31"/>
        <v>6</v>
      </c>
      <c r="D110" s="3" t="str">
        <f t="shared" si="32"/>
        <v>Jun6</v>
      </c>
      <c r="E110" s="3" t="str">
        <f t="shared" si="33"/>
        <v>23Fri</v>
      </c>
      <c r="F110">
        <v>23.52</v>
      </c>
      <c r="G110" s="8">
        <f t="shared" si="56"/>
        <v>-0.0163111668757842</v>
      </c>
      <c r="H110" s="7">
        <f t="shared" si="34"/>
        <v>1.11048158640227</v>
      </c>
      <c r="I110" s="7"/>
      <c r="J110" s="6">
        <v>22074</v>
      </c>
      <c r="K110" s="3" t="str">
        <f t="shared" si="35"/>
        <v>Jun</v>
      </c>
      <c r="L110" s="3">
        <f t="shared" si="36"/>
        <v>7</v>
      </c>
      <c r="M110" s="3" t="str">
        <f t="shared" si="37"/>
        <v>Jun7</v>
      </c>
      <c r="N110" s="3" t="str">
        <f t="shared" si="38"/>
        <v>24Tue</v>
      </c>
      <c r="O110">
        <v>57.43</v>
      </c>
      <c r="P110" s="8">
        <f t="shared" si="57"/>
        <v>0.00949201985396408</v>
      </c>
      <c r="Q110" s="7">
        <f t="shared" si="39"/>
        <v>0.958604573526957</v>
      </c>
      <c r="R110" s="7"/>
      <c r="S110" s="6">
        <v>36684</v>
      </c>
      <c r="T110" s="3" t="str">
        <f t="shared" si="40"/>
        <v>Jun</v>
      </c>
      <c r="U110" s="3">
        <f t="shared" si="41"/>
        <v>7</v>
      </c>
      <c r="V110" s="3" t="str">
        <f t="shared" si="42"/>
        <v>Jun7</v>
      </c>
      <c r="W110" s="3" t="str">
        <f t="shared" si="43"/>
        <v>24Wed</v>
      </c>
      <c r="X110">
        <v>1471.359985</v>
      </c>
      <c r="Y110" s="8">
        <f t="shared" si="58"/>
        <v>0.0092740076519483</v>
      </c>
      <c r="Z110" s="7">
        <f t="shared" si="44"/>
        <v>1.01109111634093</v>
      </c>
      <c r="AA110" s="7"/>
      <c r="AB110" s="6">
        <v>40338</v>
      </c>
      <c r="AC110" s="3" t="str">
        <f t="shared" si="45"/>
        <v>Jun</v>
      </c>
      <c r="AD110" s="3">
        <f t="shared" si="46"/>
        <v>9</v>
      </c>
      <c r="AE110" s="3" t="str">
        <f t="shared" si="47"/>
        <v>Jun9</v>
      </c>
      <c r="AF110" s="3" t="str">
        <f t="shared" si="48"/>
        <v>24Wed</v>
      </c>
      <c r="AG110">
        <v>1055.689941</v>
      </c>
      <c r="AH110" s="8">
        <f t="shared" si="59"/>
        <v>-0.00594167514124285</v>
      </c>
      <c r="AI110" s="7">
        <f t="shared" si="49"/>
        <v>0.931773405164859</v>
      </c>
      <c r="AJ110" s="7"/>
      <c r="AK110" s="9">
        <v>109</v>
      </c>
      <c r="AL110" s="6">
        <f>WORKDAY($AX$3,AK110,$AY$3:$AY$11)</f>
        <v>43987</v>
      </c>
      <c r="AM110" s="3" t="str">
        <f t="shared" si="50"/>
        <v>Jun</v>
      </c>
      <c r="AN110" s="3">
        <f t="shared" si="51"/>
        <v>5</v>
      </c>
      <c r="AO110" s="3" t="str">
        <f t="shared" si="52"/>
        <v>Jun5</v>
      </c>
      <c r="AP110" s="3" t="str">
        <f t="shared" si="53"/>
        <v>23Fri</v>
      </c>
      <c r="AQ110" s="7">
        <f>VLOOKUP($AP110,$E$2:$H$253,4,0)</f>
        <v>1.11048158640227</v>
      </c>
      <c r="AR110" s="7">
        <f>VLOOKUP(AP110,$N$2:$Q$251,4,0)</f>
        <v>0.938574528459356</v>
      </c>
      <c r="AS110" s="7">
        <f>VLOOKUP($AP110,$W$2:$Z$249,4,0)</f>
        <v>1.01514550338727</v>
      </c>
      <c r="AT110" s="7">
        <f>VLOOKUP($AP110,$AF$2:$AI$253,4,0)</f>
        <v>0.939884742494503</v>
      </c>
      <c r="AU110" s="10">
        <f t="shared" si="54"/>
        <v>1.00102159018585</v>
      </c>
      <c r="AV110" s="11">
        <f t="shared" si="55"/>
        <v>0.102159018584791</v>
      </c>
    </row>
    <row r="111" spans="1:48">
      <c r="A111" s="6">
        <v>11118</v>
      </c>
      <c r="B111" s="3" t="str">
        <f t="shared" si="30"/>
        <v>Jun</v>
      </c>
      <c r="C111" s="3">
        <f t="shared" si="31"/>
        <v>9</v>
      </c>
      <c r="D111" s="3" t="str">
        <f t="shared" si="32"/>
        <v>Jun9</v>
      </c>
      <c r="E111" s="3" t="str">
        <f t="shared" si="33"/>
        <v>24Mon</v>
      </c>
      <c r="F111">
        <v>22.379999</v>
      </c>
      <c r="G111" s="8">
        <f t="shared" si="56"/>
        <v>-0.0484694302721088</v>
      </c>
      <c r="H111" s="7">
        <f t="shared" si="34"/>
        <v>1.05665717658168</v>
      </c>
      <c r="I111" s="7"/>
      <c r="J111" s="6">
        <v>22075</v>
      </c>
      <c r="K111" s="3" t="str">
        <f t="shared" si="35"/>
        <v>Jun</v>
      </c>
      <c r="L111" s="3">
        <f t="shared" si="36"/>
        <v>8</v>
      </c>
      <c r="M111" s="3" t="str">
        <f t="shared" si="37"/>
        <v>Jun8</v>
      </c>
      <c r="N111" s="3" t="str">
        <f t="shared" si="38"/>
        <v>24Wed</v>
      </c>
      <c r="O111">
        <v>57.889999</v>
      </c>
      <c r="P111" s="8">
        <f t="shared" si="57"/>
        <v>0.00800973358871676</v>
      </c>
      <c r="Q111" s="7">
        <f t="shared" si="39"/>
        <v>0.966282740777834</v>
      </c>
      <c r="R111" s="7"/>
      <c r="S111" s="6">
        <v>36685</v>
      </c>
      <c r="T111" s="3" t="str">
        <f t="shared" si="40"/>
        <v>Jun</v>
      </c>
      <c r="U111" s="3">
        <f t="shared" si="41"/>
        <v>8</v>
      </c>
      <c r="V111" s="3" t="str">
        <f t="shared" si="42"/>
        <v>Jun8</v>
      </c>
      <c r="W111" s="3" t="str">
        <f t="shared" si="43"/>
        <v>24Thu</v>
      </c>
      <c r="X111">
        <v>1461.670044</v>
      </c>
      <c r="Y111" s="8">
        <f t="shared" si="58"/>
        <v>-0.00658570376983583</v>
      </c>
      <c r="Z111" s="7">
        <f t="shared" si="44"/>
        <v>1.00443236976439</v>
      </c>
      <c r="AA111" s="7"/>
      <c r="AB111" s="6">
        <v>40339</v>
      </c>
      <c r="AC111" s="3" t="str">
        <f t="shared" si="45"/>
        <v>Jun</v>
      </c>
      <c r="AD111" s="3">
        <f t="shared" si="46"/>
        <v>10</v>
      </c>
      <c r="AE111" s="3" t="str">
        <f t="shared" si="47"/>
        <v>Jun10</v>
      </c>
      <c r="AF111" s="3" t="str">
        <f t="shared" si="48"/>
        <v>24Thu</v>
      </c>
      <c r="AG111">
        <v>1086.839966</v>
      </c>
      <c r="AH111" s="8">
        <f t="shared" si="59"/>
        <v>0.0295067934155867</v>
      </c>
      <c r="AI111" s="7">
        <f t="shared" si="49"/>
        <v>0.959267050541197</v>
      </c>
      <c r="AJ111" s="7"/>
      <c r="AK111" s="9">
        <v>110</v>
      </c>
      <c r="AL111" s="6">
        <f>WORKDAY($AX$3,AK111,$AY$3:$AY$11)</f>
        <v>43990</v>
      </c>
      <c r="AM111" s="3" t="str">
        <f t="shared" si="50"/>
        <v>Jun</v>
      </c>
      <c r="AN111" s="3">
        <f t="shared" si="51"/>
        <v>8</v>
      </c>
      <c r="AO111" s="3" t="str">
        <f t="shared" si="52"/>
        <v>Jun8</v>
      </c>
      <c r="AP111" s="3" t="str">
        <f t="shared" si="53"/>
        <v>24Mon</v>
      </c>
      <c r="AQ111" s="7">
        <f>VLOOKUP($AP111,$E$2:$H$253,4,0)</f>
        <v>1.05665717658168</v>
      </c>
      <c r="AR111" s="7">
        <f>VLOOKUP(AP111,$N$2:$Q$251,4,0)</f>
        <v>0.949591036554832</v>
      </c>
      <c r="AS111" s="7">
        <f>VLOOKUP($AP111,$W$2:$Z$249,4,0)</f>
        <v>1.00852794371113</v>
      </c>
      <c r="AT111" s="7">
        <f>VLOOKUP($AP111,$AF$2:$AI$253,4,0)</f>
        <v>0.927166153515619</v>
      </c>
      <c r="AU111" s="10">
        <f t="shared" si="54"/>
        <v>0.985485577590815</v>
      </c>
      <c r="AV111" s="11">
        <f t="shared" si="55"/>
        <v>-1.45144224091847</v>
      </c>
    </row>
    <row r="112" spans="1:48">
      <c r="A112" s="6">
        <v>11119</v>
      </c>
      <c r="B112" s="3" t="str">
        <f t="shared" si="30"/>
        <v>Jun</v>
      </c>
      <c r="C112" s="3">
        <f t="shared" si="31"/>
        <v>10</v>
      </c>
      <c r="D112" s="3" t="str">
        <f t="shared" si="32"/>
        <v>Jun10</v>
      </c>
      <c r="E112" s="3" t="str">
        <f t="shared" si="33"/>
        <v>24Tue</v>
      </c>
      <c r="F112">
        <v>23.01</v>
      </c>
      <c r="G112" s="8">
        <f t="shared" si="56"/>
        <v>0.0281501799888374</v>
      </c>
      <c r="H112" s="7">
        <f t="shared" si="34"/>
        <v>1.08640226628895</v>
      </c>
      <c r="I112" s="7"/>
      <c r="J112" s="6">
        <v>22076</v>
      </c>
      <c r="K112" s="3" t="str">
        <f t="shared" si="35"/>
        <v>Jun</v>
      </c>
      <c r="L112" s="3">
        <f t="shared" si="36"/>
        <v>9</v>
      </c>
      <c r="M112" s="3" t="str">
        <f t="shared" si="37"/>
        <v>Jun9</v>
      </c>
      <c r="N112" s="3" t="str">
        <f t="shared" si="38"/>
        <v>24Thu</v>
      </c>
      <c r="O112">
        <v>58</v>
      </c>
      <c r="P112" s="8">
        <f t="shared" si="57"/>
        <v>0.00190017277422991</v>
      </c>
      <c r="Q112" s="7">
        <f t="shared" si="39"/>
        <v>0.968118844934068</v>
      </c>
      <c r="R112" s="7"/>
      <c r="S112" s="6">
        <v>36686</v>
      </c>
      <c r="T112" s="3" t="str">
        <f t="shared" si="40"/>
        <v>Jun</v>
      </c>
      <c r="U112" s="3">
        <f t="shared" si="41"/>
        <v>9</v>
      </c>
      <c r="V112" s="3" t="str">
        <f t="shared" si="42"/>
        <v>Jun9</v>
      </c>
      <c r="W112" s="3" t="str">
        <f t="shared" si="43"/>
        <v>24Fri</v>
      </c>
      <c r="X112">
        <v>1456.949951</v>
      </c>
      <c r="Y112" s="8">
        <f t="shared" si="58"/>
        <v>-0.00322924658637932</v>
      </c>
      <c r="Z112" s="7">
        <f t="shared" si="44"/>
        <v>1.00118880996308</v>
      </c>
      <c r="AA112" s="7"/>
      <c r="AB112" s="6">
        <v>40340</v>
      </c>
      <c r="AC112" s="3" t="str">
        <f t="shared" si="45"/>
        <v>Jun</v>
      </c>
      <c r="AD112" s="3">
        <f t="shared" si="46"/>
        <v>11</v>
      </c>
      <c r="AE112" s="3" t="str">
        <f t="shared" si="47"/>
        <v>Jun11</v>
      </c>
      <c r="AF112" s="3" t="str">
        <f t="shared" si="48"/>
        <v>24Fri</v>
      </c>
      <c r="AG112">
        <v>1091.599976</v>
      </c>
      <c r="AH112" s="8">
        <f t="shared" si="59"/>
        <v>0.00437967883856782</v>
      </c>
      <c r="AI112" s="7">
        <f t="shared" si="49"/>
        <v>0.963468332142987</v>
      </c>
      <c r="AJ112" s="7"/>
      <c r="AK112" s="9">
        <v>111</v>
      </c>
      <c r="AL112" s="6">
        <f>WORKDAY($AX$3,AK112,$AY$3:$AY$11)</f>
        <v>43991</v>
      </c>
      <c r="AM112" s="3" t="str">
        <f t="shared" si="50"/>
        <v>Jun</v>
      </c>
      <c r="AN112" s="3">
        <f t="shared" si="51"/>
        <v>9</v>
      </c>
      <c r="AO112" s="3" t="str">
        <f t="shared" si="52"/>
        <v>Jun9</v>
      </c>
      <c r="AP112" s="3" t="str">
        <f t="shared" si="53"/>
        <v>24Tue</v>
      </c>
      <c r="AQ112" s="7">
        <f>VLOOKUP($AP112,$E$2:$H$253,4,0)</f>
        <v>1.08640226628895</v>
      </c>
      <c r="AR112" s="7">
        <f>VLOOKUP(AP112,$N$2:$Q$251,4,0)</f>
        <v>0.958604573526957</v>
      </c>
      <c r="AS112" s="7">
        <f>VLOOKUP($AP112,$W$2:$Z$249,4,0)</f>
        <v>1.00180041165749</v>
      </c>
      <c r="AT112" s="7">
        <f>VLOOKUP($AP112,$AF$2:$AI$253,4,0)</f>
        <v>0.937342791528105</v>
      </c>
      <c r="AU112" s="10">
        <f t="shared" si="54"/>
        <v>0.996037510750376</v>
      </c>
      <c r="AV112" s="11">
        <f t="shared" si="55"/>
        <v>-0.396248924962417</v>
      </c>
    </row>
    <row r="113" spans="1:48">
      <c r="A113" s="6">
        <v>11120</v>
      </c>
      <c r="B113" s="3" t="str">
        <f t="shared" si="30"/>
        <v>Jun</v>
      </c>
      <c r="C113" s="3">
        <f t="shared" si="31"/>
        <v>11</v>
      </c>
      <c r="D113" s="3" t="str">
        <f t="shared" si="32"/>
        <v>Jun11</v>
      </c>
      <c r="E113" s="3" t="str">
        <f t="shared" si="33"/>
        <v>24Wed</v>
      </c>
      <c r="F113">
        <v>22.200001</v>
      </c>
      <c r="G113" s="8">
        <f t="shared" si="56"/>
        <v>-0.0352020425901782</v>
      </c>
      <c r="H113" s="7">
        <f t="shared" si="34"/>
        <v>1.04815868744098</v>
      </c>
      <c r="I113" s="7"/>
      <c r="J113" s="6">
        <v>22077</v>
      </c>
      <c r="K113" s="3" t="str">
        <f t="shared" si="35"/>
        <v>Jun</v>
      </c>
      <c r="L113" s="3">
        <f t="shared" si="36"/>
        <v>10</v>
      </c>
      <c r="M113" s="3" t="str">
        <f t="shared" si="37"/>
        <v>Jun10</v>
      </c>
      <c r="N113" s="3" t="str">
        <f t="shared" si="38"/>
        <v>24Fri</v>
      </c>
      <c r="O113">
        <v>57.970001</v>
      </c>
      <c r="P113" s="8">
        <f t="shared" si="57"/>
        <v>-0.000517224137930975</v>
      </c>
      <c r="Q113" s="7">
        <f t="shared" si="39"/>
        <v>0.967618110499082</v>
      </c>
      <c r="R113" s="7"/>
      <c r="S113" s="6">
        <v>36689</v>
      </c>
      <c r="T113" s="3" t="str">
        <f t="shared" si="40"/>
        <v>Jun</v>
      </c>
      <c r="U113" s="3">
        <f t="shared" si="41"/>
        <v>12</v>
      </c>
      <c r="V113" s="3" t="str">
        <f t="shared" si="42"/>
        <v>Jun12</v>
      </c>
      <c r="W113" s="3" t="str">
        <f t="shared" si="43"/>
        <v>25Mon</v>
      </c>
      <c r="X113">
        <v>1446</v>
      </c>
      <c r="Y113" s="8">
        <f t="shared" si="58"/>
        <v>-0.0075156672282973</v>
      </c>
      <c r="Z113" s="7">
        <f t="shared" si="44"/>
        <v>0.993664208034704</v>
      </c>
      <c r="AA113" s="7"/>
      <c r="AB113" s="6">
        <v>40343</v>
      </c>
      <c r="AC113" s="3" t="str">
        <f t="shared" si="45"/>
        <v>Jun</v>
      </c>
      <c r="AD113" s="3">
        <f t="shared" si="46"/>
        <v>14</v>
      </c>
      <c r="AE113" s="3" t="str">
        <f t="shared" si="47"/>
        <v>Jun14</v>
      </c>
      <c r="AF113" s="3" t="str">
        <f t="shared" si="48"/>
        <v>25Mon</v>
      </c>
      <c r="AG113">
        <v>1089.630005</v>
      </c>
      <c r="AH113" s="8">
        <f t="shared" si="59"/>
        <v>-0.00180466383593983</v>
      </c>
      <c r="AI113" s="7">
        <f t="shared" si="49"/>
        <v>0.961729595686895</v>
      </c>
      <c r="AJ113" s="7"/>
      <c r="AK113" s="9">
        <v>112</v>
      </c>
      <c r="AL113" s="6">
        <f>WORKDAY($AX$3,AK113,$AY$3:$AY$11)</f>
        <v>43992</v>
      </c>
      <c r="AM113" s="3" t="str">
        <f t="shared" si="50"/>
        <v>Jun</v>
      </c>
      <c r="AN113" s="3">
        <f t="shared" si="51"/>
        <v>10</v>
      </c>
      <c r="AO113" s="3" t="str">
        <f t="shared" si="52"/>
        <v>Jun10</v>
      </c>
      <c r="AP113" s="3" t="str">
        <f t="shared" si="53"/>
        <v>24Wed</v>
      </c>
      <c r="AQ113" s="7">
        <f>VLOOKUP($AP113,$E$2:$H$253,4,0)</f>
        <v>1.04815868744098</v>
      </c>
      <c r="AR113" s="7">
        <f>VLOOKUP(AP113,$N$2:$Q$251,4,0)</f>
        <v>0.966282740777834</v>
      </c>
      <c r="AS113" s="7">
        <f>VLOOKUP($AP113,$W$2:$Z$249,4,0)</f>
        <v>1.01109111634093</v>
      </c>
      <c r="AT113" s="7">
        <f>VLOOKUP($AP113,$AF$2:$AI$253,4,0)</f>
        <v>0.931773405164859</v>
      </c>
      <c r="AU113" s="10">
        <f t="shared" si="54"/>
        <v>0.98932648743115</v>
      </c>
      <c r="AV113" s="11">
        <f t="shared" si="55"/>
        <v>-1.06735125688497</v>
      </c>
    </row>
    <row r="114" spans="1:48">
      <c r="A114" s="6">
        <v>11121</v>
      </c>
      <c r="B114" s="3" t="str">
        <f t="shared" si="30"/>
        <v>Jun</v>
      </c>
      <c r="C114" s="3">
        <f t="shared" si="31"/>
        <v>12</v>
      </c>
      <c r="D114" s="3" t="str">
        <f t="shared" si="32"/>
        <v>Jun12</v>
      </c>
      <c r="E114" s="3" t="str">
        <f t="shared" si="33"/>
        <v>24Thu</v>
      </c>
      <c r="F114">
        <v>22.129999</v>
      </c>
      <c r="G114" s="8">
        <f t="shared" si="56"/>
        <v>-0.00315324310120521</v>
      </c>
      <c r="H114" s="7">
        <f t="shared" si="34"/>
        <v>1.04485358829084</v>
      </c>
      <c r="I114" s="7"/>
      <c r="J114" s="6">
        <v>22080</v>
      </c>
      <c r="K114" s="3" t="str">
        <f t="shared" si="35"/>
        <v>Jun</v>
      </c>
      <c r="L114" s="3">
        <f t="shared" si="36"/>
        <v>13</v>
      </c>
      <c r="M114" s="3" t="str">
        <f t="shared" si="37"/>
        <v>Jun13</v>
      </c>
      <c r="N114" s="3" t="str">
        <f t="shared" si="38"/>
        <v>25Mon</v>
      </c>
      <c r="O114">
        <v>57.990002</v>
      </c>
      <c r="P114" s="8">
        <f t="shared" si="57"/>
        <v>0.00034502328195567</v>
      </c>
      <c r="Q114" s="7">
        <f t="shared" si="39"/>
        <v>0.967951961275246</v>
      </c>
      <c r="R114" s="7"/>
      <c r="S114" s="6">
        <v>36690</v>
      </c>
      <c r="T114" s="3" t="str">
        <f t="shared" si="40"/>
        <v>Jun</v>
      </c>
      <c r="U114" s="3">
        <f t="shared" si="41"/>
        <v>13</v>
      </c>
      <c r="V114" s="3" t="str">
        <f t="shared" si="42"/>
        <v>Jun13</v>
      </c>
      <c r="W114" s="3" t="str">
        <f t="shared" si="43"/>
        <v>25Tue</v>
      </c>
      <c r="X114">
        <v>1469.439941</v>
      </c>
      <c r="Y114" s="8">
        <f t="shared" si="58"/>
        <v>0.016210194329184</v>
      </c>
      <c r="Z114" s="7">
        <f t="shared" si="44"/>
        <v>1.0097716979449</v>
      </c>
      <c r="AA114" s="7"/>
      <c r="AB114" s="6">
        <v>40344</v>
      </c>
      <c r="AC114" s="3" t="str">
        <f t="shared" si="45"/>
        <v>Jun</v>
      </c>
      <c r="AD114" s="3">
        <f t="shared" si="46"/>
        <v>15</v>
      </c>
      <c r="AE114" s="3" t="str">
        <f t="shared" si="47"/>
        <v>Jun15</v>
      </c>
      <c r="AF114" s="3" t="str">
        <f t="shared" si="48"/>
        <v>25Tue</v>
      </c>
      <c r="AG114">
        <v>1115.22998</v>
      </c>
      <c r="AH114" s="8">
        <f t="shared" si="59"/>
        <v>0.0234941905807743</v>
      </c>
      <c r="AI114" s="7">
        <f t="shared" si="49"/>
        <v>0.984324654095134</v>
      </c>
      <c r="AJ114" s="7"/>
      <c r="AK114" s="9">
        <v>113</v>
      </c>
      <c r="AL114" s="6">
        <f>WORKDAY($AX$3,AK114,$AY$3:$AY$11)</f>
        <v>43993</v>
      </c>
      <c r="AM114" s="3" t="str">
        <f t="shared" si="50"/>
        <v>Jun</v>
      </c>
      <c r="AN114" s="3">
        <f t="shared" si="51"/>
        <v>11</v>
      </c>
      <c r="AO114" s="3" t="str">
        <f t="shared" si="52"/>
        <v>Jun11</v>
      </c>
      <c r="AP114" s="3" t="str">
        <f t="shared" si="53"/>
        <v>24Thu</v>
      </c>
      <c r="AQ114" s="7">
        <f>VLOOKUP($AP114,$E$2:$H$253,4,0)</f>
        <v>1.04485358829084</v>
      </c>
      <c r="AR114" s="7">
        <f>VLOOKUP(AP114,$N$2:$Q$251,4,0)</f>
        <v>0.968118844934068</v>
      </c>
      <c r="AS114" s="7">
        <f>VLOOKUP($AP114,$W$2:$Z$249,4,0)</f>
        <v>1.00443236976439</v>
      </c>
      <c r="AT114" s="7">
        <f>VLOOKUP($AP114,$AF$2:$AI$253,4,0)</f>
        <v>0.959267050541197</v>
      </c>
      <c r="AU114" s="10">
        <f t="shared" si="54"/>
        <v>0.994167963382624</v>
      </c>
      <c r="AV114" s="11">
        <f t="shared" si="55"/>
        <v>-0.583203661737586</v>
      </c>
    </row>
    <row r="115" spans="1:48">
      <c r="A115" s="6">
        <v>11122</v>
      </c>
      <c r="B115" s="3" t="str">
        <f t="shared" si="30"/>
        <v>Jun</v>
      </c>
      <c r="C115" s="3">
        <f t="shared" si="31"/>
        <v>13</v>
      </c>
      <c r="D115" s="3" t="str">
        <f t="shared" si="32"/>
        <v>Jun13</v>
      </c>
      <c r="E115" s="3" t="str">
        <f t="shared" si="33"/>
        <v>24Fri</v>
      </c>
      <c r="F115">
        <v>22.26</v>
      </c>
      <c r="G115" s="8">
        <f t="shared" si="56"/>
        <v>0.00587442412446562</v>
      </c>
      <c r="H115" s="7">
        <f t="shared" si="34"/>
        <v>1.05099150141643</v>
      </c>
      <c r="I115" s="7"/>
      <c r="J115" s="6">
        <v>22081</v>
      </c>
      <c r="K115" s="3" t="str">
        <f t="shared" si="35"/>
        <v>Jun</v>
      </c>
      <c r="L115" s="3">
        <f t="shared" si="36"/>
        <v>14</v>
      </c>
      <c r="M115" s="3" t="str">
        <f t="shared" si="37"/>
        <v>Jun14</v>
      </c>
      <c r="N115" s="3" t="str">
        <f t="shared" si="38"/>
        <v>25Tue</v>
      </c>
      <c r="O115">
        <v>57.91</v>
      </c>
      <c r="P115" s="8">
        <f t="shared" si="57"/>
        <v>-0.0013795826390901</v>
      </c>
      <c r="Q115" s="7">
        <f t="shared" si="39"/>
        <v>0.966616591553998</v>
      </c>
      <c r="R115" s="7"/>
      <c r="S115" s="6">
        <v>36691</v>
      </c>
      <c r="T115" s="3" t="str">
        <f t="shared" si="40"/>
        <v>Jun</v>
      </c>
      <c r="U115" s="3">
        <f t="shared" si="41"/>
        <v>14</v>
      </c>
      <c r="V115" s="3" t="str">
        <f t="shared" si="42"/>
        <v>Jun14</v>
      </c>
      <c r="W115" s="3" t="str">
        <f t="shared" si="43"/>
        <v>25Wed</v>
      </c>
      <c r="X115">
        <v>1470.540039</v>
      </c>
      <c r="Y115" s="8">
        <f t="shared" si="58"/>
        <v>0.000748651216905972</v>
      </c>
      <c r="Z115" s="7">
        <f t="shared" si="44"/>
        <v>1.01052766475537</v>
      </c>
      <c r="AA115" s="7"/>
      <c r="AB115" s="6">
        <v>40345</v>
      </c>
      <c r="AC115" s="3" t="str">
        <f t="shared" si="45"/>
        <v>Jun</v>
      </c>
      <c r="AD115" s="3">
        <f t="shared" si="46"/>
        <v>16</v>
      </c>
      <c r="AE115" s="3" t="str">
        <f t="shared" si="47"/>
        <v>Jun16</v>
      </c>
      <c r="AF115" s="3" t="str">
        <f t="shared" si="48"/>
        <v>25Wed</v>
      </c>
      <c r="AG115">
        <v>1114.609985</v>
      </c>
      <c r="AH115" s="8">
        <f t="shared" si="59"/>
        <v>-0.000555934660221399</v>
      </c>
      <c r="AI115" s="7">
        <f t="shared" si="49"/>
        <v>0.983777433903013</v>
      </c>
      <c r="AJ115" s="7"/>
      <c r="AK115" s="9">
        <v>114</v>
      </c>
      <c r="AL115" s="6">
        <f>WORKDAY($AX$3,AK115,$AY$3:$AY$11)</f>
        <v>43994</v>
      </c>
      <c r="AM115" s="3" t="str">
        <f t="shared" si="50"/>
        <v>Jun</v>
      </c>
      <c r="AN115" s="3">
        <f t="shared" si="51"/>
        <v>12</v>
      </c>
      <c r="AO115" s="3" t="str">
        <f t="shared" si="52"/>
        <v>Jun12</v>
      </c>
      <c r="AP115" s="3" t="str">
        <f t="shared" si="53"/>
        <v>24Fri</v>
      </c>
      <c r="AQ115" s="7">
        <f>VLOOKUP($AP115,$E$2:$H$253,4,0)</f>
        <v>1.05099150141643</v>
      </c>
      <c r="AR115" s="7">
        <f>VLOOKUP(AP115,$N$2:$Q$251,4,0)</f>
        <v>0.967618110499082</v>
      </c>
      <c r="AS115" s="7">
        <f>VLOOKUP($AP115,$W$2:$Z$249,4,0)</f>
        <v>1.00118880996308</v>
      </c>
      <c r="AT115" s="7">
        <f>VLOOKUP($AP115,$AF$2:$AI$253,4,0)</f>
        <v>0.963468332142987</v>
      </c>
      <c r="AU115" s="10">
        <f t="shared" si="54"/>
        <v>0.995816688505395</v>
      </c>
      <c r="AV115" s="11">
        <f t="shared" si="55"/>
        <v>-0.418331149460482</v>
      </c>
    </row>
    <row r="116" spans="1:48">
      <c r="A116" s="6">
        <v>11125</v>
      </c>
      <c r="B116" s="3" t="str">
        <f t="shared" si="30"/>
        <v>Jun</v>
      </c>
      <c r="C116" s="3">
        <f t="shared" si="31"/>
        <v>16</v>
      </c>
      <c r="D116" s="3" t="str">
        <f t="shared" si="32"/>
        <v>Jun16</v>
      </c>
      <c r="E116" s="3" t="str">
        <f t="shared" si="33"/>
        <v>25Mon</v>
      </c>
      <c r="F116">
        <v>20.559999</v>
      </c>
      <c r="G116" s="8">
        <f t="shared" si="56"/>
        <v>-0.0763702156334232</v>
      </c>
      <c r="H116" s="7">
        <f t="shared" si="34"/>
        <v>0.970727053824362</v>
      </c>
      <c r="I116" s="7"/>
      <c r="J116" s="6">
        <v>22082</v>
      </c>
      <c r="K116" s="3" t="str">
        <f t="shared" si="35"/>
        <v>Jun</v>
      </c>
      <c r="L116" s="3">
        <f t="shared" si="36"/>
        <v>15</v>
      </c>
      <c r="M116" s="3" t="str">
        <f t="shared" si="37"/>
        <v>Jun15</v>
      </c>
      <c r="N116" s="3" t="str">
        <f t="shared" si="38"/>
        <v>25Wed</v>
      </c>
      <c r="O116">
        <v>57.57</v>
      </c>
      <c r="P116" s="8">
        <f t="shared" si="57"/>
        <v>-0.00587117941633563</v>
      </c>
      <c r="Q116" s="7">
        <f t="shared" si="39"/>
        <v>0.960941412118178</v>
      </c>
      <c r="R116" s="7"/>
      <c r="S116" s="6">
        <v>36692</v>
      </c>
      <c r="T116" s="3" t="str">
        <f t="shared" si="40"/>
        <v>Jun</v>
      </c>
      <c r="U116" s="3">
        <f t="shared" si="41"/>
        <v>15</v>
      </c>
      <c r="V116" s="3" t="str">
        <f t="shared" si="42"/>
        <v>Jun15</v>
      </c>
      <c r="W116" s="3" t="str">
        <f t="shared" si="43"/>
        <v>25Thu</v>
      </c>
      <c r="X116">
        <v>1478.72998</v>
      </c>
      <c r="Y116" s="8">
        <f t="shared" si="58"/>
        <v>0.00556934240673204</v>
      </c>
      <c r="Z116" s="7">
        <f t="shared" si="44"/>
        <v>1.01615563933186</v>
      </c>
      <c r="AA116" s="7"/>
      <c r="AB116" s="6">
        <v>40346</v>
      </c>
      <c r="AC116" s="3" t="str">
        <f t="shared" si="45"/>
        <v>Jun</v>
      </c>
      <c r="AD116" s="3">
        <f t="shared" si="46"/>
        <v>17</v>
      </c>
      <c r="AE116" s="3" t="str">
        <f t="shared" si="47"/>
        <v>Jun17</v>
      </c>
      <c r="AF116" s="3" t="str">
        <f t="shared" si="48"/>
        <v>25Thu</v>
      </c>
      <c r="AG116">
        <v>1116.040039</v>
      </c>
      <c r="AH116" s="8">
        <f t="shared" si="59"/>
        <v>0.00128300842379402</v>
      </c>
      <c r="AI116" s="7">
        <f t="shared" si="49"/>
        <v>0.985039628637849</v>
      </c>
      <c r="AJ116" s="7"/>
      <c r="AK116" s="9">
        <v>115</v>
      </c>
      <c r="AL116" s="6">
        <f>WORKDAY($AX$3,AK116,$AY$3:$AY$11)</f>
        <v>43997</v>
      </c>
      <c r="AM116" s="3" t="str">
        <f t="shared" si="50"/>
        <v>Jun</v>
      </c>
      <c r="AN116" s="3">
        <f t="shared" si="51"/>
        <v>15</v>
      </c>
      <c r="AO116" s="3" t="str">
        <f t="shared" si="52"/>
        <v>Jun15</v>
      </c>
      <c r="AP116" s="3" t="str">
        <f t="shared" si="53"/>
        <v>25Mon</v>
      </c>
      <c r="AQ116" s="7">
        <f>VLOOKUP($AP116,$E$2:$H$253,4,0)</f>
        <v>0.970727053824362</v>
      </c>
      <c r="AR116" s="7">
        <f>VLOOKUP(AP116,$N$2:$Q$251,4,0)</f>
        <v>0.967951961275246</v>
      </c>
      <c r="AS116" s="7">
        <f>VLOOKUP($AP116,$W$2:$Z$249,4,0)</f>
        <v>0.993664208034704</v>
      </c>
      <c r="AT116" s="7">
        <f>VLOOKUP($AP116,$AF$2:$AI$253,4,0)</f>
        <v>0.961729595686895</v>
      </c>
      <c r="AU116" s="10">
        <f t="shared" si="54"/>
        <v>0.973518204705302</v>
      </c>
      <c r="AV116" s="11">
        <f t="shared" si="55"/>
        <v>-2.6481795294698</v>
      </c>
    </row>
    <row r="117" spans="1:48">
      <c r="A117" s="6">
        <v>11126</v>
      </c>
      <c r="B117" s="3" t="str">
        <f t="shared" si="30"/>
        <v>Jun</v>
      </c>
      <c r="C117" s="3">
        <f t="shared" si="31"/>
        <v>17</v>
      </c>
      <c r="D117" s="3" t="str">
        <f t="shared" si="32"/>
        <v>Jun17</v>
      </c>
      <c r="E117" s="3" t="str">
        <f t="shared" si="33"/>
        <v>25Tue</v>
      </c>
      <c r="F117">
        <v>20.58</v>
      </c>
      <c r="G117" s="8">
        <f t="shared" si="56"/>
        <v>0.000972811331362275</v>
      </c>
      <c r="H117" s="7">
        <f t="shared" si="34"/>
        <v>0.971671388101982</v>
      </c>
      <c r="I117" s="7"/>
      <c r="J117" s="6">
        <v>22083</v>
      </c>
      <c r="K117" s="3" t="str">
        <f t="shared" si="35"/>
        <v>Jun</v>
      </c>
      <c r="L117" s="3">
        <f t="shared" si="36"/>
        <v>16</v>
      </c>
      <c r="M117" s="3" t="str">
        <f t="shared" si="37"/>
        <v>Jun16</v>
      </c>
      <c r="N117" s="3" t="str">
        <f t="shared" si="38"/>
        <v>25Thu</v>
      </c>
      <c r="O117">
        <v>57.5</v>
      </c>
      <c r="P117" s="8">
        <f t="shared" si="57"/>
        <v>-0.00121591106479069</v>
      </c>
      <c r="Q117" s="7">
        <f t="shared" si="39"/>
        <v>0.959772992822567</v>
      </c>
      <c r="R117" s="7"/>
      <c r="S117" s="6">
        <v>36693</v>
      </c>
      <c r="T117" s="3" t="str">
        <f t="shared" si="40"/>
        <v>Jun</v>
      </c>
      <c r="U117" s="3">
        <f t="shared" si="41"/>
        <v>16</v>
      </c>
      <c r="V117" s="3" t="str">
        <f t="shared" si="42"/>
        <v>Jun16</v>
      </c>
      <c r="W117" s="3" t="str">
        <f t="shared" si="43"/>
        <v>25Fri</v>
      </c>
      <c r="X117">
        <v>1464.459961</v>
      </c>
      <c r="Y117" s="8">
        <f t="shared" si="58"/>
        <v>-0.00965018576278547</v>
      </c>
      <c r="Z117" s="7">
        <f t="shared" si="44"/>
        <v>1.00634954864841</v>
      </c>
      <c r="AA117" s="7"/>
      <c r="AB117" s="6">
        <v>40347</v>
      </c>
      <c r="AC117" s="3" t="str">
        <f t="shared" si="45"/>
        <v>Jun</v>
      </c>
      <c r="AD117" s="3">
        <f t="shared" si="46"/>
        <v>18</v>
      </c>
      <c r="AE117" s="3" t="str">
        <f t="shared" si="47"/>
        <v>Jun18</v>
      </c>
      <c r="AF117" s="3" t="str">
        <f t="shared" si="48"/>
        <v>25Fri</v>
      </c>
      <c r="AG117">
        <v>1117.51001</v>
      </c>
      <c r="AH117" s="8">
        <f t="shared" si="59"/>
        <v>0.00131713106038482</v>
      </c>
      <c r="AI117" s="7">
        <f t="shared" si="49"/>
        <v>0.986337054928437</v>
      </c>
      <c r="AJ117" s="7"/>
      <c r="AK117" s="9">
        <v>116</v>
      </c>
      <c r="AL117" s="6">
        <f>WORKDAY($AX$3,AK117,$AY$3:$AY$11)</f>
        <v>43998</v>
      </c>
      <c r="AM117" s="3" t="str">
        <f t="shared" si="50"/>
        <v>Jun</v>
      </c>
      <c r="AN117" s="3">
        <f t="shared" si="51"/>
        <v>16</v>
      </c>
      <c r="AO117" s="3" t="str">
        <f t="shared" si="52"/>
        <v>Jun16</v>
      </c>
      <c r="AP117" s="3" t="str">
        <f t="shared" si="53"/>
        <v>25Tue</v>
      </c>
      <c r="AQ117" s="7">
        <f>VLOOKUP($AP117,$E$2:$H$253,4,0)</f>
        <v>0.971671388101982</v>
      </c>
      <c r="AR117" s="7">
        <f>VLOOKUP(AP117,$N$2:$Q$251,4,0)</f>
        <v>0.966616591553998</v>
      </c>
      <c r="AS117" s="7">
        <f>VLOOKUP($AP117,$W$2:$Z$249,4,0)</f>
        <v>1.0097716979449</v>
      </c>
      <c r="AT117" s="7">
        <f>VLOOKUP($AP117,$AF$2:$AI$253,4,0)</f>
        <v>0.984324654095134</v>
      </c>
      <c r="AU117" s="10">
        <f t="shared" si="54"/>
        <v>0.983096082924004</v>
      </c>
      <c r="AV117" s="11">
        <f t="shared" si="55"/>
        <v>-1.69039170759959</v>
      </c>
    </row>
    <row r="118" spans="1:48">
      <c r="A118" s="6">
        <v>11127</v>
      </c>
      <c r="B118" s="3" t="str">
        <f t="shared" si="30"/>
        <v>Jun</v>
      </c>
      <c r="C118" s="3">
        <f t="shared" si="31"/>
        <v>18</v>
      </c>
      <c r="D118" s="3" t="str">
        <f t="shared" si="32"/>
        <v>Jun18</v>
      </c>
      <c r="E118" s="3" t="str">
        <f t="shared" si="33"/>
        <v>25Wed</v>
      </c>
      <c r="F118">
        <v>19.860001</v>
      </c>
      <c r="G118" s="8">
        <f t="shared" si="56"/>
        <v>-0.0349853741496598</v>
      </c>
      <c r="H118" s="7">
        <f t="shared" si="34"/>
        <v>0.937677101038715</v>
      </c>
      <c r="I118" s="7"/>
      <c r="J118" s="6">
        <v>22084</v>
      </c>
      <c r="K118" s="3" t="str">
        <f t="shared" si="35"/>
        <v>Jun</v>
      </c>
      <c r="L118" s="3">
        <f t="shared" si="36"/>
        <v>17</v>
      </c>
      <c r="M118" s="3" t="str">
        <f t="shared" si="37"/>
        <v>Jun17</v>
      </c>
      <c r="N118" s="3" t="str">
        <f t="shared" si="38"/>
        <v>25Fri</v>
      </c>
      <c r="O118">
        <v>57.439999</v>
      </c>
      <c r="P118" s="8">
        <f t="shared" si="57"/>
        <v>-0.00104349565217391</v>
      </c>
      <c r="Q118" s="7">
        <f t="shared" si="39"/>
        <v>0.958771473877483</v>
      </c>
      <c r="R118" s="7"/>
      <c r="S118" s="6">
        <v>36696</v>
      </c>
      <c r="T118" s="3" t="str">
        <f t="shared" si="40"/>
        <v>Jun</v>
      </c>
      <c r="U118" s="3">
        <f t="shared" si="41"/>
        <v>19</v>
      </c>
      <c r="V118" s="3" t="str">
        <f t="shared" si="42"/>
        <v>Jun19</v>
      </c>
      <c r="W118" s="3" t="str">
        <f t="shared" si="43"/>
        <v>26Mon</v>
      </c>
      <c r="X118">
        <v>1486</v>
      </c>
      <c r="Y118" s="8">
        <f t="shared" si="58"/>
        <v>0.0147085202556794</v>
      </c>
      <c r="Z118" s="7">
        <f t="shared" si="44"/>
        <v>1.021151461369</v>
      </c>
      <c r="AA118" s="7"/>
      <c r="AB118" s="6">
        <v>40350</v>
      </c>
      <c r="AC118" s="3" t="str">
        <f t="shared" si="45"/>
        <v>Jun</v>
      </c>
      <c r="AD118" s="3">
        <f t="shared" si="46"/>
        <v>21</v>
      </c>
      <c r="AE118" s="3" t="str">
        <f t="shared" si="47"/>
        <v>Jun21</v>
      </c>
      <c r="AF118" s="3" t="str">
        <f t="shared" si="48"/>
        <v>26Mon</v>
      </c>
      <c r="AG118">
        <v>1113.199951</v>
      </c>
      <c r="AH118" s="8">
        <f t="shared" si="59"/>
        <v>-0.00385684151500344</v>
      </c>
      <c r="AI118" s="7">
        <f t="shared" si="49"/>
        <v>0.982532909227203</v>
      </c>
      <c r="AJ118" s="7"/>
      <c r="AK118" s="9">
        <v>117</v>
      </c>
      <c r="AL118" s="6">
        <f>WORKDAY($AX$3,AK118,$AY$3:$AY$11)</f>
        <v>43999</v>
      </c>
      <c r="AM118" s="3" t="str">
        <f t="shared" si="50"/>
        <v>Jun</v>
      </c>
      <c r="AN118" s="3">
        <f t="shared" si="51"/>
        <v>17</v>
      </c>
      <c r="AO118" s="3" t="str">
        <f t="shared" si="52"/>
        <v>Jun17</v>
      </c>
      <c r="AP118" s="3" t="str">
        <f t="shared" si="53"/>
        <v>25Wed</v>
      </c>
      <c r="AQ118" s="7">
        <f>VLOOKUP($AP118,$E$2:$H$253,4,0)</f>
        <v>0.937677101038715</v>
      </c>
      <c r="AR118" s="7">
        <f>VLOOKUP(AP118,$N$2:$Q$251,4,0)</f>
        <v>0.960941412118178</v>
      </c>
      <c r="AS118" s="7">
        <f>VLOOKUP($AP118,$W$2:$Z$249,4,0)</f>
        <v>1.01052766475537</v>
      </c>
      <c r="AT118" s="7">
        <f>VLOOKUP($AP118,$AF$2:$AI$253,4,0)</f>
        <v>0.983777433903013</v>
      </c>
      <c r="AU118" s="10">
        <f t="shared" si="54"/>
        <v>0.973230902953818</v>
      </c>
      <c r="AV118" s="11">
        <f t="shared" si="55"/>
        <v>-2.67690970461825</v>
      </c>
    </row>
    <row r="119" spans="1:48">
      <c r="A119" s="6">
        <v>11128</v>
      </c>
      <c r="B119" s="3" t="str">
        <f t="shared" si="30"/>
        <v>Jun</v>
      </c>
      <c r="C119" s="3">
        <f t="shared" si="31"/>
        <v>19</v>
      </c>
      <c r="D119" s="3" t="str">
        <f t="shared" si="32"/>
        <v>Jun19</v>
      </c>
      <c r="E119" s="3" t="str">
        <f t="shared" si="33"/>
        <v>25Thu</v>
      </c>
      <c r="F119">
        <v>20.790001</v>
      </c>
      <c r="G119" s="8">
        <f t="shared" si="56"/>
        <v>0.0468277922040386</v>
      </c>
      <c r="H119" s="7">
        <f t="shared" si="34"/>
        <v>0.981586449480641</v>
      </c>
      <c r="I119" s="7"/>
      <c r="J119" s="6">
        <v>22087</v>
      </c>
      <c r="K119" s="3" t="str">
        <f t="shared" si="35"/>
        <v>Jun</v>
      </c>
      <c r="L119" s="3">
        <f t="shared" si="36"/>
        <v>20</v>
      </c>
      <c r="M119" s="3" t="str">
        <f t="shared" si="37"/>
        <v>Jun20</v>
      </c>
      <c r="N119" s="3" t="str">
        <f t="shared" si="38"/>
        <v>26Mon</v>
      </c>
      <c r="O119">
        <v>57.16</v>
      </c>
      <c r="P119" s="8">
        <f t="shared" si="57"/>
        <v>-0.00487463448597908</v>
      </c>
      <c r="Q119" s="7">
        <f t="shared" si="39"/>
        <v>0.954097813386747</v>
      </c>
      <c r="R119" s="7"/>
      <c r="S119" s="6">
        <v>36697</v>
      </c>
      <c r="T119" s="3" t="str">
        <f t="shared" si="40"/>
        <v>Jun</v>
      </c>
      <c r="U119" s="3">
        <f t="shared" si="41"/>
        <v>20</v>
      </c>
      <c r="V119" s="3" t="str">
        <f t="shared" si="42"/>
        <v>Jun20</v>
      </c>
      <c r="W119" s="3" t="str">
        <f t="shared" si="43"/>
        <v>26Tue</v>
      </c>
      <c r="X119">
        <v>1475.949951</v>
      </c>
      <c r="Y119" s="8">
        <f t="shared" si="58"/>
        <v>-0.00676315545087479</v>
      </c>
      <c r="Z119" s="7">
        <f t="shared" si="44"/>
        <v>1.01424525529687</v>
      </c>
      <c r="AA119" s="7"/>
      <c r="AB119" s="6">
        <v>40351</v>
      </c>
      <c r="AC119" s="3" t="str">
        <f t="shared" si="45"/>
        <v>Jun</v>
      </c>
      <c r="AD119" s="3">
        <f t="shared" si="46"/>
        <v>22</v>
      </c>
      <c r="AE119" s="3" t="str">
        <f t="shared" si="47"/>
        <v>Jun22</v>
      </c>
      <c r="AF119" s="3" t="str">
        <f t="shared" si="48"/>
        <v>26Tue</v>
      </c>
      <c r="AG119">
        <v>1095.310059</v>
      </c>
      <c r="AH119" s="8">
        <f t="shared" si="59"/>
        <v>-0.0160706906103701</v>
      </c>
      <c r="AI119" s="7">
        <f t="shared" si="49"/>
        <v>0.966742926828506</v>
      </c>
      <c r="AJ119" s="7"/>
      <c r="AK119" s="9">
        <v>118</v>
      </c>
      <c r="AL119" s="6">
        <f>WORKDAY($AX$3,AK119,$AY$3:$AY$11)</f>
        <v>44000</v>
      </c>
      <c r="AM119" s="3" t="str">
        <f t="shared" si="50"/>
        <v>Jun</v>
      </c>
      <c r="AN119" s="3">
        <f t="shared" si="51"/>
        <v>18</v>
      </c>
      <c r="AO119" s="3" t="str">
        <f t="shared" si="52"/>
        <v>Jun18</v>
      </c>
      <c r="AP119" s="3" t="str">
        <f t="shared" si="53"/>
        <v>25Thu</v>
      </c>
      <c r="AQ119" s="7">
        <f>VLOOKUP($AP119,$E$2:$H$253,4,0)</f>
        <v>0.981586449480641</v>
      </c>
      <c r="AR119" s="7">
        <f>VLOOKUP(AP119,$N$2:$Q$251,4,0)</f>
        <v>0.959772992822567</v>
      </c>
      <c r="AS119" s="7">
        <f>VLOOKUP($AP119,$W$2:$Z$249,4,0)</f>
        <v>1.01615563933186</v>
      </c>
      <c r="AT119" s="7">
        <f>VLOOKUP($AP119,$AF$2:$AI$253,4,0)</f>
        <v>0.985039628637849</v>
      </c>
      <c r="AU119" s="10">
        <f t="shared" si="54"/>
        <v>0.98563867756823</v>
      </c>
      <c r="AV119" s="11">
        <f t="shared" si="55"/>
        <v>-1.43613224317699</v>
      </c>
    </row>
    <row r="120" spans="1:48">
      <c r="A120" s="6">
        <v>11129</v>
      </c>
      <c r="B120" s="3" t="str">
        <f t="shared" si="30"/>
        <v>Jun</v>
      </c>
      <c r="C120" s="3">
        <f t="shared" si="31"/>
        <v>20</v>
      </c>
      <c r="D120" s="3" t="str">
        <f t="shared" si="32"/>
        <v>Jun20</v>
      </c>
      <c r="E120" s="3" t="str">
        <f t="shared" si="33"/>
        <v>25Fri</v>
      </c>
      <c r="F120">
        <v>20.25</v>
      </c>
      <c r="G120" s="8">
        <f t="shared" si="56"/>
        <v>-0.0259740728247199</v>
      </c>
      <c r="H120" s="7">
        <f t="shared" si="34"/>
        <v>0.956090651558073</v>
      </c>
      <c r="I120" s="7"/>
      <c r="J120" s="6">
        <v>22088</v>
      </c>
      <c r="K120" s="3" t="str">
        <f t="shared" si="35"/>
        <v>Jun</v>
      </c>
      <c r="L120" s="3">
        <f t="shared" si="36"/>
        <v>21</v>
      </c>
      <c r="M120" s="3" t="str">
        <f t="shared" si="37"/>
        <v>Jun21</v>
      </c>
      <c r="N120" s="3" t="str">
        <f t="shared" si="38"/>
        <v>26Tue</v>
      </c>
      <c r="O120">
        <v>57.110001</v>
      </c>
      <c r="P120" s="8">
        <f t="shared" si="57"/>
        <v>-0.000874720083974802</v>
      </c>
      <c r="Q120" s="7">
        <f t="shared" si="39"/>
        <v>0.953263244867301</v>
      </c>
      <c r="R120" s="7"/>
      <c r="S120" s="6">
        <v>36698</v>
      </c>
      <c r="T120" s="3" t="str">
        <f t="shared" si="40"/>
        <v>Jun</v>
      </c>
      <c r="U120" s="3">
        <f t="shared" si="41"/>
        <v>21</v>
      </c>
      <c r="V120" s="3" t="str">
        <f t="shared" si="42"/>
        <v>Jun21</v>
      </c>
      <c r="W120" s="3" t="str">
        <f t="shared" si="43"/>
        <v>26Wed</v>
      </c>
      <c r="X120">
        <v>1479.130005</v>
      </c>
      <c r="Y120" s="8">
        <f t="shared" si="58"/>
        <v>0.00215458118877632</v>
      </c>
      <c r="Z120" s="7">
        <f t="shared" si="44"/>
        <v>1.01643052904474</v>
      </c>
      <c r="AA120" s="7"/>
      <c r="AB120" s="6">
        <v>40352</v>
      </c>
      <c r="AC120" s="3" t="str">
        <f t="shared" si="45"/>
        <v>Jun</v>
      </c>
      <c r="AD120" s="3">
        <f t="shared" si="46"/>
        <v>23</v>
      </c>
      <c r="AE120" s="3" t="str">
        <f t="shared" si="47"/>
        <v>Jun23</v>
      </c>
      <c r="AF120" s="3" t="str">
        <f t="shared" si="48"/>
        <v>26Wed</v>
      </c>
      <c r="AG120">
        <v>1092.040039</v>
      </c>
      <c r="AH120" s="8">
        <f t="shared" si="59"/>
        <v>-0.00298547427108029</v>
      </c>
      <c r="AI120" s="7">
        <f t="shared" si="49"/>
        <v>0.963856740693711</v>
      </c>
      <c r="AJ120" s="7"/>
      <c r="AK120" s="9">
        <v>119</v>
      </c>
      <c r="AL120" s="6">
        <f>WORKDAY($AX$3,AK120,$AY$3:$AY$11)</f>
        <v>44001</v>
      </c>
      <c r="AM120" s="3" t="str">
        <f t="shared" si="50"/>
        <v>Jun</v>
      </c>
      <c r="AN120" s="3">
        <f t="shared" si="51"/>
        <v>19</v>
      </c>
      <c r="AO120" s="3" t="str">
        <f t="shared" si="52"/>
        <v>Jun19</v>
      </c>
      <c r="AP120" s="3" t="str">
        <f t="shared" si="53"/>
        <v>25Fri</v>
      </c>
      <c r="AQ120" s="7">
        <f>VLOOKUP($AP120,$E$2:$H$253,4,0)</f>
        <v>0.956090651558073</v>
      </c>
      <c r="AR120" s="7">
        <f>VLOOKUP(AP120,$N$2:$Q$251,4,0)</f>
        <v>0.958771473877483</v>
      </c>
      <c r="AS120" s="7">
        <f>VLOOKUP($AP120,$W$2:$Z$249,4,0)</f>
        <v>1.00634954864841</v>
      </c>
      <c r="AT120" s="7">
        <f>VLOOKUP($AP120,$AF$2:$AI$253,4,0)</f>
        <v>0.986337054928437</v>
      </c>
      <c r="AU120" s="10">
        <f t="shared" si="54"/>
        <v>0.9768871822531</v>
      </c>
      <c r="AV120" s="11">
        <f t="shared" si="55"/>
        <v>-2.31128177468995</v>
      </c>
    </row>
    <row r="121" spans="1:48">
      <c r="A121" s="6">
        <v>11132</v>
      </c>
      <c r="B121" s="3" t="str">
        <f t="shared" si="30"/>
        <v>Jun</v>
      </c>
      <c r="C121" s="3">
        <f t="shared" si="31"/>
        <v>23</v>
      </c>
      <c r="D121" s="3" t="str">
        <f t="shared" si="32"/>
        <v>Jun23</v>
      </c>
      <c r="E121" s="3" t="str">
        <f t="shared" si="33"/>
        <v>26Mon</v>
      </c>
      <c r="F121">
        <v>20.09</v>
      </c>
      <c r="G121" s="8">
        <f t="shared" si="56"/>
        <v>-0.00790123456790124</v>
      </c>
      <c r="H121" s="7">
        <f t="shared" si="34"/>
        <v>0.948536355051935</v>
      </c>
      <c r="I121" s="7"/>
      <c r="J121" s="6">
        <v>22089</v>
      </c>
      <c r="K121" s="3" t="str">
        <f t="shared" si="35"/>
        <v>Jun</v>
      </c>
      <c r="L121" s="3">
        <f t="shared" si="36"/>
        <v>22</v>
      </c>
      <c r="M121" s="3" t="str">
        <f t="shared" si="37"/>
        <v>Jun22</v>
      </c>
      <c r="N121" s="3" t="str">
        <f t="shared" si="38"/>
        <v>26Wed</v>
      </c>
      <c r="O121">
        <v>57.279999</v>
      </c>
      <c r="P121" s="8">
        <f t="shared" si="57"/>
        <v>0.00297667653691688</v>
      </c>
      <c r="Q121" s="7">
        <f t="shared" si="39"/>
        <v>0.956100801201803</v>
      </c>
      <c r="R121" s="7"/>
      <c r="S121" s="6">
        <v>36699</v>
      </c>
      <c r="T121" s="3" t="str">
        <f t="shared" si="40"/>
        <v>Jun</v>
      </c>
      <c r="U121" s="3">
        <f t="shared" si="41"/>
        <v>22</v>
      </c>
      <c r="V121" s="3" t="str">
        <f t="shared" si="42"/>
        <v>Jun22</v>
      </c>
      <c r="W121" s="3" t="str">
        <f t="shared" si="43"/>
        <v>26Thu</v>
      </c>
      <c r="X121">
        <v>1452.180054</v>
      </c>
      <c r="Y121" s="8">
        <f t="shared" si="58"/>
        <v>-0.0182201367756042</v>
      </c>
      <c r="Z121" s="7">
        <f t="shared" si="44"/>
        <v>0.997911025782645</v>
      </c>
      <c r="AA121" s="7"/>
      <c r="AB121" s="6">
        <v>40353</v>
      </c>
      <c r="AC121" s="3" t="str">
        <f t="shared" si="45"/>
        <v>Jun</v>
      </c>
      <c r="AD121" s="3">
        <f t="shared" si="46"/>
        <v>24</v>
      </c>
      <c r="AE121" s="3" t="str">
        <f t="shared" si="47"/>
        <v>Jun24</v>
      </c>
      <c r="AF121" s="3" t="str">
        <f t="shared" si="48"/>
        <v>26Thu</v>
      </c>
      <c r="AG121">
        <v>1073.689941</v>
      </c>
      <c r="AH121" s="8">
        <f t="shared" si="59"/>
        <v>-0.0168035029345658</v>
      </c>
      <c r="AI121" s="7">
        <f t="shared" si="49"/>
        <v>0.947660571122963</v>
      </c>
      <c r="AJ121" s="7"/>
      <c r="AK121" s="9">
        <v>120</v>
      </c>
      <c r="AL121" s="6">
        <f>WORKDAY($AX$3,AK121,$AY$3:$AY$11)</f>
        <v>44004</v>
      </c>
      <c r="AM121" s="3" t="str">
        <f t="shared" si="50"/>
        <v>Jun</v>
      </c>
      <c r="AN121" s="3">
        <f t="shared" si="51"/>
        <v>22</v>
      </c>
      <c r="AO121" s="3" t="str">
        <f t="shared" si="52"/>
        <v>Jun22</v>
      </c>
      <c r="AP121" s="3" t="str">
        <f t="shared" si="53"/>
        <v>26Mon</v>
      </c>
      <c r="AQ121" s="7">
        <f>VLOOKUP($AP121,$E$2:$H$253,4,0)</f>
        <v>0.948536355051935</v>
      </c>
      <c r="AR121" s="7">
        <f>VLOOKUP(AP121,$N$2:$Q$251,4,0)</f>
        <v>0.954097813386747</v>
      </c>
      <c r="AS121" s="7">
        <f>VLOOKUP($AP121,$W$2:$Z$249,4,0)</f>
        <v>1.021151461369</v>
      </c>
      <c r="AT121" s="7">
        <f>VLOOKUP($AP121,$AF$2:$AI$253,4,0)</f>
        <v>0.982532909227203</v>
      </c>
      <c r="AU121" s="10">
        <f t="shared" si="54"/>
        <v>0.976579634758721</v>
      </c>
      <c r="AV121" s="11">
        <f t="shared" si="55"/>
        <v>-2.34203652412793</v>
      </c>
    </row>
    <row r="122" spans="1:48">
      <c r="A122" s="6">
        <v>11133</v>
      </c>
      <c r="B122" s="3" t="str">
        <f t="shared" si="30"/>
        <v>Jun</v>
      </c>
      <c r="C122" s="3">
        <f t="shared" si="31"/>
        <v>24</v>
      </c>
      <c r="D122" s="3" t="str">
        <f t="shared" si="32"/>
        <v>Jun24</v>
      </c>
      <c r="E122" s="3" t="str">
        <f t="shared" si="33"/>
        <v>26Tue</v>
      </c>
      <c r="F122">
        <v>19.389999</v>
      </c>
      <c r="G122" s="8">
        <f t="shared" si="56"/>
        <v>-0.0348432553509209</v>
      </c>
      <c r="H122" s="7">
        <f t="shared" si="34"/>
        <v>0.915486260623228</v>
      </c>
      <c r="I122" s="7"/>
      <c r="J122" s="6">
        <v>22090</v>
      </c>
      <c r="K122" s="3" t="str">
        <f t="shared" si="35"/>
        <v>Jun</v>
      </c>
      <c r="L122" s="3">
        <f t="shared" si="36"/>
        <v>23</v>
      </c>
      <c r="M122" s="3" t="str">
        <f t="shared" si="37"/>
        <v>Jun23</v>
      </c>
      <c r="N122" s="3" t="str">
        <f t="shared" si="38"/>
        <v>26Thu</v>
      </c>
      <c r="O122">
        <v>57.59</v>
      </c>
      <c r="P122" s="8">
        <f t="shared" si="57"/>
        <v>0.00541202872576878</v>
      </c>
      <c r="Q122" s="7">
        <f t="shared" si="39"/>
        <v>0.961275246202638</v>
      </c>
      <c r="R122" s="7"/>
      <c r="S122" s="6">
        <v>36700</v>
      </c>
      <c r="T122" s="3" t="str">
        <f t="shared" si="40"/>
        <v>Jun</v>
      </c>
      <c r="U122" s="3">
        <f t="shared" si="41"/>
        <v>23</v>
      </c>
      <c r="V122" s="3" t="str">
        <f t="shared" si="42"/>
        <v>Jun23</v>
      </c>
      <c r="W122" s="3" t="str">
        <f t="shared" si="43"/>
        <v>26Fri</v>
      </c>
      <c r="X122">
        <v>1441.47998</v>
      </c>
      <c r="Y122" s="8">
        <f t="shared" si="58"/>
        <v>-0.00736828327212368</v>
      </c>
      <c r="Z122" s="7">
        <f t="shared" si="44"/>
        <v>0.990558134664303</v>
      </c>
      <c r="AA122" s="7"/>
      <c r="AB122" s="6">
        <v>40354</v>
      </c>
      <c r="AC122" s="3" t="str">
        <f t="shared" si="45"/>
        <v>Jun</v>
      </c>
      <c r="AD122" s="3">
        <f t="shared" si="46"/>
        <v>25</v>
      </c>
      <c r="AE122" s="3" t="str">
        <f t="shared" si="47"/>
        <v>Jun25</v>
      </c>
      <c r="AF122" s="3" t="str">
        <f t="shared" si="48"/>
        <v>26Fri</v>
      </c>
      <c r="AG122">
        <v>1076.76001</v>
      </c>
      <c r="AH122" s="8">
        <f t="shared" si="59"/>
        <v>0.00285936272918838</v>
      </c>
      <c r="AI122" s="7">
        <f t="shared" si="49"/>
        <v>0.950370276439953</v>
      </c>
      <c r="AJ122" s="7"/>
      <c r="AK122" s="9">
        <v>121</v>
      </c>
      <c r="AL122" s="6">
        <f>WORKDAY($AX$3,AK122,$AY$3:$AY$11)</f>
        <v>44005</v>
      </c>
      <c r="AM122" s="3" t="str">
        <f t="shared" si="50"/>
        <v>Jun</v>
      </c>
      <c r="AN122" s="3">
        <f t="shared" si="51"/>
        <v>23</v>
      </c>
      <c r="AO122" s="3" t="str">
        <f t="shared" si="52"/>
        <v>Jun23</v>
      </c>
      <c r="AP122" s="3" t="str">
        <f t="shared" si="53"/>
        <v>26Tue</v>
      </c>
      <c r="AQ122" s="7">
        <f>VLOOKUP($AP122,$E$2:$H$253,4,0)</f>
        <v>0.915486260623228</v>
      </c>
      <c r="AR122" s="7">
        <f>VLOOKUP(AP122,$N$2:$Q$251,4,0)</f>
        <v>0.953263244867301</v>
      </c>
      <c r="AS122" s="7">
        <f>VLOOKUP($AP122,$W$2:$Z$249,4,0)</f>
        <v>1.01424525529687</v>
      </c>
      <c r="AT122" s="7">
        <f>VLOOKUP($AP122,$AF$2:$AI$253,4,0)</f>
        <v>0.966742926828506</v>
      </c>
      <c r="AU122" s="10">
        <f t="shared" si="54"/>
        <v>0.962434421903977</v>
      </c>
      <c r="AV122" s="11">
        <f t="shared" si="55"/>
        <v>-3.75655780960233</v>
      </c>
    </row>
    <row r="123" spans="1:48">
      <c r="A123" s="6">
        <v>11134</v>
      </c>
      <c r="B123" s="3" t="str">
        <f t="shared" si="30"/>
        <v>Jun</v>
      </c>
      <c r="C123" s="3">
        <f t="shared" si="31"/>
        <v>25</v>
      </c>
      <c r="D123" s="3" t="str">
        <f t="shared" si="32"/>
        <v>Jun25</v>
      </c>
      <c r="E123" s="3" t="str">
        <f t="shared" si="33"/>
        <v>26Wed</v>
      </c>
      <c r="F123">
        <v>19.540001</v>
      </c>
      <c r="G123" s="8">
        <f t="shared" si="56"/>
        <v>0.00773604990902788</v>
      </c>
      <c r="H123" s="7">
        <f t="shared" si="34"/>
        <v>0.922568508026439</v>
      </c>
      <c r="I123" s="7"/>
      <c r="J123" s="6">
        <v>22091</v>
      </c>
      <c r="K123" s="3" t="str">
        <f t="shared" si="35"/>
        <v>Jun</v>
      </c>
      <c r="L123" s="3">
        <f t="shared" si="36"/>
        <v>24</v>
      </c>
      <c r="M123" s="3" t="str">
        <f t="shared" si="37"/>
        <v>Jun24</v>
      </c>
      <c r="N123" s="3" t="str">
        <f t="shared" si="38"/>
        <v>26Fri</v>
      </c>
      <c r="O123">
        <v>57.68</v>
      </c>
      <c r="P123" s="8">
        <f t="shared" si="57"/>
        <v>0.00156277131446425</v>
      </c>
      <c r="Q123" s="7">
        <f t="shared" si="39"/>
        <v>0.962777499582708</v>
      </c>
      <c r="R123" s="7"/>
      <c r="S123" s="6">
        <v>36703</v>
      </c>
      <c r="T123" s="3" t="str">
        <f t="shared" si="40"/>
        <v>Jun</v>
      </c>
      <c r="U123" s="3">
        <f t="shared" si="41"/>
        <v>26</v>
      </c>
      <c r="V123" s="3" t="str">
        <f t="shared" si="42"/>
        <v>Jun26</v>
      </c>
      <c r="W123" s="3" t="str">
        <f t="shared" si="43"/>
        <v>27Mon</v>
      </c>
      <c r="X123">
        <v>1455.310059</v>
      </c>
      <c r="Y123" s="8">
        <f t="shared" si="58"/>
        <v>0.00959436079022051</v>
      </c>
      <c r="Z123" s="7">
        <f t="shared" si="44"/>
        <v>1.00006190679196</v>
      </c>
      <c r="AA123" s="7"/>
      <c r="AB123" s="6">
        <v>40357</v>
      </c>
      <c r="AC123" s="3" t="str">
        <f t="shared" si="45"/>
        <v>Jun</v>
      </c>
      <c r="AD123" s="3">
        <f t="shared" si="46"/>
        <v>28</v>
      </c>
      <c r="AE123" s="3" t="str">
        <f t="shared" si="47"/>
        <v>Jun28</v>
      </c>
      <c r="AF123" s="3" t="str">
        <f t="shared" si="48"/>
        <v>27Mon</v>
      </c>
      <c r="AG123">
        <v>1074.569946</v>
      </c>
      <c r="AH123" s="8">
        <f t="shared" si="59"/>
        <v>-0.0020339388347083</v>
      </c>
      <c r="AI123" s="7">
        <f t="shared" si="49"/>
        <v>0.94843728142735</v>
      </c>
      <c r="AJ123" s="7"/>
      <c r="AK123" s="9">
        <v>122</v>
      </c>
      <c r="AL123" s="6">
        <f>WORKDAY($AX$3,AK123,$AY$3:$AY$11)</f>
        <v>44006</v>
      </c>
      <c r="AM123" s="3" t="str">
        <f t="shared" si="50"/>
        <v>Jun</v>
      </c>
      <c r="AN123" s="3">
        <f t="shared" si="51"/>
        <v>24</v>
      </c>
      <c r="AO123" s="3" t="str">
        <f t="shared" si="52"/>
        <v>Jun24</v>
      </c>
      <c r="AP123" s="3" t="str">
        <f t="shared" si="53"/>
        <v>26Wed</v>
      </c>
      <c r="AQ123" s="7">
        <f>VLOOKUP($AP123,$E$2:$H$253,4,0)</f>
        <v>0.922568508026439</v>
      </c>
      <c r="AR123" s="7">
        <f>VLOOKUP(AP123,$N$2:$Q$251,4,0)</f>
        <v>0.956100801201803</v>
      </c>
      <c r="AS123" s="7">
        <f>VLOOKUP($AP123,$W$2:$Z$249,4,0)</f>
        <v>1.01643052904474</v>
      </c>
      <c r="AT123" s="7">
        <f>VLOOKUP($AP123,$AF$2:$AI$253,4,0)</f>
        <v>0.963856740693711</v>
      </c>
      <c r="AU123" s="10">
        <f t="shared" si="54"/>
        <v>0.964739144741673</v>
      </c>
      <c r="AV123" s="11">
        <f t="shared" si="55"/>
        <v>-3.52608552583269</v>
      </c>
    </row>
    <row r="124" spans="1:48">
      <c r="A124" s="6">
        <v>11135</v>
      </c>
      <c r="B124" s="3" t="str">
        <f t="shared" si="30"/>
        <v>Jun</v>
      </c>
      <c r="C124" s="3">
        <f t="shared" si="31"/>
        <v>26</v>
      </c>
      <c r="D124" s="3" t="str">
        <f t="shared" si="32"/>
        <v>Jun26</v>
      </c>
      <c r="E124" s="3" t="str">
        <f t="shared" si="33"/>
        <v>26Thu</v>
      </c>
      <c r="F124">
        <v>20</v>
      </c>
      <c r="G124" s="8">
        <f t="shared" si="56"/>
        <v>0.0235414010470112</v>
      </c>
      <c r="H124" s="7">
        <f t="shared" si="34"/>
        <v>0.944287063267232</v>
      </c>
      <c r="I124" s="7"/>
      <c r="J124" s="6">
        <v>22094</v>
      </c>
      <c r="K124" s="3" t="str">
        <f t="shared" si="35"/>
        <v>Jun</v>
      </c>
      <c r="L124" s="3">
        <f t="shared" si="36"/>
        <v>27</v>
      </c>
      <c r="M124" s="3" t="str">
        <f t="shared" si="37"/>
        <v>Jun27</v>
      </c>
      <c r="N124" s="3" t="str">
        <f t="shared" si="38"/>
        <v>27Mon</v>
      </c>
      <c r="O124">
        <v>57.330002</v>
      </c>
      <c r="P124" s="8">
        <f t="shared" si="57"/>
        <v>-0.00606792649098473</v>
      </c>
      <c r="Q124" s="7">
        <f t="shared" si="39"/>
        <v>0.956935436488066</v>
      </c>
      <c r="R124" s="7"/>
      <c r="S124" s="6">
        <v>36704</v>
      </c>
      <c r="T124" s="3" t="str">
        <f t="shared" si="40"/>
        <v>Jun</v>
      </c>
      <c r="U124" s="3">
        <f t="shared" si="41"/>
        <v>27</v>
      </c>
      <c r="V124" s="3" t="str">
        <f t="shared" si="42"/>
        <v>Jun27</v>
      </c>
      <c r="W124" s="3" t="str">
        <f t="shared" si="43"/>
        <v>27Tue</v>
      </c>
      <c r="X124">
        <v>1450.550049</v>
      </c>
      <c r="Y124" s="8">
        <f t="shared" si="58"/>
        <v>-0.00327078753463077</v>
      </c>
      <c r="Z124" s="7">
        <f t="shared" si="44"/>
        <v>0.996790916773366</v>
      </c>
      <c r="AA124" s="7"/>
      <c r="AB124" s="6">
        <v>40358</v>
      </c>
      <c r="AC124" s="3" t="str">
        <f t="shared" si="45"/>
        <v>Jun</v>
      </c>
      <c r="AD124" s="3">
        <f t="shared" si="46"/>
        <v>29</v>
      </c>
      <c r="AE124" s="3" t="str">
        <f t="shared" si="47"/>
        <v>Jun29</v>
      </c>
      <c r="AF124" s="3" t="str">
        <f t="shared" si="48"/>
        <v>27Tue</v>
      </c>
      <c r="AG124">
        <v>1041.23999</v>
      </c>
      <c r="AH124" s="8">
        <f t="shared" si="59"/>
        <v>-0.0310170185980616</v>
      </c>
      <c r="AI124" s="7">
        <f t="shared" si="49"/>
        <v>0.919019584630222</v>
      </c>
      <c r="AJ124" s="7"/>
      <c r="AK124" s="9">
        <v>123</v>
      </c>
      <c r="AL124" s="6">
        <f>WORKDAY($AX$3,AK124,$AY$3:$AY$11)</f>
        <v>44007</v>
      </c>
      <c r="AM124" s="3" t="str">
        <f t="shared" si="50"/>
        <v>Jun</v>
      </c>
      <c r="AN124" s="3">
        <f t="shared" si="51"/>
        <v>25</v>
      </c>
      <c r="AO124" s="3" t="str">
        <f t="shared" si="52"/>
        <v>Jun25</v>
      </c>
      <c r="AP124" s="3" t="str">
        <f t="shared" si="53"/>
        <v>26Thu</v>
      </c>
      <c r="AQ124" s="7">
        <f>VLOOKUP($AP124,$E$2:$H$253,4,0)</f>
        <v>0.944287063267232</v>
      </c>
      <c r="AR124" s="7">
        <f>VLOOKUP(AP124,$N$2:$Q$251,4,0)</f>
        <v>0.961275246202638</v>
      </c>
      <c r="AS124" s="7">
        <f>VLOOKUP($AP124,$W$2:$Z$249,4,0)</f>
        <v>0.997911025782645</v>
      </c>
      <c r="AT124" s="7">
        <f>VLOOKUP($AP124,$AF$2:$AI$253,4,0)</f>
        <v>0.947660571122963</v>
      </c>
      <c r="AU124" s="10">
        <f t="shared" si="54"/>
        <v>0.962783476593869</v>
      </c>
      <c r="AV124" s="11">
        <f t="shared" si="55"/>
        <v>-3.72165234061307</v>
      </c>
    </row>
    <row r="125" spans="1:48">
      <c r="A125" s="6">
        <v>11136</v>
      </c>
      <c r="B125" s="3" t="str">
        <f t="shared" si="30"/>
        <v>Jun</v>
      </c>
      <c r="C125" s="3">
        <f t="shared" si="31"/>
        <v>27</v>
      </c>
      <c r="D125" s="3" t="str">
        <f t="shared" si="32"/>
        <v>Jun27</v>
      </c>
      <c r="E125" s="3" t="str">
        <f t="shared" si="33"/>
        <v>26Fri</v>
      </c>
      <c r="F125">
        <v>19.809999</v>
      </c>
      <c r="G125" s="8">
        <f t="shared" si="56"/>
        <v>-0.00950004999999994</v>
      </c>
      <c r="H125" s="7">
        <f t="shared" si="34"/>
        <v>0.93531628895184</v>
      </c>
      <c r="I125" s="7"/>
      <c r="J125" s="6">
        <v>22095</v>
      </c>
      <c r="K125" s="3" t="str">
        <f t="shared" si="35"/>
        <v>Jun</v>
      </c>
      <c r="L125" s="3">
        <f t="shared" si="36"/>
        <v>28</v>
      </c>
      <c r="M125" s="3" t="str">
        <f t="shared" si="37"/>
        <v>Jun28</v>
      </c>
      <c r="N125" s="3" t="str">
        <f t="shared" si="38"/>
        <v>27Tue</v>
      </c>
      <c r="O125">
        <v>56.939999</v>
      </c>
      <c r="P125" s="8">
        <f t="shared" si="57"/>
        <v>-0.00680277317973929</v>
      </c>
      <c r="Q125" s="7">
        <f t="shared" si="39"/>
        <v>0.950425621765983</v>
      </c>
      <c r="R125" s="7"/>
      <c r="S125" s="6">
        <v>36705</v>
      </c>
      <c r="T125" s="3" t="str">
        <f t="shared" si="40"/>
        <v>Jun</v>
      </c>
      <c r="U125" s="3">
        <f t="shared" si="41"/>
        <v>28</v>
      </c>
      <c r="V125" s="3" t="str">
        <f t="shared" si="42"/>
        <v>Jun28</v>
      </c>
      <c r="W125" s="3" t="str">
        <f t="shared" si="43"/>
        <v>27Wed</v>
      </c>
      <c r="X125">
        <v>1454.819946</v>
      </c>
      <c r="Y125" s="8">
        <f t="shared" si="58"/>
        <v>0.00294363989918429</v>
      </c>
      <c r="Z125" s="7">
        <f t="shared" si="44"/>
        <v>0.999725110287124</v>
      </c>
      <c r="AA125" s="7"/>
      <c r="AB125" s="6">
        <v>40359</v>
      </c>
      <c r="AC125" s="3" t="str">
        <f t="shared" si="45"/>
        <v>Jun</v>
      </c>
      <c r="AD125" s="3">
        <f t="shared" si="46"/>
        <v>30</v>
      </c>
      <c r="AE125" s="3" t="str">
        <f t="shared" si="47"/>
        <v>Jun30</v>
      </c>
      <c r="AF125" s="3" t="str">
        <f t="shared" si="48"/>
        <v>27Wed</v>
      </c>
      <c r="AG125">
        <v>1030.709961</v>
      </c>
      <c r="AH125" s="8">
        <f t="shared" si="59"/>
        <v>-0.0101129702096824</v>
      </c>
      <c r="AI125" s="7">
        <f t="shared" si="49"/>
        <v>0.909725566948742</v>
      </c>
      <c r="AJ125" s="7"/>
      <c r="AK125" s="9">
        <v>124</v>
      </c>
      <c r="AL125" s="6">
        <f>WORKDAY($AX$3,AK125,$AY$3:$AY$11)</f>
        <v>44008</v>
      </c>
      <c r="AM125" s="3" t="str">
        <f t="shared" si="50"/>
        <v>Jun</v>
      </c>
      <c r="AN125" s="3">
        <f t="shared" si="51"/>
        <v>26</v>
      </c>
      <c r="AO125" s="3" t="str">
        <f t="shared" si="52"/>
        <v>Jun26</v>
      </c>
      <c r="AP125" s="3" t="str">
        <f t="shared" si="53"/>
        <v>26Fri</v>
      </c>
      <c r="AQ125" s="7">
        <f>VLOOKUP($AP125,$E$2:$H$253,4,0)</f>
        <v>0.93531628895184</v>
      </c>
      <c r="AR125" s="7">
        <f>VLOOKUP(AP125,$N$2:$Q$251,4,0)</f>
        <v>0.962777499582708</v>
      </c>
      <c r="AS125" s="7">
        <f>VLOOKUP($AP125,$W$2:$Z$249,4,0)</f>
        <v>0.990558134664303</v>
      </c>
      <c r="AT125" s="7">
        <f>VLOOKUP($AP125,$AF$2:$AI$253,4,0)</f>
        <v>0.950370276439953</v>
      </c>
      <c r="AU125" s="10">
        <f t="shared" si="54"/>
        <v>0.959755549909701</v>
      </c>
      <c r="AV125" s="11">
        <f t="shared" si="55"/>
        <v>-4.0244450090299</v>
      </c>
    </row>
    <row r="126" spans="1:48">
      <c r="A126" s="6">
        <v>11139</v>
      </c>
      <c r="B126" s="3" t="str">
        <f t="shared" si="30"/>
        <v>Jun</v>
      </c>
      <c r="C126" s="3">
        <f t="shared" si="31"/>
        <v>30</v>
      </c>
      <c r="D126" s="3" t="str">
        <f t="shared" si="32"/>
        <v>Jun30</v>
      </c>
      <c r="E126" s="3" t="str">
        <f t="shared" si="33"/>
        <v>27Mon</v>
      </c>
      <c r="F126">
        <v>20.459999</v>
      </c>
      <c r="G126" s="8">
        <f t="shared" si="56"/>
        <v>0.0328117129132616</v>
      </c>
      <c r="H126" s="7">
        <f t="shared" si="34"/>
        <v>0.966005618508025</v>
      </c>
      <c r="I126" s="7"/>
      <c r="J126" s="6">
        <v>22096</v>
      </c>
      <c r="K126" s="3" t="str">
        <f t="shared" si="35"/>
        <v>Jun</v>
      </c>
      <c r="L126" s="3">
        <f t="shared" si="36"/>
        <v>29</v>
      </c>
      <c r="M126" s="3" t="str">
        <f t="shared" si="37"/>
        <v>Jun29</v>
      </c>
      <c r="N126" s="3" t="str">
        <f t="shared" si="38"/>
        <v>27Wed</v>
      </c>
      <c r="O126">
        <v>56.939999</v>
      </c>
      <c r="P126" s="8">
        <f t="shared" si="57"/>
        <v>0</v>
      </c>
      <c r="Q126" s="7">
        <f t="shared" si="39"/>
        <v>0.950425621765983</v>
      </c>
      <c r="R126" s="7"/>
      <c r="S126" s="6">
        <v>36706</v>
      </c>
      <c r="T126" s="3" t="str">
        <f t="shared" si="40"/>
        <v>Jun</v>
      </c>
      <c r="U126" s="3">
        <f t="shared" si="41"/>
        <v>29</v>
      </c>
      <c r="V126" s="3" t="str">
        <f t="shared" si="42"/>
        <v>Jun29</v>
      </c>
      <c r="W126" s="3" t="str">
        <f t="shared" si="43"/>
        <v>27Thu</v>
      </c>
      <c r="X126">
        <v>1442.390015</v>
      </c>
      <c r="Y126" s="8">
        <f t="shared" si="58"/>
        <v>-0.00854396520626211</v>
      </c>
      <c r="Z126" s="7">
        <f t="shared" si="44"/>
        <v>0.991183493729004</v>
      </c>
      <c r="AA126" s="7"/>
      <c r="AB126" s="6">
        <v>40360</v>
      </c>
      <c r="AC126" s="3" t="str">
        <f t="shared" si="45"/>
        <v>Jul</v>
      </c>
      <c r="AD126" s="3">
        <f t="shared" si="46"/>
        <v>1</v>
      </c>
      <c r="AE126" s="3" t="str">
        <f t="shared" si="47"/>
        <v>Jul1</v>
      </c>
      <c r="AF126" s="3" t="str">
        <f t="shared" si="48"/>
        <v>27Thu</v>
      </c>
      <c r="AG126">
        <v>1027.369995</v>
      </c>
      <c r="AH126" s="8">
        <f t="shared" si="59"/>
        <v>-0.00324045185006222</v>
      </c>
      <c r="AI126" s="7">
        <f t="shared" si="49"/>
        <v>0.906777645052274</v>
      </c>
      <c r="AJ126" s="7"/>
      <c r="AK126" s="9">
        <v>125</v>
      </c>
      <c r="AL126" s="6">
        <f>WORKDAY($AX$3,AK126,$AY$3:$AY$11)</f>
        <v>44011</v>
      </c>
      <c r="AM126" s="3" t="str">
        <f t="shared" si="50"/>
        <v>Jun</v>
      </c>
      <c r="AN126" s="3">
        <f t="shared" si="51"/>
        <v>29</v>
      </c>
      <c r="AO126" s="3" t="str">
        <f t="shared" si="52"/>
        <v>Jun29</v>
      </c>
      <c r="AP126" s="3" t="str">
        <f t="shared" si="53"/>
        <v>27Mon</v>
      </c>
      <c r="AQ126" s="7">
        <f>VLOOKUP($AP126,$E$2:$H$253,4,0)</f>
        <v>0.966005618508025</v>
      </c>
      <c r="AR126" s="7">
        <f>VLOOKUP(AP126,$N$2:$Q$251,4,0)</f>
        <v>0.956935436488066</v>
      </c>
      <c r="AS126" s="7">
        <f>VLOOKUP($AP126,$W$2:$Z$249,4,0)</f>
        <v>1.00006190679196</v>
      </c>
      <c r="AT126" s="7">
        <f>VLOOKUP($AP126,$AF$2:$AI$253,4,0)</f>
        <v>0.94843728142735</v>
      </c>
      <c r="AU126" s="10">
        <f t="shared" si="54"/>
        <v>0.96786006080385</v>
      </c>
      <c r="AV126" s="11">
        <f t="shared" si="55"/>
        <v>-3.21399391961499</v>
      </c>
    </row>
    <row r="127" spans="1:48">
      <c r="A127" s="6">
        <v>11140</v>
      </c>
      <c r="B127" s="3" t="str">
        <f t="shared" si="30"/>
        <v>Jul</v>
      </c>
      <c r="C127" s="3">
        <f t="shared" si="31"/>
        <v>1</v>
      </c>
      <c r="D127" s="3" t="str">
        <f t="shared" si="32"/>
        <v>Jul1</v>
      </c>
      <c r="E127" s="3" t="str">
        <f t="shared" si="33"/>
        <v>27Tue</v>
      </c>
      <c r="F127">
        <v>20.24</v>
      </c>
      <c r="G127" s="8">
        <f t="shared" si="56"/>
        <v>-0.0107526398217322</v>
      </c>
      <c r="H127" s="7">
        <f t="shared" si="34"/>
        <v>0.955618508026439</v>
      </c>
      <c r="I127" s="7"/>
      <c r="J127" s="6">
        <v>22097</v>
      </c>
      <c r="K127" s="3" t="str">
        <f t="shared" si="35"/>
        <v>Jun</v>
      </c>
      <c r="L127" s="3">
        <f t="shared" si="36"/>
        <v>30</v>
      </c>
      <c r="M127" s="3" t="str">
        <f t="shared" si="37"/>
        <v>Jun30</v>
      </c>
      <c r="N127" s="3" t="str">
        <f t="shared" si="38"/>
        <v>27Thu</v>
      </c>
      <c r="O127">
        <v>56.919998</v>
      </c>
      <c r="P127" s="8">
        <f t="shared" si="57"/>
        <v>-0.000351264495104761</v>
      </c>
      <c r="Q127" s="7">
        <f t="shared" si="39"/>
        <v>0.950091770989818</v>
      </c>
      <c r="R127" s="7"/>
      <c r="S127" s="6">
        <v>36707</v>
      </c>
      <c r="T127" s="3" t="str">
        <f t="shared" si="40"/>
        <v>Jun</v>
      </c>
      <c r="U127" s="3">
        <f t="shared" si="41"/>
        <v>30</v>
      </c>
      <c r="V127" s="3" t="str">
        <f t="shared" si="42"/>
        <v>Jun30</v>
      </c>
      <c r="W127" s="3" t="str">
        <f t="shared" si="43"/>
        <v>27Fri</v>
      </c>
      <c r="X127">
        <v>1454.599976</v>
      </c>
      <c r="Y127" s="8">
        <f t="shared" si="58"/>
        <v>0.0084650897975053</v>
      </c>
      <c r="Z127" s="7">
        <f t="shared" si="44"/>
        <v>0.999573951009226</v>
      </c>
      <c r="AA127" s="7"/>
      <c r="AB127" s="6">
        <v>40361</v>
      </c>
      <c r="AC127" s="3" t="str">
        <f t="shared" si="45"/>
        <v>Jul</v>
      </c>
      <c r="AD127" s="3">
        <f t="shared" si="46"/>
        <v>2</v>
      </c>
      <c r="AE127" s="3" t="str">
        <f t="shared" si="47"/>
        <v>Jul2</v>
      </c>
      <c r="AF127" s="3" t="str">
        <f t="shared" si="48"/>
        <v>27Fri</v>
      </c>
      <c r="AG127">
        <v>1022.580017</v>
      </c>
      <c r="AH127" s="8">
        <f t="shared" si="59"/>
        <v>-0.00466236898421393</v>
      </c>
      <c r="AI127" s="7">
        <f t="shared" si="49"/>
        <v>0.902549913084404</v>
      </c>
      <c r="AJ127" s="7"/>
      <c r="AK127" s="9">
        <v>126</v>
      </c>
      <c r="AL127" s="6">
        <f>WORKDAY($AX$3,AK127,$AY$3:$AY$11)</f>
        <v>44012</v>
      </c>
      <c r="AM127" s="3" t="str">
        <f t="shared" si="50"/>
        <v>Jun</v>
      </c>
      <c r="AN127" s="3">
        <f t="shared" si="51"/>
        <v>30</v>
      </c>
      <c r="AO127" s="3" t="str">
        <f t="shared" si="52"/>
        <v>Jun30</v>
      </c>
      <c r="AP127" s="3" t="str">
        <f t="shared" si="53"/>
        <v>27Tue</v>
      </c>
      <c r="AQ127" s="7">
        <f>VLOOKUP($AP127,$E$2:$H$253,4,0)</f>
        <v>0.955618508026439</v>
      </c>
      <c r="AR127" s="7">
        <f>VLOOKUP(AP127,$N$2:$Q$251,4,0)</f>
        <v>0.950425621765983</v>
      </c>
      <c r="AS127" s="7">
        <f>VLOOKUP($AP127,$W$2:$Z$249,4,0)</f>
        <v>0.996790916773366</v>
      </c>
      <c r="AT127" s="7">
        <f>VLOOKUP($AP127,$AF$2:$AI$253,4,0)</f>
        <v>0.919019584630222</v>
      </c>
      <c r="AU127" s="10">
        <f t="shared" si="54"/>
        <v>0.955463657799002</v>
      </c>
      <c r="AV127" s="11">
        <f t="shared" si="55"/>
        <v>-4.45363422009976</v>
      </c>
    </row>
    <row r="128" spans="1:48">
      <c r="A128" s="6">
        <v>11141</v>
      </c>
      <c r="B128" s="3" t="str">
        <f t="shared" si="30"/>
        <v>Jul</v>
      </c>
      <c r="C128" s="3">
        <f t="shared" si="31"/>
        <v>2</v>
      </c>
      <c r="D128" s="3" t="str">
        <f t="shared" si="32"/>
        <v>Jul2</v>
      </c>
      <c r="E128" s="3" t="str">
        <f t="shared" si="33"/>
        <v>27Wed</v>
      </c>
      <c r="F128">
        <v>20.459999</v>
      </c>
      <c r="G128" s="8">
        <f t="shared" si="56"/>
        <v>0.0108695158102767</v>
      </c>
      <c r="H128" s="7">
        <f t="shared" si="34"/>
        <v>0.966005618508025</v>
      </c>
      <c r="I128" s="7"/>
      <c r="J128" s="6">
        <v>22098</v>
      </c>
      <c r="K128" s="3" t="str">
        <f t="shared" si="35"/>
        <v>Jul</v>
      </c>
      <c r="L128" s="3">
        <f t="shared" si="36"/>
        <v>1</v>
      </c>
      <c r="M128" s="3" t="str">
        <f t="shared" si="37"/>
        <v>Jul1</v>
      </c>
      <c r="N128" s="3" t="str">
        <f t="shared" si="38"/>
        <v>27Fri</v>
      </c>
      <c r="O128">
        <v>57.060001</v>
      </c>
      <c r="P128" s="8">
        <f t="shared" si="57"/>
        <v>0.00245964520237685</v>
      </c>
      <c r="Q128" s="7">
        <f t="shared" si="39"/>
        <v>0.952428659656151</v>
      </c>
      <c r="R128" s="7"/>
      <c r="S128" s="6">
        <v>36710</v>
      </c>
      <c r="T128" s="3" t="str">
        <f t="shared" si="40"/>
        <v>Jul</v>
      </c>
      <c r="U128" s="3">
        <f t="shared" si="41"/>
        <v>3</v>
      </c>
      <c r="V128" s="3" t="str">
        <f t="shared" si="42"/>
        <v>Jul3</v>
      </c>
      <c r="W128" s="3" t="str">
        <f t="shared" si="43"/>
        <v>28Mon</v>
      </c>
      <c r="X128">
        <v>1469.540039</v>
      </c>
      <c r="Y128" s="8">
        <f t="shared" si="58"/>
        <v>0.0102709083229079</v>
      </c>
      <c r="Z128" s="7">
        <f t="shared" si="44"/>
        <v>1.00984048342201</v>
      </c>
      <c r="AA128" s="7"/>
      <c r="AB128" s="6">
        <v>40365</v>
      </c>
      <c r="AC128" s="3" t="str">
        <f t="shared" si="45"/>
        <v>Jul</v>
      </c>
      <c r="AD128" s="3">
        <f t="shared" si="46"/>
        <v>6</v>
      </c>
      <c r="AE128" s="3" t="str">
        <f t="shared" si="47"/>
        <v>Jul6</v>
      </c>
      <c r="AF128" s="3" t="str">
        <f t="shared" si="48"/>
        <v>28Tue</v>
      </c>
      <c r="AG128">
        <v>1028.060059</v>
      </c>
      <c r="AH128" s="8">
        <f t="shared" si="59"/>
        <v>0.00535903490083545</v>
      </c>
      <c r="AI128" s="7">
        <f t="shared" si="49"/>
        <v>0.907386709568369</v>
      </c>
      <c r="AJ128" s="7"/>
      <c r="AK128" s="9">
        <v>127</v>
      </c>
      <c r="AL128" s="6">
        <f>WORKDAY($AX$3,AK128,$AY$3:$AY$11)</f>
        <v>44013</v>
      </c>
      <c r="AM128" s="3" t="str">
        <f t="shared" si="50"/>
        <v>Jul</v>
      </c>
      <c r="AN128" s="3">
        <f t="shared" si="51"/>
        <v>1</v>
      </c>
      <c r="AO128" s="3" t="str">
        <f t="shared" si="52"/>
        <v>Jul1</v>
      </c>
      <c r="AP128" s="3" t="str">
        <f t="shared" si="53"/>
        <v>27Wed</v>
      </c>
      <c r="AQ128" s="7">
        <f>VLOOKUP($AP128,$E$2:$H$253,4,0)</f>
        <v>0.966005618508025</v>
      </c>
      <c r="AR128" s="7">
        <f>VLOOKUP(AP128,$N$2:$Q$251,4,0)</f>
        <v>0.950425621765983</v>
      </c>
      <c r="AS128" s="7">
        <f>VLOOKUP($AP128,$W$2:$Z$249,4,0)</f>
        <v>0.999725110287124</v>
      </c>
      <c r="AT128" s="7">
        <f>VLOOKUP($AP128,$AF$2:$AI$253,4,0)</f>
        <v>0.909725566948742</v>
      </c>
      <c r="AU128" s="10">
        <f t="shared" si="54"/>
        <v>0.956470479377469</v>
      </c>
      <c r="AV128" s="11">
        <f t="shared" si="55"/>
        <v>-4.35295206225315</v>
      </c>
    </row>
    <row r="129" spans="1:48">
      <c r="A129" s="6">
        <v>11142</v>
      </c>
      <c r="B129" s="3" t="str">
        <f t="shared" si="30"/>
        <v>Jul</v>
      </c>
      <c r="C129" s="3">
        <f t="shared" si="31"/>
        <v>3</v>
      </c>
      <c r="D129" s="3" t="str">
        <f t="shared" si="32"/>
        <v>Jul3</v>
      </c>
      <c r="E129" s="3" t="str">
        <f t="shared" si="33"/>
        <v>27Thu</v>
      </c>
      <c r="F129">
        <v>20.25</v>
      </c>
      <c r="G129" s="8">
        <f t="shared" si="56"/>
        <v>-0.010263881244569</v>
      </c>
      <c r="H129" s="7">
        <f t="shared" si="34"/>
        <v>0.956090651558073</v>
      </c>
      <c r="I129" s="7"/>
      <c r="J129" s="6">
        <v>22102</v>
      </c>
      <c r="K129" s="3" t="str">
        <f t="shared" si="35"/>
        <v>Jul</v>
      </c>
      <c r="L129" s="3">
        <f t="shared" si="36"/>
        <v>5</v>
      </c>
      <c r="M129" s="3" t="str">
        <f t="shared" si="37"/>
        <v>Jul5</v>
      </c>
      <c r="N129" s="3" t="str">
        <f t="shared" si="38"/>
        <v>28Tue</v>
      </c>
      <c r="O129">
        <v>57.02</v>
      </c>
      <c r="P129" s="8">
        <f t="shared" si="57"/>
        <v>-0.000701033987013015</v>
      </c>
      <c r="Q129" s="7">
        <f t="shared" si="39"/>
        <v>0.951760974795527</v>
      </c>
      <c r="R129" s="7"/>
      <c r="S129" s="6">
        <v>36712</v>
      </c>
      <c r="T129" s="3" t="str">
        <f t="shared" si="40"/>
        <v>Jul</v>
      </c>
      <c r="U129" s="3">
        <f t="shared" si="41"/>
        <v>5</v>
      </c>
      <c r="V129" s="3" t="str">
        <f t="shared" si="42"/>
        <v>Jul5</v>
      </c>
      <c r="W129" s="3" t="str">
        <f t="shared" si="43"/>
        <v>28Wed</v>
      </c>
      <c r="X129">
        <v>1446.22998</v>
      </c>
      <c r="Y129" s="8">
        <f t="shared" si="58"/>
        <v>-0.0158621462371737</v>
      </c>
      <c r="Z129" s="7">
        <f t="shared" si="44"/>
        <v>0.99382224599775</v>
      </c>
      <c r="AA129" s="7"/>
      <c r="AB129" s="6">
        <v>40366</v>
      </c>
      <c r="AC129" s="3" t="str">
        <f t="shared" si="45"/>
        <v>Jul</v>
      </c>
      <c r="AD129" s="3">
        <f t="shared" si="46"/>
        <v>7</v>
      </c>
      <c r="AE129" s="3" t="str">
        <f t="shared" si="47"/>
        <v>Jul7</v>
      </c>
      <c r="AF129" s="3" t="str">
        <f t="shared" si="48"/>
        <v>28Wed</v>
      </c>
      <c r="AG129">
        <v>1060.27002</v>
      </c>
      <c r="AH129" s="8">
        <f t="shared" si="59"/>
        <v>0.0313308164421161</v>
      </c>
      <c r="AI129" s="7">
        <f t="shared" si="49"/>
        <v>0.935815876007872</v>
      </c>
      <c r="AJ129" s="7"/>
      <c r="AK129" s="9">
        <v>128</v>
      </c>
      <c r="AL129" s="6">
        <f>WORKDAY($AX$3,AK129,$AY$3:$AY$11)</f>
        <v>44014</v>
      </c>
      <c r="AM129" s="3" t="str">
        <f t="shared" si="50"/>
        <v>Jul</v>
      </c>
      <c r="AN129" s="3">
        <f t="shared" si="51"/>
        <v>2</v>
      </c>
      <c r="AO129" s="3" t="str">
        <f t="shared" si="52"/>
        <v>Jul2</v>
      </c>
      <c r="AP129" s="3" t="str">
        <f t="shared" si="53"/>
        <v>27Thu</v>
      </c>
      <c r="AQ129" s="7">
        <f>VLOOKUP($AP129,$E$2:$H$253,4,0)</f>
        <v>0.956090651558073</v>
      </c>
      <c r="AR129" s="7">
        <f>VLOOKUP(AP129,$N$2:$Q$251,4,0)</f>
        <v>0.950091770989818</v>
      </c>
      <c r="AS129" s="7">
        <f>VLOOKUP($AP129,$W$2:$Z$249,4,0)</f>
        <v>0.991183493729004</v>
      </c>
      <c r="AT129" s="7">
        <f>VLOOKUP($AP129,$AF$2:$AI$253,4,0)</f>
        <v>0.906777645052274</v>
      </c>
      <c r="AU129" s="10">
        <f t="shared" si="54"/>
        <v>0.951035890332292</v>
      </c>
      <c r="AV129" s="11">
        <f t="shared" si="55"/>
        <v>-4.89641096677076</v>
      </c>
    </row>
    <row r="130" spans="1:48">
      <c r="A130" s="6">
        <v>11146</v>
      </c>
      <c r="B130" s="3" t="str">
        <f t="shared" ref="B130:B193" si="60">TEXT(A130,"mmm")</f>
        <v>Jul</v>
      </c>
      <c r="C130" s="3">
        <f t="shared" ref="C130:C193" si="61">DAY(A130)</f>
        <v>7</v>
      </c>
      <c r="D130" s="3" t="str">
        <f t="shared" ref="D130:D193" si="62">CONCATENATE(B130,C130)</f>
        <v>Jul7</v>
      </c>
      <c r="E130" s="3" t="str">
        <f t="shared" ref="E130:E193" si="63">CONCATENATE(WEEKNUM(A130),TEXT(A130,"ddd"))</f>
        <v>28Mon</v>
      </c>
      <c r="F130">
        <v>19.83</v>
      </c>
      <c r="G130" s="8">
        <f t="shared" si="56"/>
        <v>-0.0207407407407408</v>
      </c>
      <c r="H130" s="7">
        <f t="shared" ref="H130:H193" si="64">H129*(1+G130)</f>
        <v>0.936260623229461</v>
      </c>
      <c r="I130" s="7"/>
      <c r="J130" s="6">
        <v>22103</v>
      </c>
      <c r="K130" s="3" t="str">
        <f t="shared" ref="K130:K193" si="65">TEXT(J130,"mmm")</f>
        <v>Jul</v>
      </c>
      <c r="L130" s="3">
        <f t="shared" ref="L130:L193" si="66">DAY(J130)</f>
        <v>6</v>
      </c>
      <c r="M130" s="3" t="str">
        <f t="shared" ref="M130:M193" si="67">CONCATENATE(K130,L130)</f>
        <v>Jul6</v>
      </c>
      <c r="N130" s="3" t="str">
        <f t="shared" ref="N130:N193" si="68">CONCATENATE(WEEKNUM(J130),TEXT(J130,"ddd"))</f>
        <v>28Wed</v>
      </c>
      <c r="O130">
        <v>56.939999</v>
      </c>
      <c r="P130" s="8">
        <f t="shared" si="57"/>
        <v>-0.00140303402314982</v>
      </c>
      <c r="Q130" s="7">
        <f t="shared" ref="Q130:Q193" si="69">Q129*(1+P130)</f>
        <v>0.950425621765983</v>
      </c>
      <c r="R130" s="7"/>
      <c r="S130" s="6">
        <v>36713</v>
      </c>
      <c r="T130" s="3" t="str">
        <f t="shared" ref="T130:T193" si="70">TEXT(S130,"mmm")</f>
        <v>Jul</v>
      </c>
      <c r="U130" s="3">
        <f t="shared" ref="U130:U193" si="71">DAY(S130)</f>
        <v>6</v>
      </c>
      <c r="V130" s="3" t="str">
        <f t="shared" ref="V130:V193" si="72">CONCATENATE(T130,U130)</f>
        <v>Jul6</v>
      </c>
      <c r="W130" s="3" t="str">
        <f t="shared" ref="W130:W193" si="73">CONCATENATE(WEEKNUM(S130),TEXT(S130,"ddd"))</f>
        <v>28Thu</v>
      </c>
      <c r="X130">
        <v>1456.670044</v>
      </c>
      <c r="Y130" s="8">
        <f t="shared" si="58"/>
        <v>0.0072188131516952</v>
      </c>
      <c r="Z130" s="7">
        <f t="shared" ref="Z130:Z193" si="74">Z129*(1+Y130)</f>
        <v>1.00099646309761</v>
      </c>
      <c r="AA130" s="7"/>
      <c r="AB130" s="6">
        <v>40367</v>
      </c>
      <c r="AC130" s="3" t="str">
        <f t="shared" ref="AC130:AC193" si="75">TEXT(AB130,"mmm")</f>
        <v>Jul</v>
      </c>
      <c r="AD130" s="3">
        <f t="shared" ref="AD130:AD193" si="76">DAY(AB130)</f>
        <v>8</v>
      </c>
      <c r="AE130" s="3" t="str">
        <f t="shared" ref="AE130:AE193" si="77">CONCATENATE(AC130,AD130)</f>
        <v>Jul8</v>
      </c>
      <c r="AF130" s="3" t="str">
        <f t="shared" ref="AF130:AF193" si="78">CONCATENATE(WEEKNUM(AB130),TEXT(AB130,"ddd"))</f>
        <v>28Thu</v>
      </c>
      <c r="AG130">
        <v>1070.25</v>
      </c>
      <c r="AH130" s="8">
        <f t="shared" si="59"/>
        <v>0.00941267772524594</v>
      </c>
      <c r="AI130" s="7">
        <f t="shared" ref="AI130:AI193" si="79">AI129*(1+AH130)</f>
        <v>0.944624409258902</v>
      </c>
      <c r="AJ130" s="7"/>
      <c r="AK130" s="9">
        <v>129</v>
      </c>
      <c r="AL130" s="6">
        <f>WORKDAY($AX$3,AK130,$AY$3:$AY$11)</f>
        <v>44018</v>
      </c>
      <c r="AM130" s="3" t="str">
        <f t="shared" ref="AM130:AM193" si="80">TEXT(AL130,"mmm")</f>
        <v>Jul</v>
      </c>
      <c r="AN130" s="3">
        <f t="shared" ref="AN130:AN193" si="81">DAY(AL130)</f>
        <v>6</v>
      </c>
      <c r="AO130" s="3" t="str">
        <f t="shared" ref="AO130:AO193" si="82">CONCATENATE(AM130,AN130)</f>
        <v>Jul6</v>
      </c>
      <c r="AP130" s="3" t="str">
        <f t="shared" ref="AP130:AP193" si="83">CONCATENATE(WEEKNUM(AL130),TEXT(AL130,"ddd"))</f>
        <v>28Mon</v>
      </c>
      <c r="AQ130" s="7">
        <f>VLOOKUP($AP130,$E$2:$H$253,4,0)</f>
        <v>0.936260623229461</v>
      </c>
      <c r="AR130" s="7" t="e">
        <f>VLOOKUP(AP130,$N$2:$Q$251,4,0)</f>
        <v>#N/A</v>
      </c>
      <c r="AS130" s="7">
        <f>VLOOKUP($AP130,$W$2:$Z$249,4,0)</f>
        <v>1.00984048342201</v>
      </c>
      <c r="AT130" s="7" t="e">
        <f>VLOOKUP($AP130,$AF$2:$AI$253,4,0)</f>
        <v>#N/A</v>
      </c>
      <c r="AU130" s="10" t="e">
        <f t="shared" ref="AU130:AU193" si="84">AVERAGE(AQ130:AT130)</f>
        <v>#N/A</v>
      </c>
      <c r="AV130" s="11" t="e">
        <f t="shared" ref="AV130:AV193" si="85">100*(1-AU130)*-1</f>
        <v>#N/A</v>
      </c>
    </row>
    <row r="131" spans="1:48">
      <c r="A131" s="6">
        <v>11147</v>
      </c>
      <c r="B131" s="3" t="str">
        <f t="shared" si="60"/>
        <v>Jul</v>
      </c>
      <c r="C131" s="3">
        <f t="shared" si="61"/>
        <v>8</v>
      </c>
      <c r="D131" s="3" t="str">
        <f t="shared" si="62"/>
        <v>Jul8</v>
      </c>
      <c r="E131" s="3" t="str">
        <f t="shared" si="63"/>
        <v>28Tue</v>
      </c>
      <c r="F131">
        <v>19.969999</v>
      </c>
      <c r="G131" s="8">
        <f t="shared" ref="G131:G194" si="86">(F131-F130)/F130</f>
        <v>0.00705995965708538</v>
      </c>
      <c r="H131" s="7">
        <f t="shared" si="64"/>
        <v>0.942870585457978</v>
      </c>
      <c r="I131" s="7"/>
      <c r="J131" s="6">
        <v>22104</v>
      </c>
      <c r="K131" s="3" t="str">
        <f t="shared" si="65"/>
        <v>Jul</v>
      </c>
      <c r="L131" s="3">
        <f t="shared" si="66"/>
        <v>7</v>
      </c>
      <c r="M131" s="3" t="str">
        <f t="shared" si="67"/>
        <v>Jul7</v>
      </c>
      <c r="N131" s="3" t="str">
        <f t="shared" si="68"/>
        <v>28Thu</v>
      </c>
      <c r="O131">
        <v>57.240002</v>
      </c>
      <c r="P131" s="8">
        <f t="shared" ref="P131:P194" si="87">(O131-O130)/O130</f>
        <v>0.00526875667841155</v>
      </c>
      <c r="Q131" s="7">
        <f t="shared" si="69"/>
        <v>0.955433183107996</v>
      </c>
      <c r="R131" s="7"/>
      <c r="S131" s="6">
        <v>36714</v>
      </c>
      <c r="T131" s="3" t="str">
        <f t="shared" si="70"/>
        <v>Jul</v>
      </c>
      <c r="U131" s="3">
        <f t="shared" si="71"/>
        <v>7</v>
      </c>
      <c r="V131" s="3" t="str">
        <f t="shared" si="72"/>
        <v>Jul7</v>
      </c>
      <c r="W131" s="3" t="str">
        <f t="shared" si="73"/>
        <v>28Fri</v>
      </c>
      <c r="X131">
        <v>1478.900024</v>
      </c>
      <c r="Y131" s="8">
        <f t="shared" ref="Y131:Y194" si="88">(X131-X130)/X130</f>
        <v>0.0152608204524868</v>
      </c>
      <c r="Z131" s="7">
        <f t="shared" si="74"/>
        <v>1.01627249039451</v>
      </c>
      <c r="AA131" s="7"/>
      <c r="AB131" s="6">
        <v>40368</v>
      </c>
      <c r="AC131" s="3" t="str">
        <f t="shared" si="75"/>
        <v>Jul</v>
      </c>
      <c r="AD131" s="3">
        <f t="shared" si="76"/>
        <v>9</v>
      </c>
      <c r="AE131" s="3" t="str">
        <f t="shared" si="77"/>
        <v>Jul9</v>
      </c>
      <c r="AF131" s="3" t="str">
        <f t="shared" si="78"/>
        <v>28Fri</v>
      </c>
      <c r="AG131">
        <v>1077.959961</v>
      </c>
      <c r="AH131" s="8">
        <f t="shared" ref="AH131:AH194" si="89">(AG131-AG130)/AG130</f>
        <v>0.00720388787666435</v>
      </c>
      <c r="AI131" s="7">
        <f t="shared" si="79"/>
        <v>0.951429377588764</v>
      </c>
      <c r="AJ131" s="7"/>
      <c r="AK131" s="9">
        <v>130</v>
      </c>
      <c r="AL131" s="6">
        <f>WORKDAY($AX$3,AK131,$AY$3:$AY$11)</f>
        <v>44019</v>
      </c>
      <c r="AM131" s="3" t="str">
        <f t="shared" si="80"/>
        <v>Jul</v>
      </c>
      <c r="AN131" s="3">
        <f t="shared" si="81"/>
        <v>7</v>
      </c>
      <c r="AO131" s="3" t="str">
        <f t="shared" si="82"/>
        <v>Jul7</v>
      </c>
      <c r="AP131" s="3" t="str">
        <f t="shared" si="83"/>
        <v>28Tue</v>
      </c>
      <c r="AQ131" s="7">
        <f>VLOOKUP($AP131,$E$2:$H$253,4,0)</f>
        <v>0.942870585457978</v>
      </c>
      <c r="AR131" s="7">
        <f>VLOOKUP(AP131,$N$2:$Q$251,4,0)</f>
        <v>0.951760974795527</v>
      </c>
      <c r="AS131" s="7" t="e">
        <f>VLOOKUP($AP131,$W$2:$Z$249,4,0)</f>
        <v>#N/A</v>
      </c>
      <c r="AT131" s="7">
        <f>VLOOKUP($AP131,$AF$2:$AI$253,4,0)</f>
        <v>0.907386709568369</v>
      </c>
      <c r="AU131" s="10" t="e">
        <f t="shared" si="84"/>
        <v>#N/A</v>
      </c>
      <c r="AV131" s="11" t="e">
        <f t="shared" si="85"/>
        <v>#N/A</v>
      </c>
    </row>
    <row r="132" spans="1:48">
      <c r="A132" s="6">
        <v>11148</v>
      </c>
      <c r="B132" s="3" t="str">
        <f t="shared" si="60"/>
        <v>Jul</v>
      </c>
      <c r="C132" s="3">
        <f t="shared" si="61"/>
        <v>9</v>
      </c>
      <c r="D132" s="3" t="str">
        <f t="shared" si="62"/>
        <v>Jul9</v>
      </c>
      <c r="E132" s="3" t="str">
        <f t="shared" si="63"/>
        <v>28Wed</v>
      </c>
      <c r="F132">
        <v>20.26</v>
      </c>
      <c r="G132" s="8">
        <f t="shared" si="86"/>
        <v>0.0145218334763061</v>
      </c>
      <c r="H132" s="7">
        <f t="shared" si="64"/>
        <v>0.956562795089706</v>
      </c>
      <c r="I132" s="7"/>
      <c r="J132" s="6">
        <v>22105</v>
      </c>
      <c r="K132" s="3" t="str">
        <f t="shared" si="65"/>
        <v>Jul</v>
      </c>
      <c r="L132" s="3">
        <f t="shared" si="66"/>
        <v>8</v>
      </c>
      <c r="M132" s="3" t="str">
        <f t="shared" si="67"/>
        <v>Jul8</v>
      </c>
      <c r="N132" s="3" t="str">
        <f t="shared" si="68"/>
        <v>28Fri</v>
      </c>
      <c r="O132">
        <v>57.380001</v>
      </c>
      <c r="P132" s="8">
        <f t="shared" si="87"/>
        <v>0.00244582451272456</v>
      </c>
      <c r="Q132" s="7">
        <f t="shared" si="69"/>
        <v>0.957770005007512</v>
      </c>
      <c r="R132" s="7"/>
      <c r="S132" s="6">
        <v>36717</v>
      </c>
      <c r="T132" s="3" t="str">
        <f t="shared" si="70"/>
        <v>Jul</v>
      </c>
      <c r="U132" s="3">
        <f t="shared" si="71"/>
        <v>10</v>
      </c>
      <c r="V132" s="3" t="str">
        <f t="shared" si="72"/>
        <v>Jul10</v>
      </c>
      <c r="W132" s="3" t="str">
        <f t="shared" si="73"/>
        <v>29Mon</v>
      </c>
      <c r="X132">
        <v>1475.619995</v>
      </c>
      <c r="Y132" s="8">
        <f t="shared" si="88"/>
        <v>-0.00221788420229278</v>
      </c>
      <c r="Z132" s="7">
        <f t="shared" si="74"/>
        <v>1.01401851569284</v>
      </c>
      <c r="AA132" s="7"/>
      <c r="AB132" s="6">
        <v>40371</v>
      </c>
      <c r="AC132" s="3" t="str">
        <f t="shared" si="75"/>
        <v>Jul</v>
      </c>
      <c r="AD132" s="3">
        <f t="shared" si="76"/>
        <v>12</v>
      </c>
      <c r="AE132" s="3" t="str">
        <f t="shared" si="77"/>
        <v>Jul12</v>
      </c>
      <c r="AF132" s="3" t="str">
        <f t="shared" si="78"/>
        <v>29Mon</v>
      </c>
      <c r="AG132">
        <v>1078.75</v>
      </c>
      <c r="AH132" s="8">
        <f t="shared" si="89"/>
        <v>0.000732901989483057</v>
      </c>
      <c r="AI132" s="7">
        <f t="shared" si="79"/>
        <v>0.952126682072451</v>
      </c>
      <c r="AJ132" s="7"/>
      <c r="AK132" s="9">
        <v>131</v>
      </c>
      <c r="AL132" s="6">
        <f>WORKDAY($AX$3,AK132,$AY$3:$AY$11)</f>
        <v>44020</v>
      </c>
      <c r="AM132" s="3" t="str">
        <f t="shared" si="80"/>
        <v>Jul</v>
      </c>
      <c r="AN132" s="3">
        <f t="shared" si="81"/>
        <v>8</v>
      </c>
      <c r="AO132" s="3" t="str">
        <f t="shared" si="82"/>
        <v>Jul8</v>
      </c>
      <c r="AP132" s="3" t="str">
        <f t="shared" si="83"/>
        <v>28Wed</v>
      </c>
      <c r="AQ132" s="7">
        <f>VLOOKUP($AP132,$E$2:$H$253,4,0)</f>
        <v>0.956562795089706</v>
      </c>
      <c r="AR132" s="7">
        <f>VLOOKUP(AP132,$N$2:$Q$251,4,0)</f>
        <v>0.950425621765983</v>
      </c>
      <c r="AS132" s="7">
        <f>VLOOKUP($AP132,$W$2:$Z$249,4,0)</f>
        <v>0.99382224599775</v>
      </c>
      <c r="AT132" s="7">
        <f>VLOOKUP($AP132,$AF$2:$AI$253,4,0)</f>
        <v>0.935815876007872</v>
      </c>
      <c r="AU132" s="10">
        <f t="shared" si="84"/>
        <v>0.959156634715328</v>
      </c>
      <c r="AV132" s="11">
        <f t="shared" si="85"/>
        <v>-4.08433652846725</v>
      </c>
    </row>
    <row r="133" spans="1:48">
      <c r="A133" s="6">
        <v>11149</v>
      </c>
      <c r="B133" s="3" t="str">
        <f t="shared" si="60"/>
        <v>Jul</v>
      </c>
      <c r="C133" s="3">
        <f t="shared" si="61"/>
        <v>10</v>
      </c>
      <c r="D133" s="3" t="str">
        <f t="shared" si="62"/>
        <v>Jul10</v>
      </c>
      <c r="E133" s="3" t="str">
        <f t="shared" si="63"/>
        <v>28Thu</v>
      </c>
      <c r="F133">
        <v>20.77</v>
      </c>
      <c r="G133" s="8">
        <f t="shared" si="86"/>
        <v>0.0251727541954589</v>
      </c>
      <c r="H133" s="7">
        <f t="shared" si="64"/>
        <v>0.980642115203021</v>
      </c>
      <c r="I133" s="7"/>
      <c r="J133" s="6">
        <v>22108</v>
      </c>
      <c r="K133" s="3" t="str">
        <f t="shared" si="65"/>
        <v>Jul</v>
      </c>
      <c r="L133" s="3">
        <f t="shared" si="66"/>
        <v>11</v>
      </c>
      <c r="M133" s="3" t="str">
        <f t="shared" si="67"/>
        <v>Jul11</v>
      </c>
      <c r="N133" s="3" t="str">
        <f t="shared" si="68"/>
        <v>29Mon</v>
      </c>
      <c r="O133">
        <v>56.869999</v>
      </c>
      <c r="P133" s="8">
        <f t="shared" si="87"/>
        <v>-0.0088881490259995</v>
      </c>
      <c r="Q133" s="7">
        <f t="shared" si="69"/>
        <v>0.949257202470372</v>
      </c>
      <c r="R133" s="7"/>
      <c r="S133" s="6">
        <v>36718</v>
      </c>
      <c r="T133" s="3" t="str">
        <f t="shared" si="70"/>
        <v>Jul</v>
      </c>
      <c r="U133" s="3">
        <f t="shared" si="71"/>
        <v>11</v>
      </c>
      <c r="V133" s="3" t="str">
        <f t="shared" si="72"/>
        <v>Jul11</v>
      </c>
      <c r="W133" s="3" t="str">
        <f t="shared" si="73"/>
        <v>29Tue</v>
      </c>
      <c r="X133">
        <v>1480.880005</v>
      </c>
      <c r="Y133" s="8">
        <f t="shared" si="88"/>
        <v>0.00356461014205759</v>
      </c>
      <c r="Z133" s="7">
        <f t="shared" si="74"/>
        <v>1.01763309637812</v>
      </c>
      <c r="AA133" s="7"/>
      <c r="AB133" s="6">
        <v>40372</v>
      </c>
      <c r="AC133" s="3" t="str">
        <f t="shared" si="75"/>
        <v>Jul</v>
      </c>
      <c r="AD133" s="3">
        <f t="shared" si="76"/>
        <v>13</v>
      </c>
      <c r="AE133" s="3" t="str">
        <f t="shared" si="77"/>
        <v>Jul13</v>
      </c>
      <c r="AF133" s="3" t="str">
        <f t="shared" si="78"/>
        <v>29Tue</v>
      </c>
      <c r="AG133">
        <v>1095.339966</v>
      </c>
      <c r="AH133" s="8">
        <f t="shared" si="89"/>
        <v>0.0153788792584009</v>
      </c>
      <c r="AI133" s="7">
        <f t="shared" si="79"/>
        <v>0.966769323354745</v>
      </c>
      <c r="AJ133" s="7"/>
      <c r="AK133" s="9">
        <v>132</v>
      </c>
      <c r="AL133" s="6">
        <f>WORKDAY($AX$3,AK133,$AY$3:$AY$11)</f>
        <v>44021</v>
      </c>
      <c r="AM133" s="3" t="str">
        <f t="shared" si="80"/>
        <v>Jul</v>
      </c>
      <c r="AN133" s="3">
        <f t="shared" si="81"/>
        <v>9</v>
      </c>
      <c r="AO133" s="3" t="str">
        <f t="shared" si="82"/>
        <v>Jul9</v>
      </c>
      <c r="AP133" s="3" t="str">
        <f t="shared" si="83"/>
        <v>28Thu</v>
      </c>
      <c r="AQ133" s="7">
        <f>VLOOKUP($AP133,$E$2:$H$253,4,0)</f>
        <v>0.980642115203021</v>
      </c>
      <c r="AR133" s="7">
        <f>VLOOKUP(AP133,$N$2:$Q$251,4,0)</f>
        <v>0.955433183107996</v>
      </c>
      <c r="AS133" s="7">
        <f>VLOOKUP($AP133,$W$2:$Z$249,4,0)</f>
        <v>1.00099646309761</v>
      </c>
      <c r="AT133" s="7">
        <f>VLOOKUP($AP133,$AF$2:$AI$253,4,0)</f>
        <v>0.944624409258902</v>
      </c>
      <c r="AU133" s="10">
        <f t="shared" si="84"/>
        <v>0.970424042666881</v>
      </c>
      <c r="AV133" s="11">
        <f t="shared" si="85"/>
        <v>-2.95759573331189</v>
      </c>
    </row>
    <row r="134" spans="1:48">
      <c r="A134" s="6">
        <v>11150</v>
      </c>
      <c r="B134" s="3" t="str">
        <f t="shared" si="60"/>
        <v>Jul</v>
      </c>
      <c r="C134" s="3">
        <f t="shared" si="61"/>
        <v>11</v>
      </c>
      <c r="D134" s="3" t="str">
        <f t="shared" si="62"/>
        <v>Jul11</v>
      </c>
      <c r="E134" s="3" t="str">
        <f t="shared" si="63"/>
        <v>28Fri</v>
      </c>
      <c r="F134">
        <v>20.549999</v>
      </c>
      <c r="G134" s="8">
        <f t="shared" si="86"/>
        <v>-0.0105922484352431</v>
      </c>
      <c r="H134" s="7">
        <f t="shared" si="64"/>
        <v>0.970254910292728</v>
      </c>
      <c r="I134" s="7"/>
      <c r="J134" s="6">
        <v>22109</v>
      </c>
      <c r="K134" s="3" t="str">
        <f t="shared" si="65"/>
        <v>Jul</v>
      </c>
      <c r="L134" s="3">
        <f t="shared" si="66"/>
        <v>12</v>
      </c>
      <c r="M134" s="3" t="str">
        <f t="shared" si="67"/>
        <v>Jul12</v>
      </c>
      <c r="N134" s="3" t="str">
        <f t="shared" si="68"/>
        <v>29Tue</v>
      </c>
      <c r="O134">
        <v>56.25</v>
      </c>
      <c r="P134" s="8">
        <f t="shared" si="87"/>
        <v>-0.0109020399314584</v>
      </c>
      <c r="Q134" s="7">
        <f t="shared" si="69"/>
        <v>0.938908362543816</v>
      </c>
      <c r="R134" s="7"/>
      <c r="S134" s="6">
        <v>36719</v>
      </c>
      <c r="T134" s="3" t="str">
        <f t="shared" si="70"/>
        <v>Jul</v>
      </c>
      <c r="U134" s="3">
        <f t="shared" si="71"/>
        <v>12</v>
      </c>
      <c r="V134" s="3" t="str">
        <f t="shared" si="72"/>
        <v>Jul12</v>
      </c>
      <c r="W134" s="3" t="str">
        <f t="shared" si="73"/>
        <v>29Wed</v>
      </c>
      <c r="X134">
        <v>1492.920044</v>
      </c>
      <c r="Y134" s="8">
        <f t="shared" si="88"/>
        <v>0.00813032721040756</v>
      </c>
      <c r="Z134" s="7">
        <f t="shared" si="74"/>
        <v>1.02590678643181</v>
      </c>
      <c r="AA134" s="7"/>
      <c r="AB134" s="6">
        <v>40373</v>
      </c>
      <c r="AC134" s="3" t="str">
        <f t="shared" si="75"/>
        <v>Jul</v>
      </c>
      <c r="AD134" s="3">
        <f t="shared" si="76"/>
        <v>14</v>
      </c>
      <c r="AE134" s="3" t="str">
        <f t="shared" si="77"/>
        <v>Jul14</v>
      </c>
      <c r="AF134" s="3" t="str">
        <f t="shared" si="78"/>
        <v>29Wed</v>
      </c>
      <c r="AG134">
        <v>1095.170044</v>
      </c>
      <c r="AH134" s="8">
        <f t="shared" si="89"/>
        <v>-0.000155131744731793</v>
      </c>
      <c r="AI134" s="7">
        <f t="shared" si="79"/>
        <v>0.96661934674286</v>
      </c>
      <c r="AJ134" s="7"/>
      <c r="AK134" s="9">
        <v>133</v>
      </c>
      <c r="AL134" s="6">
        <f>WORKDAY($AX$3,AK134,$AY$3:$AY$11)</f>
        <v>44022</v>
      </c>
      <c r="AM134" s="3" t="str">
        <f t="shared" si="80"/>
        <v>Jul</v>
      </c>
      <c r="AN134" s="3">
        <f t="shared" si="81"/>
        <v>10</v>
      </c>
      <c r="AO134" s="3" t="str">
        <f t="shared" si="82"/>
        <v>Jul10</v>
      </c>
      <c r="AP134" s="3" t="str">
        <f t="shared" si="83"/>
        <v>28Fri</v>
      </c>
      <c r="AQ134" s="7">
        <f>VLOOKUP($AP134,$E$2:$H$253,4,0)</f>
        <v>0.970254910292728</v>
      </c>
      <c r="AR134" s="7">
        <f>VLOOKUP(AP134,$N$2:$Q$251,4,0)</f>
        <v>0.957770005007512</v>
      </c>
      <c r="AS134" s="7">
        <f>VLOOKUP($AP134,$W$2:$Z$249,4,0)</f>
        <v>1.01627249039451</v>
      </c>
      <c r="AT134" s="7">
        <f>VLOOKUP($AP134,$AF$2:$AI$253,4,0)</f>
        <v>0.951429377588764</v>
      </c>
      <c r="AU134" s="10">
        <f t="shared" si="84"/>
        <v>0.973931695820879</v>
      </c>
      <c r="AV134" s="11">
        <f t="shared" si="85"/>
        <v>-2.6068304179121</v>
      </c>
    </row>
    <row r="135" spans="1:48">
      <c r="A135" s="6">
        <v>11153</v>
      </c>
      <c r="B135" s="3" t="str">
        <f t="shared" si="60"/>
        <v>Jul</v>
      </c>
      <c r="C135" s="3">
        <f t="shared" si="61"/>
        <v>14</v>
      </c>
      <c r="D135" s="3" t="str">
        <f t="shared" si="62"/>
        <v>Jul14</v>
      </c>
      <c r="E135" s="3" t="str">
        <f t="shared" si="63"/>
        <v>29Mon</v>
      </c>
      <c r="F135">
        <v>21.360001</v>
      </c>
      <c r="G135" s="8">
        <f t="shared" si="86"/>
        <v>0.0394161576358228</v>
      </c>
      <c r="H135" s="7">
        <f t="shared" si="64"/>
        <v>1.00849863078376</v>
      </c>
      <c r="I135" s="7"/>
      <c r="J135" s="6">
        <v>22110</v>
      </c>
      <c r="K135" s="3" t="str">
        <f t="shared" si="65"/>
        <v>Jul</v>
      </c>
      <c r="L135" s="3">
        <f t="shared" si="66"/>
        <v>13</v>
      </c>
      <c r="M135" s="3" t="str">
        <f t="shared" si="67"/>
        <v>Jul13</v>
      </c>
      <c r="N135" s="3" t="str">
        <f t="shared" si="68"/>
        <v>29Wed</v>
      </c>
      <c r="O135">
        <v>56.099998</v>
      </c>
      <c r="P135" s="8">
        <f t="shared" si="87"/>
        <v>-0.00266670222222223</v>
      </c>
      <c r="Q135" s="7">
        <f t="shared" si="69"/>
        <v>0.936404573526957</v>
      </c>
      <c r="R135" s="7"/>
      <c r="S135" s="6">
        <v>36720</v>
      </c>
      <c r="T135" s="3" t="str">
        <f t="shared" si="70"/>
        <v>Jul</v>
      </c>
      <c r="U135" s="3">
        <f t="shared" si="71"/>
        <v>13</v>
      </c>
      <c r="V135" s="3" t="str">
        <f t="shared" si="72"/>
        <v>Jul13</v>
      </c>
      <c r="W135" s="3" t="str">
        <f t="shared" si="73"/>
        <v>29Thu</v>
      </c>
      <c r="X135">
        <v>1495.839966</v>
      </c>
      <c r="Y135" s="8">
        <f t="shared" si="88"/>
        <v>0.00195584620337514</v>
      </c>
      <c r="Z135" s="7">
        <f t="shared" si="74"/>
        <v>1.02791330232507</v>
      </c>
      <c r="AA135" s="7"/>
      <c r="AB135" s="6">
        <v>40374</v>
      </c>
      <c r="AC135" s="3" t="str">
        <f t="shared" si="75"/>
        <v>Jul</v>
      </c>
      <c r="AD135" s="3">
        <f t="shared" si="76"/>
        <v>15</v>
      </c>
      <c r="AE135" s="3" t="str">
        <f t="shared" si="77"/>
        <v>Jul15</v>
      </c>
      <c r="AF135" s="3" t="str">
        <f t="shared" si="78"/>
        <v>29Thu</v>
      </c>
      <c r="AG135">
        <v>1096.47998</v>
      </c>
      <c r="AH135" s="8">
        <f t="shared" si="89"/>
        <v>0.00119610284008107</v>
      </c>
      <c r="AI135" s="7">
        <f t="shared" si="79"/>
        <v>0.967775522888777</v>
      </c>
      <c r="AJ135" s="7"/>
      <c r="AK135" s="9">
        <v>134</v>
      </c>
      <c r="AL135" s="6">
        <f>WORKDAY($AX$3,AK135,$AY$3:$AY$11)</f>
        <v>44025</v>
      </c>
      <c r="AM135" s="3" t="str">
        <f t="shared" si="80"/>
        <v>Jul</v>
      </c>
      <c r="AN135" s="3">
        <f t="shared" si="81"/>
        <v>13</v>
      </c>
      <c r="AO135" s="3" t="str">
        <f t="shared" si="82"/>
        <v>Jul13</v>
      </c>
      <c r="AP135" s="3" t="str">
        <f t="shared" si="83"/>
        <v>29Mon</v>
      </c>
      <c r="AQ135" s="7">
        <f>VLOOKUP($AP135,$E$2:$H$253,4,0)</f>
        <v>1.00849863078376</v>
      </c>
      <c r="AR135" s="7">
        <f>VLOOKUP(AP135,$N$2:$Q$251,4,0)</f>
        <v>0.949257202470372</v>
      </c>
      <c r="AS135" s="7">
        <f>VLOOKUP($AP135,$W$2:$Z$249,4,0)</f>
        <v>1.01401851569284</v>
      </c>
      <c r="AT135" s="7">
        <f>VLOOKUP($AP135,$AF$2:$AI$253,4,0)</f>
        <v>0.952126682072451</v>
      </c>
      <c r="AU135" s="10">
        <f t="shared" si="84"/>
        <v>0.980975257754856</v>
      </c>
      <c r="AV135" s="11">
        <f t="shared" si="85"/>
        <v>-1.90247422451443</v>
      </c>
    </row>
    <row r="136" spans="1:48">
      <c r="A136" s="6">
        <v>11154</v>
      </c>
      <c r="B136" s="3" t="str">
        <f t="shared" si="60"/>
        <v>Jul</v>
      </c>
      <c r="C136" s="3">
        <f t="shared" si="61"/>
        <v>15</v>
      </c>
      <c r="D136" s="3" t="str">
        <f t="shared" si="62"/>
        <v>Jul15</v>
      </c>
      <c r="E136" s="3" t="str">
        <f t="shared" si="63"/>
        <v>29Tue</v>
      </c>
      <c r="F136">
        <v>21.32</v>
      </c>
      <c r="G136" s="8">
        <f t="shared" si="86"/>
        <v>-0.00187270590483587</v>
      </c>
      <c r="H136" s="7">
        <f t="shared" si="64"/>
        <v>1.00661000944287</v>
      </c>
      <c r="I136" s="7"/>
      <c r="J136" s="6">
        <v>22111</v>
      </c>
      <c r="K136" s="3" t="str">
        <f t="shared" si="65"/>
        <v>Jul</v>
      </c>
      <c r="L136" s="3">
        <f t="shared" si="66"/>
        <v>14</v>
      </c>
      <c r="M136" s="3" t="str">
        <f t="shared" si="67"/>
        <v>Jul14</v>
      </c>
      <c r="N136" s="3" t="str">
        <f t="shared" si="68"/>
        <v>29Thu</v>
      </c>
      <c r="O136">
        <v>56.119999</v>
      </c>
      <c r="P136" s="8">
        <f t="shared" si="87"/>
        <v>0.00035652407688144</v>
      </c>
      <c r="Q136" s="7">
        <f t="shared" si="69"/>
        <v>0.936738424303122</v>
      </c>
      <c r="R136" s="7"/>
      <c r="S136" s="6">
        <v>36721</v>
      </c>
      <c r="T136" s="3" t="str">
        <f t="shared" si="70"/>
        <v>Jul</v>
      </c>
      <c r="U136" s="3">
        <f t="shared" si="71"/>
        <v>14</v>
      </c>
      <c r="V136" s="3" t="str">
        <f t="shared" si="72"/>
        <v>Jul14</v>
      </c>
      <c r="W136" s="3" t="str">
        <f t="shared" si="73"/>
        <v>29Fri</v>
      </c>
      <c r="X136">
        <v>1509.97998</v>
      </c>
      <c r="Y136" s="8">
        <f t="shared" si="88"/>
        <v>0.00945289223539844</v>
      </c>
      <c r="Z136" s="7">
        <f t="shared" si="74"/>
        <v>1.03763005599928</v>
      </c>
      <c r="AA136" s="7"/>
      <c r="AB136" s="6">
        <v>40375</v>
      </c>
      <c r="AC136" s="3" t="str">
        <f t="shared" si="75"/>
        <v>Jul</v>
      </c>
      <c r="AD136" s="3">
        <f t="shared" si="76"/>
        <v>16</v>
      </c>
      <c r="AE136" s="3" t="str">
        <f t="shared" si="77"/>
        <v>Jul16</v>
      </c>
      <c r="AF136" s="3" t="str">
        <f t="shared" si="78"/>
        <v>29Fri</v>
      </c>
      <c r="AG136">
        <v>1064.880005</v>
      </c>
      <c r="AH136" s="8">
        <f t="shared" si="89"/>
        <v>-0.0288194728370691</v>
      </c>
      <c r="AI136" s="7">
        <f t="shared" si="79"/>
        <v>0.939884742494503</v>
      </c>
      <c r="AJ136" s="7"/>
      <c r="AK136" s="9">
        <v>135</v>
      </c>
      <c r="AL136" s="6">
        <f>WORKDAY($AX$3,AK136,$AY$3:$AY$11)</f>
        <v>44026</v>
      </c>
      <c r="AM136" s="3" t="str">
        <f t="shared" si="80"/>
        <v>Jul</v>
      </c>
      <c r="AN136" s="3">
        <f t="shared" si="81"/>
        <v>14</v>
      </c>
      <c r="AO136" s="3" t="str">
        <f t="shared" si="82"/>
        <v>Jul14</v>
      </c>
      <c r="AP136" s="3" t="str">
        <f t="shared" si="83"/>
        <v>29Tue</v>
      </c>
      <c r="AQ136" s="7">
        <f>VLOOKUP($AP136,$E$2:$H$253,4,0)</f>
        <v>1.00661000944287</v>
      </c>
      <c r="AR136" s="7">
        <f>VLOOKUP(AP136,$N$2:$Q$251,4,0)</f>
        <v>0.938908362543816</v>
      </c>
      <c r="AS136" s="7">
        <f>VLOOKUP($AP136,$W$2:$Z$249,4,0)</f>
        <v>1.01763309637812</v>
      </c>
      <c r="AT136" s="7">
        <f>VLOOKUP($AP136,$AF$2:$AI$253,4,0)</f>
        <v>0.966769323354745</v>
      </c>
      <c r="AU136" s="10">
        <f t="shared" si="84"/>
        <v>0.982480197929887</v>
      </c>
      <c r="AV136" s="11">
        <f t="shared" si="85"/>
        <v>-1.75198020701135</v>
      </c>
    </row>
    <row r="137" spans="1:48">
      <c r="A137" s="6">
        <v>11155</v>
      </c>
      <c r="B137" s="3" t="str">
        <f t="shared" si="60"/>
        <v>Jul</v>
      </c>
      <c r="C137" s="3">
        <f t="shared" si="61"/>
        <v>16</v>
      </c>
      <c r="D137" s="3" t="str">
        <f t="shared" si="62"/>
        <v>Jul16</v>
      </c>
      <c r="E137" s="3" t="str">
        <f t="shared" si="63"/>
        <v>29Wed</v>
      </c>
      <c r="F137">
        <v>21.48</v>
      </c>
      <c r="G137" s="8">
        <f t="shared" si="86"/>
        <v>0.00750469043151971</v>
      </c>
      <c r="H137" s="7">
        <f t="shared" si="64"/>
        <v>1.01416430594901</v>
      </c>
      <c r="I137" s="7"/>
      <c r="J137" s="6">
        <v>22112</v>
      </c>
      <c r="K137" s="3" t="str">
        <f t="shared" si="65"/>
        <v>Jul</v>
      </c>
      <c r="L137" s="3">
        <f t="shared" si="66"/>
        <v>15</v>
      </c>
      <c r="M137" s="3" t="str">
        <f t="shared" si="67"/>
        <v>Jul15</v>
      </c>
      <c r="N137" s="3" t="str">
        <f t="shared" si="68"/>
        <v>29Fri</v>
      </c>
      <c r="O137">
        <v>56.049999</v>
      </c>
      <c r="P137" s="8">
        <f t="shared" si="87"/>
        <v>-0.00124732717832016</v>
      </c>
      <c r="Q137" s="7">
        <f t="shared" si="69"/>
        <v>0.935570005007511</v>
      </c>
      <c r="R137" s="7"/>
      <c r="S137" s="6">
        <v>36724</v>
      </c>
      <c r="T137" s="3" t="str">
        <f t="shared" si="70"/>
        <v>Jul</v>
      </c>
      <c r="U137" s="3">
        <f t="shared" si="71"/>
        <v>17</v>
      </c>
      <c r="V137" s="3" t="str">
        <f t="shared" si="72"/>
        <v>Jul17</v>
      </c>
      <c r="W137" s="3" t="str">
        <f t="shared" si="73"/>
        <v>30Mon</v>
      </c>
      <c r="X137">
        <v>1510.48999</v>
      </c>
      <c r="Y137" s="8">
        <f t="shared" si="88"/>
        <v>0.000337759444996063</v>
      </c>
      <c r="Z137" s="7">
        <f t="shared" si="74"/>
        <v>1.03798052535111</v>
      </c>
      <c r="AA137" s="7"/>
      <c r="AB137" s="6">
        <v>40378</v>
      </c>
      <c r="AC137" s="3" t="str">
        <f t="shared" si="75"/>
        <v>Jul</v>
      </c>
      <c r="AD137" s="3">
        <f t="shared" si="76"/>
        <v>19</v>
      </c>
      <c r="AE137" s="3" t="str">
        <f t="shared" si="77"/>
        <v>Jul19</v>
      </c>
      <c r="AF137" s="3" t="str">
        <f t="shared" si="78"/>
        <v>30Mon</v>
      </c>
      <c r="AG137">
        <v>1071.25</v>
      </c>
      <c r="AH137" s="8">
        <f t="shared" si="89"/>
        <v>0.00598188995012637</v>
      </c>
      <c r="AI137" s="7">
        <f t="shared" si="79"/>
        <v>0.945507029589908</v>
      </c>
      <c r="AJ137" s="7"/>
      <c r="AK137" s="9">
        <v>136</v>
      </c>
      <c r="AL137" s="6">
        <f>WORKDAY($AX$3,AK137,$AY$3:$AY$11)</f>
        <v>44027</v>
      </c>
      <c r="AM137" s="3" t="str">
        <f t="shared" si="80"/>
        <v>Jul</v>
      </c>
      <c r="AN137" s="3">
        <f t="shared" si="81"/>
        <v>15</v>
      </c>
      <c r="AO137" s="3" t="str">
        <f t="shared" si="82"/>
        <v>Jul15</v>
      </c>
      <c r="AP137" s="3" t="str">
        <f t="shared" si="83"/>
        <v>29Wed</v>
      </c>
      <c r="AQ137" s="7">
        <f>VLOOKUP($AP137,$E$2:$H$253,4,0)</f>
        <v>1.01416430594901</v>
      </c>
      <c r="AR137" s="7">
        <f>VLOOKUP(AP137,$N$2:$Q$251,4,0)</f>
        <v>0.936404573526957</v>
      </c>
      <c r="AS137" s="7">
        <f>VLOOKUP($AP137,$W$2:$Z$249,4,0)</f>
        <v>1.02590678643181</v>
      </c>
      <c r="AT137" s="7">
        <f>VLOOKUP($AP137,$AF$2:$AI$253,4,0)</f>
        <v>0.96661934674286</v>
      </c>
      <c r="AU137" s="10">
        <f t="shared" si="84"/>
        <v>0.985773753162658</v>
      </c>
      <c r="AV137" s="11">
        <f t="shared" si="85"/>
        <v>-1.42262468373415</v>
      </c>
    </row>
    <row r="138" spans="1:48">
      <c r="A138" s="6">
        <v>11156</v>
      </c>
      <c r="B138" s="3" t="str">
        <f t="shared" si="60"/>
        <v>Jul</v>
      </c>
      <c r="C138" s="3">
        <f t="shared" si="61"/>
        <v>17</v>
      </c>
      <c r="D138" s="3" t="str">
        <f t="shared" si="62"/>
        <v>Jul17</v>
      </c>
      <c r="E138" s="3" t="str">
        <f t="shared" si="63"/>
        <v>29Thu</v>
      </c>
      <c r="F138">
        <v>21.58</v>
      </c>
      <c r="G138" s="8">
        <f t="shared" si="86"/>
        <v>0.00465549348230903</v>
      </c>
      <c r="H138" s="7">
        <f t="shared" si="64"/>
        <v>1.01888574126534</v>
      </c>
      <c r="I138" s="7"/>
      <c r="J138" s="6">
        <v>22115</v>
      </c>
      <c r="K138" s="3" t="str">
        <f t="shared" si="65"/>
        <v>Jul</v>
      </c>
      <c r="L138" s="3">
        <f t="shared" si="66"/>
        <v>18</v>
      </c>
      <c r="M138" s="3" t="str">
        <f t="shared" si="67"/>
        <v>Jul18</v>
      </c>
      <c r="N138" s="3" t="str">
        <f t="shared" si="68"/>
        <v>30Mon</v>
      </c>
      <c r="O138">
        <v>55.700001</v>
      </c>
      <c r="P138" s="8">
        <f t="shared" si="87"/>
        <v>-0.00624438904985528</v>
      </c>
      <c r="Q138" s="7">
        <f t="shared" si="69"/>
        <v>0.929727941912869</v>
      </c>
      <c r="R138" s="7"/>
      <c r="S138" s="6">
        <v>36725</v>
      </c>
      <c r="T138" s="3" t="str">
        <f t="shared" si="70"/>
        <v>Jul</v>
      </c>
      <c r="U138" s="3">
        <f t="shared" si="71"/>
        <v>18</v>
      </c>
      <c r="V138" s="3" t="str">
        <f t="shared" si="72"/>
        <v>Jul18</v>
      </c>
      <c r="W138" s="3" t="str">
        <f t="shared" si="73"/>
        <v>30Tue</v>
      </c>
      <c r="X138">
        <v>1493.73999</v>
      </c>
      <c r="Y138" s="8">
        <f t="shared" si="88"/>
        <v>-0.0110891168500892</v>
      </c>
      <c r="Z138" s="7">
        <f t="shared" si="74"/>
        <v>1.02647023801737</v>
      </c>
      <c r="AA138" s="7"/>
      <c r="AB138" s="6">
        <v>40379</v>
      </c>
      <c r="AC138" s="3" t="str">
        <f t="shared" si="75"/>
        <v>Jul</v>
      </c>
      <c r="AD138" s="3">
        <f t="shared" si="76"/>
        <v>20</v>
      </c>
      <c r="AE138" s="3" t="str">
        <f t="shared" si="77"/>
        <v>Jul20</v>
      </c>
      <c r="AF138" s="3" t="str">
        <f t="shared" si="78"/>
        <v>30Tue</v>
      </c>
      <c r="AG138">
        <v>1083.47998</v>
      </c>
      <c r="AH138" s="8">
        <f t="shared" si="89"/>
        <v>0.0114165507584598</v>
      </c>
      <c r="AI138" s="7">
        <f t="shared" si="79"/>
        <v>0.956301458585702</v>
      </c>
      <c r="AJ138" s="7"/>
      <c r="AK138" s="9">
        <v>137</v>
      </c>
      <c r="AL138" s="6">
        <f>WORKDAY($AX$3,AK138,$AY$3:$AY$11)</f>
        <v>44028</v>
      </c>
      <c r="AM138" s="3" t="str">
        <f t="shared" si="80"/>
        <v>Jul</v>
      </c>
      <c r="AN138" s="3">
        <f t="shared" si="81"/>
        <v>16</v>
      </c>
      <c r="AO138" s="3" t="str">
        <f t="shared" si="82"/>
        <v>Jul16</v>
      </c>
      <c r="AP138" s="3" t="str">
        <f t="shared" si="83"/>
        <v>29Thu</v>
      </c>
      <c r="AQ138" s="7">
        <f>VLOOKUP($AP138,$E$2:$H$253,4,0)</f>
        <v>1.01888574126534</v>
      </c>
      <c r="AR138" s="7">
        <f>VLOOKUP(AP138,$N$2:$Q$251,4,0)</f>
        <v>0.936738424303122</v>
      </c>
      <c r="AS138" s="7">
        <f>VLOOKUP($AP138,$W$2:$Z$249,4,0)</f>
        <v>1.02791330232507</v>
      </c>
      <c r="AT138" s="7">
        <f>VLOOKUP($AP138,$AF$2:$AI$253,4,0)</f>
        <v>0.967775522888777</v>
      </c>
      <c r="AU138" s="10">
        <f t="shared" si="84"/>
        <v>0.987828247695578</v>
      </c>
      <c r="AV138" s="11">
        <f t="shared" si="85"/>
        <v>-1.21717523044225</v>
      </c>
    </row>
    <row r="139" spans="1:48">
      <c r="A139" s="6">
        <v>11157</v>
      </c>
      <c r="B139" s="3" t="str">
        <f t="shared" si="60"/>
        <v>Jul</v>
      </c>
      <c r="C139" s="3">
        <f t="shared" si="61"/>
        <v>18</v>
      </c>
      <c r="D139" s="3" t="str">
        <f t="shared" si="62"/>
        <v>Jul18</v>
      </c>
      <c r="E139" s="3" t="str">
        <f t="shared" si="63"/>
        <v>29Fri</v>
      </c>
      <c r="F139">
        <v>21.77</v>
      </c>
      <c r="G139" s="8">
        <f t="shared" si="86"/>
        <v>0.00880444856348477</v>
      </c>
      <c r="H139" s="7">
        <f t="shared" si="64"/>
        <v>1.02785646836638</v>
      </c>
      <c r="I139" s="7"/>
      <c r="J139" s="6">
        <v>22116</v>
      </c>
      <c r="K139" s="3" t="str">
        <f t="shared" si="65"/>
        <v>Jul</v>
      </c>
      <c r="L139" s="3">
        <f t="shared" si="66"/>
        <v>19</v>
      </c>
      <c r="M139" s="3" t="str">
        <f t="shared" si="67"/>
        <v>Jul19</v>
      </c>
      <c r="N139" s="3" t="str">
        <f t="shared" si="68"/>
        <v>30Tue</v>
      </c>
      <c r="O139">
        <v>55.700001</v>
      </c>
      <c r="P139" s="8">
        <f t="shared" si="87"/>
        <v>0</v>
      </c>
      <c r="Q139" s="7">
        <f t="shared" si="69"/>
        <v>0.929727941912869</v>
      </c>
      <c r="R139" s="7"/>
      <c r="S139" s="6">
        <v>36726</v>
      </c>
      <c r="T139" s="3" t="str">
        <f t="shared" si="70"/>
        <v>Jul</v>
      </c>
      <c r="U139" s="3">
        <f t="shared" si="71"/>
        <v>19</v>
      </c>
      <c r="V139" s="3" t="str">
        <f t="shared" si="72"/>
        <v>Jul19</v>
      </c>
      <c r="W139" s="3" t="str">
        <f t="shared" si="73"/>
        <v>30Wed</v>
      </c>
      <c r="X139">
        <v>1481.959961</v>
      </c>
      <c r="Y139" s="8">
        <f t="shared" si="88"/>
        <v>-0.00788626473071797</v>
      </c>
      <c r="Z139" s="7">
        <f t="shared" si="74"/>
        <v>1.01837522198216</v>
      </c>
      <c r="AA139" s="7"/>
      <c r="AB139" s="6">
        <v>40380</v>
      </c>
      <c r="AC139" s="3" t="str">
        <f t="shared" si="75"/>
        <v>Jul</v>
      </c>
      <c r="AD139" s="3">
        <f t="shared" si="76"/>
        <v>21</v>
      </c>
      <c r="AE139" s="3" t="str">
        <f t="shared" si="77"/>
        <v>Jul21</v>
      </c>
      <c r="AF139" s="3" t="str">
        <f t="shared" si="78"/>
        <v>30Wed</v>
      </c>
      <c r="AG139">
        <v>1069.589966</v>
      </c>
      <c r="AH139" s="8">
        <f t="shared" si="89"/>
        <v>-0.0128198160154284</v>
      </c>
      <c r="AI139" s="7">
        <f t="shared" si="79"/>
        <v>0.944041849831347</v>
      </c>
      <c r="AJ139" s="7"/>
      <c r="AK139" s="9">
        <v>138</v>
      </c>
      <c r="AL139" s="6">
        <f>WORKDAY($AX$3,AK139,$AY$3:$AY$11)</f>
        <v>44029</v>
      </c>
      <c r="AM139" s="3" t="str">
        <f t="shared" si="80"/>
        <v>Jul</v>
      </c>
      <c r="AN139" s="3">
        <f t="shared" si="81"/>
        <v>17</v>
      </c>
      <c r="AO139" s="3" t="str">
        <f t="shared" si="82"/>
        <v>Jul17</v>
      </c>
      <c r="AP139" s="3" t="str">
        <f t="shared" si="83"/>
        <v>29Fri</v>
      </c>
      <c r="AQ139" s="7">
        <f>VLOOKUP($AP139,$E$2:$H$253,4,0)</f>
        <v>1.02785646836638</v>
      </c>
      <c r="AR139" s="7">
        <f>VLOOKUP(AP139,$N$2:$Q$251,4,0)</f>
        <v>0.935570005007511</v>
      </c>
      <c r="AS139" s="7">
        <f>VLOOKUP($AP139,$W$2:$Z$249,4,0)</f>
        <v>1.03763005599928</v>
      </c>
      <c r="AT139" s="7">
        <f>VLOOKUP($AP139,$AF$2:$AI$253,4,0)</f>
        <v>0.939884742494503</v>
      </c>
      <c r="AU139" s="10">
        <f t="shared" si="84"/>
        <v>0.985235317966919</v>
      </c>
      <c r="AV139" s="11">
        <f t="shared" si="85"/>
        <v>-1.47646820330807</v>
      </c>
    </row>
    <row r="140" spans="1:48">
      <c r="A140" s="6">
        <v>11160</v>
      </c>
      <c r="B140" s="3" t="str">
        <f t="shared" si="60"/>
        <v>Jul</v>
      </c>
      <c r="C140" s="3">
        <f t="shared" si="61"/>
        <v>21</v>
      </c>
      <c r="D140" s="3" t="str">
        <f t="shared" si="62"/>
        <v>Jul21</v>
      </c>
      <c r="E140" s="3" t="str">
        <f t="shared" si="63"/>
        <v>30Mon</v>
      </c>
      <c r="F140">
        <v>20.940001</v>
      </c>
      <c r="G140" s="8">
        <f t="shared" si="86"/>
        <v>-0.0381258153422141</v>
      </c>
      <c r="H140" s="7">
        <f t="shared" si="64"/>
        <v>0.988668602455145</v>
      </c>
      <c r="I140" s="7"/>
      <c r="J140" s="6">
        <v>22117</v>
      </c>
      <c r="K140" s="3" t="str">
        <f t="shared" si="65"/>
        <v>Jul</v>
      </c>
      <c r="L140" s="3">
        <f t="shared" si="66"/>
        <v>20</v>
      </c>
      <c r="M140" s="3" t="str">
        <f t="shared" si="67"/>
        <v>Jul20</v>
      </c>
      <c r="N140" s="3" t="str">
        <f t="shared" si="68"/>
        <v>30Wed</v>
      </c>
      <c r="O140">
        <v>55.610001</v>
      </c>
      <c r="P140" s="8">
        <f t="shared" si="87"/>
        <v>-0.00161579889379182</v>
      </c>
      <c r="Q140" s="7">
        <f t="shared" si="69"/>
        <v>0.928225688532799</v>
      </c>
      <c r="R140" s="7"/>
      <c r="S140" s="6">
        <v>36727</v>
      </c>
      <c r="T140" s="3" t="str">
        <f t="shared" si="70"/>
        <v>Jul</v>
      </c>
      <c r="U140" s="3">
        <f t="shared" si="71"/>
        <v>20</v>
      </c>
      <c r="V140" s="3" t="str">
        <f t="shared" si="72"/>
        <v>Jul20</v>
      </c>
      <c r="W140" s="3" t="str">
        <f t="shared" si="73"/>
        <v>30Thu</v>
      </c>
      <c r="X140">
        <v>1495.569946</v>
      </c>
      <c r="Y140" s="8">
        <f t="shared" si="88"/>
        <v>0.0091837737578391</v>
      </c>
      <c r="Z140" s="7">
        <f t="shared" si="74"/>
        <v>1.02772774962144</v>
      </c>
      <c r="AA140" s="7"/>
      <c r="AB140" s="6">
        <v>40381</v>
      </c>
      <c r="AC140" s="3" t="str">
        <f t="shared" si="75"/>
        <v>Jul</v>
      </c>
      <c r="AD140" s="3">
        <f t="shared" si="76"/>
        <v>22</v>
      </c>
      <c r="AE140" s="3" t="str">
        <f t="shared" si="77"/>
        <v>Jul22</v>
      </c>
      <c r="AF140" s="3" t="str">
        <f t="shared" si="78"/>
        <v>30Thu</v>
      </c>
      <c r="AG140">
        <v>1093.670044</v>
      </c>
      <c r="AH140" s="8">
        <f t="shared" si="89"/>
        <v>0.022513373129381</v>
      </c>
      <c r="AI140" s="7">
        <f t="shared" si="79"/>
        <v>0.965295416246351</v>
      </c>
      <c r="AJ140" s="7"/>
      <c r="AK140" s="9">
        <v>139</v>
      </c>
      <c r="AL140" s="6">
        <f>WORKDAY($AX$3,AK140,$AY$3:$AY$11)</f>
        <v>44032</v>
      </c>
      <c r="AM140" s="3" t="str">
        <f t="shared" si="80"/>
        <v>Jul</v>
      </c>
      <c r="AN140" s="3">
        <f t="shared" si="81"/>
        <v>20</v>
      </c>
      <c r="AO140" s="3" t="str">
        <f t="shared" si="82"/>
        <v>Jul20</v>
      </c>
      <c r="AP140" s="3" t="str">
        <f t="shared" si="83"/>
        <v>30Mon</v>
      </c>
      <c r="AQ140" s="7">
        <f>VLOOKUP($AP140,$E$2:$H$253,4,0)</f>
        <v>0.988668602455145</v>
      </c>
      <c r="AR140" s="7">
        <f>VLOOKUP(AP140,$N$2:$Q$251,4,0)</f>
        <v>0.929727941912869</v>
      </c>
      <c r="AS140" s="7">
        <f>VLOOKUP($AP140,$W$2:$Z$249,4,0)</f>
        <v>1.03798052535111</v>
      </c>
      <c r="AT140" s="7">
        <f>VLOOKUP($AP140,$AF$2:$AI$253,4,0)</f>
        <v>0.945507029589908</v>
      </c>
      <c r="AU140" s="10">
        <f t="shared" si="84"/>
        <v>0.975471024827257</v>
      </c>
      <c r="AV140" s="11">
        <f t="shared" si="85"/>
        <v>-2.45289751727429</v>
      </c>
    </row>
    <row r="141" spans="1:48">
      <c r="A141" s="6">
        <v>11161</v>
      </c>
      <c r="B141" s="3" t="str">
        <f t="shared" si="60"/>
        <v>Jul</v>
      </c>
      <c r="C141" s="3">
        <f t="shared" si="61"/>
        <v>22</v>
      </c>
      <c r="D141" s="3" t="str">
        <f t="shared" si="62"/>
        <v>Jul22</v>
      </c>
      <c r="E141" s="3" t="str">
        <f t="shared" si="63"/>
        <v>30Tue</v>
      </c>
      <c r="F141">
        <v>21.32</v>
      </c>
      <c r="G141" s="8">
        <f t="shared" si="86"/>
        <v>0.0181470382928827</v>
      </c>
      <c r="H141" s="7">
        <f t="shared" si="64"/>
        <v>1.00661000944287</v>
      </c>
      <c r="I141" s="7"/>
      <c r="J141" s="6">
        <v>22118</v>
      </c>
      <c r="K141" s="3" t="str">
        <f t="shared" si="65"/>
        <v>Jul</v>
      </c>
      <c r="L141" s="3">
        <f t="shared" si="66"/>
        <v>21</v>
      </c>
      <c r="M141" s="3" t="str">
        <f t="shared" si="67"/>
        <v>Jul21</v>
      </c>
      <c r="N141" s="3" t="str">
        <f t="shared" si="68"/>
        <v>30Thu</v>
      </c>
      <c r="O141">
        <v>55.099998</v>
      </c>
      <c r="P141" s="8">
        <f t="shared" si="87"/>
        <v>-0.00917106619005451</v>
      </c>
      <c r="Q141" s="7">
        <f t="shared" si="69"/>
        <v>0.919712869303956</v>
      </c>
      <c r="R141" s="7"/>
      <c r="S141" s="6">
        <v>36728</v>
      </c>
      <c r="T141" s="3" t="str">
        <f t="shared" si="70"/>
        <v>Jul</v>
      </c>
      <c r="U141" s="3">
        <f t="shared" si="71"/>
        <v>21</v>
      </c>
      <c r="V141" s="3" t="str">
        <f t="shared" si="72"/>
        <v>Jul21</v>
      </c>
      <c r="W141" s="3" t="str">
        <f t="shared" si="73"/>
        <v>30Fri</v>
      </c>
      <c r="X141">
        <v>1480.189941</v>
      </c>
      <c r="Y141" s="8">
        <f t="shared" si="88"/>
        <v>-0.0102837082552607</v>
      </c>
      <c r="Z141" s="7">
        <f t="shared" si="74"/>
        <v>1.01715889727849</v>
      </c>
      <c r="AA141" s="7"/>
      <c r="AB141" s="6">
        <v>40382</v>
      </c>
      <c r="AC141" s="3" t="str">
        <f t="shared" si="75"/>
        <v>Jul</v>
      </c>
      <c r="AD141" s="3">
        <f t="shared" si="76"/>
        <v>23</v>
      </c>
      <c r="AE141" s="3" t="str">
        <f t="shared" si="77"/>
        <v>Jul23</v>
      </c>
      <c r="AF141" s="3" t="str">
        <f t="shared" si="78"/>
        <v>30Fri</v>
      </c>
      <c r="AG141">
        <v>1102.660034</v>
      </c>
      <c r="AH141" s="8">
        <f t="shared" si="89"/>
        <v>0.00822002033366476</v>
      </c>
      <c r="AI141" s="7">
        <f t="shared" si="79"/>
        <v>0.97323016419589</v>
      </c>
      <c r="AJ141" s="7"/>
      <c r="AK141" s="9">
        <v>140</v>
      </c>
      <c r="AL141" s="6">
        <f>WORKDAY($AX$3,AK141,$AY$3:$AY$11)</f>
        <v>44033</v>
      </c>
      <c r="AM141" s="3" t="str">
        <f t="shared" si="80"/>
        <v>Jul</v>
      </c>
      <c r="AN141" s="3">
        <f t="shared" si="81"/>
        <v>21</v>
      </c>
      <c r="AO141" s="3" t="str">
        <f t="shared" si="82"/>
        <v>Jul21</v>
      </c>
      <c r="AP141" s="3" t="str">
        <f t="shared" si="83"/>
        <v>30Tue</v>
      </c>
      <c r="AQ141" s="7">
        <f>VLOOKUP($AP141,$E$2:$H$253,4,0)</f>
        <v>1.00661000944287</v>
      </c>
      <c r="AR141" s="7">
        <f>VLOOKUP(AP141,$N$2:$Q$251,4,0)</f>
        <v>0.929727941912869</v>
      </c>
      <c r="AS141" s="7">
        <f>VLOOKUP($AP141,$W$2:$Z$249,4,0)</f>
        <v>1.02647023801737</v>
      </c>
      <c r="AT141" s="7">
        <f>VLOOKUP($AP141,$AF$2:$AI$253,4,0)</f>
        <v>0.956301458585702</v>
      </c>
      <c r="AU141" s="10">
        <f t="shared" si="84"/>
        <v>0.979777411989703</v>
      </c>
      <c r="AV141" s="11">
        <f t="shared" si="85"/>
        <v>-2.02225880102971</v>
      </c>
    </row>
    <row r="142" spans="1:48">
      <c r="A142" s="6">
        <v>11162</v>
      </c>
      <c r="B142" s="3" t="str">
        <f t="shared" si="60"/>
        <v>Jul</v>
      </c>
      <c r="C142" s="3">
        <f t="shared" si="61"/>
        <v>23</v>
      </c>
      <c r="D142" s="3" t="str">
        <f t="shared" si="62"/>
        <v>Jul23</v>
      </c>
      <c r="E142" s="3" t="str">
        <f t="shared" si="63"/>
        <v>30Wed</v>
      </c>
      <c r="F142">
        <v>21.66</v>
      </c>
      <c r="G142" s="8">
        <f t="shared" si="86"/>
        <v>0.0159474671669794</v>
      </c>
      <c r="H142" s="7">
        <f t="shared" si="64"/>
        <v>1.02266288951841</v>
      </c>
      <c r="I142" s="7"/>
      <c r="J142" s="6">
        <v>22119</v>
      </c>
      <c r="K142" s="3" t="str">
        <f t="shared" si="65"/>
        <v>Jul</v>
      </c>
      <c r="L142" s="3">
        <f t="shared" si="66"/>
        <v>22</v>
      </c>
      <c r="M142" s="3" t="str">
        <f t="shared" si="67"/>
        <v>Jul22</v>
      </c>
      <c r="N142" s="3" t="str">
        <f t="shared" si="68"/>
        <v>30Fri</v>
      </c>
      <c r="O142">
        <v>54.720001</v>
      </c>
      <c r="P142" s="8">
        <f t="shared" si="87"/>
        <v>-0.00689649752800347</v>
      </c>
      <c r="Q142" s="7">
        <f t="shared" si="69"/>
        <v>0.913370071774328</v>
      </c>
      <c r="R142" s="7"/>
      <c r="S142" s="6">
        <v>36731</v>
      </c>
      <c r="T142" s="3" t="str">
        <f t="shared" si="70"/>
        <v>Jul</v>
      </c>
      <c r="U142" s="3">
        <f t="shared" si="71"/>
        <v>24</v>
      </c>
      <c r="V142" s="3" t="str">
        <f t="shared" si="72"/>
        <v>Jul24</v>
      </c>
      <c r="W142" s="3" t="str">
        <f t="shared" si="73"/>
        <v>31Mon</v>
      </c>
      <c r="X142">
        <v>1464.290039</v>
      </c>
      <c r="Y142" s="8">
        <f t="shared" si="88"/>
        <v>-0.0107417984405828</v>
      </c>
      <c r="Z142" s="7">
        <f t="shared" si="74"/>
        <v>1.00623278142188</v>
      </c>
      <c r="AA142" s="7"/>
      <c r="AB142" s="6">
        <v>40385</v>
      </c>
      <c r="AC142" s="3" t="str">
        <f t="shared" si="75"/>
        <v>Jul</v>
      </c>
      <c r="AD142" s="3">
        <f t="shared" si="76"/>
        <v>26</v>
      </c>
      <c r="AE142" s="3" t="str">
        <f t="shared" si="77"/>
        <v>Jul26</v>
      </c>
      <c r="AF142" s="3" t="str">
        <f t="shared" si="78"/>
        <v>31Mon</v>
      </c>
      <c r="AG142">
        <v>1115.01001</v>
      </c>
      <c r="AH142" s="8">
        <f t="shared" si="89"/>
        <v>0.0112001665238553</v>
      </c>
      <c r="AI142" s="7">
        <f t="shared" si="79"/>
        <v>0.984130504100923</v>
      </c>
      <c r="AJ142" s="7"/>
      <c r="AK142" s="9">
        <v>141</v>
      </c>
      <c r="AL142" s="6">
        <f>WORKDAY($AX$3,AK142,$AY$3:$AY$11)</f>
        <v>44034</v>
      </c>
      <c r="AM142" s="3" t="str">
        <f t="shared" si="80"/>
        <v>Jul</v>
      </c>
      <c r="AN142" s="3">
        <f t="shared" si="81"/>
        <v>22</v>
      </c>
      <c r="AO142" s="3" t="str">
        <f t="shared" si="82"/>
        <v>Jul22</v>
      </c>
      <c r="AP142" s="3" t="str">
        <f t="shared" si="83"/>
        <v>30Wed</v>
      </c>
      <c r="AQ142" s="7">
        <f>VLOOKUP($AP142,$E$2:$H$253,4,0)</f>
        <v>1.02266288951841</v>
      </c>
      <c r="AR142" s="7">
        <f>VLOOKUP(AP142,$N$2:$Q$251,4,0)</f>
        <v>0.928225688532799</v>
      </c>
      <c r="AS142" s="7">
        <f>VLOOKUP($AP142,$W$2:$Z$249,4,0)</f>
        <v>1.01837522198216</v>
      </c>
      <c r="AT142" s="7">
        <f>VLOOKUP($AP142,$AF$2:$AI$253,4,0)</f>
        <v>0.944041849831347</v>
      </c>
      <c r="AU142" s="10">
        <f t="shared" si="84"/>
        <v>0.97832641246618</v>
      </c>
      <c r="AV142" s="11">
        <f t="shared" si="85"/>
        <v>-2.16735875338196</v>
      </c>
    </row>
    <row r="143" spans="1:48">
      <c r="A143" s="6">
        <v>11163</v>
      </c>
      <c r="B143" s="3" t="str">
        <f t="shared" si="60"/>
        <v>Jul</v>
      </c>
      <c r="C143" s="3">
        <f t="shared" si="61"/>
        <v>24</v>
      </c>
      <c r="D143" s="3" t="str">
        <f t="shared" si="62"/>
        <v>Jul24</v>
      </c>
      <c r="E143" s="3" t="str">
        <f t="shared" si="63"/>
        <v>30Thu</v>
      </c>
      <c r="F143">
        <v>21.379999</v>
      </c>
      <c r="G143" s="8">
        <f t="shared" si="86"/>
        <v>-0.0129271006463527</v>
      </c>
      <c r="H143" s="7">
        <f t="shared" si="64"/>
        <v>1.00944282341832</v>
      </c>
      <c r="I143" s="7"/>
      <c r="J143" s="6">
        <v>22122</v>
      </c>
      <c r="K143" s="3" t="str">
        <f t="shared" si="65"/>
        <v>Jul</v>
      </c>
      <c r="L143" s="3">
        <f t="shared" si="66"/>
        <v>25</v>
      </c>
      <c r="M143" s="3" t="str">
        <f t="shared" si="67"/>
        <v>Jul25</v>
      </c>
      <c r="N143" s="3" t="str">
        <f t="shared" si="68"/>
        <v>31Mon</v>
      </c>
      <c r="O143">
        <v>54.18</v>
      </c>
      <c r="P143" s="8">
        <f t="shared" si="87"/>
        <v>-0.00986843914714117</v>
      </c>
      <c r="Q143" s="7">
        <f t="shared" si="69"/>
        <v>0.904356534802203</v>
      </c>
      <c r="R143" s="7"/>
      <c r="S143" s="6">
        <v>36732</v>
      </c>
      <c r="T143" s="3" t="str">
        <f t="shared" si="70"/>
        <v>Jul</v>
      </c>
      <c r="U143" s="3">
        <f t="shared" si="71"/>
        <v>25</v>
      </c>
      <c r="V143" s="3" t="str">
        <f t="shared" si="72"/>
        <v>Jul25</v>
      </c>
      <c r="W143" s="3" t="str">
        <f t="shared" si="73"/>
        <v>31Tue</v>
      </c>
      <c r="X143">
        <v>1474.469971</v>
      </c>
      <c r="Y143" s="8">
        <f t="shared" si="88"/>
        <v>0.00695212815007069</v>
      </c>
      <c r="Z143" s="7">
        <f t="shared" si="74"/>
        <v>1.01322824066713</v>
      </c>
      <c r="AA143" s="7"/>
      <c r="AB143" s="6">
        <v>40386</v>
      </c>
      <c r="AC143" s="3" t="str">
        <f t="shared" si="75"/>
        <v>Jul</v>
      </c>
      <c r="AD143" s="3">
        <f t="shared" si="76"/>
        <v>27</v>
      </c>
      <c r="AE143" s="3" t="str">
        <f t="shared" si="77"/>
        <v>Jul27</v>
      </c>
      <c r="AF143" s="3" t="str">
        <f t="shared" si="78"/>
        <v>31Tue</v>
      </c>
      <c r="AG143">
        <v>1113.839966</v>
      </c>
      <c r="AH143" s="8">
        <f t="shared" si="89"/>
        <v>-0.0010493573954551</v>
      </c>
      <c r="AI143" s="7">
        <f t="shared" si="79"/>
        <v>0.983097799478352</v>
      </c>
      <c r="AJ143" s="7"/>
      <c r="AK143" s="9">
        <v>142</v>
      </c>
      <c r="AL143" s="6">
        <f>WORKDAY($AX$3,AK143,$AY$3:$AY$11)</f>
        <v>44035</v>
      </c>
      <c r="AM143" s="3" t="str">
        <f t="shared" si="80"/>
        <v>Jul</v>
      </c>
      <c r="AN143" s="3">
        <f t="shared" si="81"/>
        <v>23</v>
      </c>
      <c r="AO143" s="3" t="str">
        <f t="shared" si="82"/>
        <v>Jul23</v>
      </c>
      <c r="AP143" s="3" t="str">
        <f t="shared" si="83"/>
        <v>30Thu</v>
      </c>
      <c r="AQ143" s="7">
        <f>VLOOKUP($AP143,$E$2:$H$253,4,0)</f>
        <v>1.00944282341832</v>
      </c>
      <c r="AR143" s="7">
        <f>VLOOKUP(AP143,$N$2:$Q$251,4,0)</f>
        <v>0.919712869303956</v>
      </c>
      <c r="AS143" s="7">
        <f>VLOOKUP($AP143,$W$2:$Z$249,4,0)</f>
        <v>1.02772774962144</v>
      </c>
      <c r="AT143" s="7">
        <f>VLOOKUP($AP143,$AF$2:$AI$253,4,0)</f>
        <v>0.965295416246351</v>
      </c>
      <c r="AU143" s="10">
        <f t="shared" si="84"/>
        <v>0.980544714647515</v>
      </c>
      <c r="AV143" s="11">
        <f t="shared" si="85"/>
        <v>-1.94552853524845</v>
      </c>
    </row>
    <row r="144" spans="1:48">
      <c r="A144" s="6">
        <v>11164</v>
      </c>
      <c r="B144" s="3" t="str">
        <f t="shared" si="60"/>
        <v>Jul</v>
      </c>
      <c r="C144" s="3">
        <f t="shared" si="61"/>
        <v>25</v>
      </c>
      <c r="D144" s="3" t="str">
        <f t="shared" si="62"/>
        <v>Jul25</v>
      </c>
      <c r="E144" s="3" t="str">
        <f t="shared" si="63"/>
        <v>30Fri</v>
      </c>
      <c r="F144">
        <v>21.5</v>
      </c>
      <c r="G144" s="8">
        <f t="shared" si="86"/>
        <v>0.00561276920546154</v>
      </c>
      <c r="H144" s="7">
        <f t="shared" si="64"/>
        <v>1.01510859301227</v>
      </c>
      <c r="I144" s="7"/>
      <c r="J144" s="6">
        <v>22123</v>
      </c>
      <c r="K144" s="3" t="str">
        <f t="shared" si="65"/>
        <v>Jul</v>
      </c>
      <c r="L144" s="3">
        <f t="shared" si="66"/>
        <v>26</v>
      </c>
      <c r="M144" s="3" t="str">
        <f t="shared" si="67"/>
        <v>Jul26</v>
      </c>
      <c r="N144" s="3" t="str">
        <f t="shared" si="68"/>
        <v>31Tue</v>
      </c>
      <c r="O144">
        <v>54.509998</v>
      </c>
      <c r="P144" s="8">
        <f t="shared" si="87"/>
        <v>0.00609077150239947</v>
      </c>
      <c r="Q144" s="7">
        <f t="shared" si="69"/>
        <v>0.909864763812385</v>
      </c>
      <c r="R144" s="7"/>
      <c r="S144" s="6">
        <v>36733</v>
      </c>
      <c r="T144" s="3" t="str">
        <f t="shared" si="70"/>
        <v>Jul</v>
      </c>
      <c r="U144" s="3">
        <f t="shared" si="71"/>
        <v>26</v>
      </c>
      <c r="V144" s="3" t="str">
        <f t="shared" si="72"/>
        <v>Jul26</v>
      </c>
      <c r="W144" s="3" t="str">
        <f t="shared" si="73"/>
        <v>31Wed</v>
      </c>
      <c r="X144">
        <v>1452.420044</v>
      </c>
      <c r="Y144" s="8">
        <f t="shared" si="88"/>
        <v>-0.0149544768178938</v>
      </c>
      <c r="Z144" s="7">
        <f t="shared" si="74"/>
        <v>0.998075942430838</v>
      </c>
      <c r="AA144" s="7"/>
      <c r="AB144" s="6">
        <v>40387</v>
      </c>
      <c r="AC144" s="3" t="str">
        <f t="shared" si="75"/>
        <v>Jul</v>
      </c>
      <c r="AD144" s="3">
        <f t="shared" si="76"/>
        <v>28</v>
      </c>
      <c r="AE144" s="3" t="str">
        <f t="shared" si="77"/>
        <v>Jul28</v>
      </c>
      <c r="AF144" s="3" t="str">
        <f t="shared" si="78"/>
        <v>31Wed</v>
      </c>
      <c r="AG144">
        <v>1106.130005</v>
      </c>
      <c r="AH144" s="8">
        <f t="shared" si="89"/>
        <v>-0.006921964766346</v>
      </c>
      <c r="AI144" s="7">
        <f t="shared" si="79"/>
        <v>0.97629283114849</v>
      </c>
      <c r="AJ144" s="7"/>
      <c r="AK144" s="9">
        <v>143</v>
      </c>
      <c r="AL144" s="6">
        <f>WORKDAY($AX$3,AK144,$AY$3:$AY$11)</f>
        <v>44036</v>
      </c>
      <c r="AM144" s="3" t="str">
        <f t="shared" si="80"/>
        <v>Jul</v>
      </c>
      <c r="AN144" s="3">
        <f t="shared" si="81"/>
        <v>24</v>
      </c>
      <c r="AO144" s="3" t="str">
        <f t="shared" si="82"/>
        <v>Jul24</v>
      </c>
      <c r="AP144" s="3" t="str">
        <f t="shared" si="83"/>
        <v>30Fri</v>
      </c>
      <c r="AQ144" s="7">
        <f>VLOOKUP($AP144,$E$2:$H$253,4,0)</f>
        <v>1.01510859301227</v>
      </c>
      <c r="AR144" s="7">
        <f>VLOOKUP(AP144,$N$2:$Q$251,4,0)</f>
        <v>0.913370071774328</v>
      </c>
      <c r="AS144" s="7">
        <f>VLOOKUP($AP144,$W$2:$Z$249,4,0)</f>
        <v>1.01715889727849</v>
      </c>
      <c r="AT144" s="7">
        <f>VLOOKUP($AP144,$AF$2:$AI$253,4,0)</f>
        <v>0.97323016419589</v>
      </c>
      <c r="AU144" s="10">
        <f t="shared" si="84"/>
        <v>0.979716931565247</v>
      </c>
      <c r="AV144" s="11">
        <f t="shared" si="85"/>
        <v>-2.02830684347534</v>
      </c>
    </row>
    <row r="145" spans="1:48">
      <c r="A145" s="6">
        <v>11167</v>
      </c>
      <c r="B145" s="3" t="str">
        <f t="shared" si="60"/>
        <v>Jul</v>
      </c>
      <c r="C145" s="3">
        <f t="shared" si="61"/>
        <v>28</v>
      </c>
      <c r="D145" s="3" t="str">
        <f t="shared" si="62"/>
        <v>Jul28</v>
      </c>
      <c r="E145" s="3" t="str">
        <f t="shared" si="63"/>
        <v>31Mon</v>
      </c>
      <c r="F145">
        <v>21.82</v>
      </c>
      <c r="G145" s="8">
        <f t="shared" si="86"/>
        <v>0.0148837209302326</v>
      </c>
      <c r="H145" s="7">
        <f t="shared" si="64"/>
        <v>1.03021718602455</v>
      </c>
      <c r="I145" s="7"/>
      <c r="J145" s="6">
        <v>22124</v>
      </c>
      <c r="K145" s="3" t="str">
        <f t="shared" si="65"/>
        <v>Jul</v>
      </c>
      <c r="L145" s="3">
        <f t="shared" si="66"/>
        <v>27</v>
      </c>
      <c r="M145" s="3" t="str">
        <f t="shared" si="67"/>
        <v>Jul27</v>
      </c>
      <c r="N145" s="3" t="str">
        <f t="shared" si="68"/>
        <v>31Wed</v>
      </c>
      <c r="O145">
        <v>54.169998</v>
      </c>
      <c r="P145" s="8">
        <f t="shared" si="87"/>
        <v>-0.00623738786414931</v>
      </c>
      <c r="Q145" s="7">
        <f t="shared" si="69"/>
        <v>0.904189584376565</v>
      </c>
      <c r="R145" s="7"/>
      <c r="S145" s="6">
        <v>36734</v>
      </c>
      <c r="T145" s="3" t="str">
        <f t="shared" si="70"/>
        <v>Jul</v>
      </c>
      <c r="U145" s="3">
        <f t="shared" si="71"/>
        <v>27</v>
      </c>
      <c r="V145" s="3" t="str">
        <f t="shared" si="72"/>
        <v>Jul27</v>
      </c>
      <c r="W145" s="3" t="str">
        <f t="shared" si="73"/>
        <v>31Thu</v>
      </c>
      <c r="X145">
        <v>1449.619995</v>
      </c>
      <c r="Y145" s="8">
        <f t="shared" si="88"/>
        <v>-0.00192785070101934</v>
      </c>
      <c r="Z145" s="7">
        <f t="shared" si="74"/>
        <v>0.996151801025552</v>
      </c>
      <c r="AA145" s="7"/>
      <c r="AB145" s="6">
        <v>40388</v>
      </c>
      <c r="AC145" s="3" t="str">
        <f t="shared" si="75"/>
        <v>Jul</v>
      </c>
      <c r="AD145" s="3">
        <f t="shared" si="76"/>
        <v>29</v>
      </c>
      <c r="AE145" s="3" t="str">
        <f t="shared" si="77"/>
        <v>Jul29</v>
      </c>
      <c r="AF145" s="3" t="str">
        <f t="shared" si="78"/>
        <v>31Thu</v>
      </c>
      <c r="AG145">
        <v>1101.530029</v>
      </c>
      <c r="AH145" s="8">
        <f t="shared" si="89"/>
        <v>-0.00415862148138724</v>
      </c>
      <c r="AI145" s="7">
        <f t="shared" si="79"/>
        <v>0.972232798808752</v>
      </c>
      <c r="AJ145" s="7"/>
      <c r="AK145" s="9">
        <v>144</v>
      </c>
      <c r="AL145" s="6">
        <f>WORKDAY($AX$3,AK145,$AY$3:$AY$11)</f>
        <v>44039</v>
      </c>
      <c r="AM145" s="3" t="str">
        <f t="shared" si="80"/>
        <v>Jul</v>
      </c>
      <c r="AN145" s="3">
        <f t="shared" si="81"/>
        <v>27</v>
      </c>
      <c r="AO145" s="3" t="str">
        <f t="shared" si="82"/>
        <v>Jul27</v>
      </c>
      <c r="AP145" s="3" t="str">
        <f t="shared" si="83"/>
        <v>31Mon</v>
      </c>
      <c r="AQ145" s="7">
        <f>VLOOKUP($AP145,$E$2:$H$253,4,0)</f>
        <v>1.03021718602455</v>
      </c>
      <c r="AR145" s="7">
        <f>VLOOKUP(AP145,$N$2:$Q$251,4,0)</f>
        <v>0.904356534802203</v>
      </c>
      <c r="AS145" s="7">
        <f>VLOOKUP($AP145,$W$2:$Z$249,4,0)</f>
        <v>1.00623278142188</v>
      </c>
      <c r="AT145" s="7">
        <f>VLOOKUP($AP145,$AF$2:$AI$253,4,0)</f>
        <v>0.984130504100923</v>
      </c>
      <c r="AU145" s="10">
        <f t="shared" si="84"/>
        <v>0.98123425158739</v>
      </c>
      <c r="AV145" s="11">
        <f t="shared" si="85"/>
        <v>-1.87657484126101</v>
      </c>
    </row>
    <row r="146" spans="1:48">
      <c r="A146" s="6">
        <v>11168</v>
      </c>
      <c r="B146" s="3" t="str">
        <f t="shared" si="60"/>
        <v>Jul</v>
      </c>
      <c r="C146" s="3">
        <f t="shared" si="61"/>
        <v>29</v>
      </c>
      <c r="D146" s="3" t="str">
        <f t="shared" si="62"/>
        <v>Jul29</v>
      </c>
      <c r="E146" s="3" t="str">
        <f t="shared" si="63"/>
        <v>31Tue</v>
      </c>
      <c r="F146">
        <v>21.65</v>
      </c>
      <c r="G146" s="8">
        <f t="shared" si="86"/>
        <v>-0.00779101741521548</v>
      </c>
      <c r="H146" s="7">
        <f t="shared" si="64"/>
        <v>1.02219074598678</v>
      </c>
      <c r="I146" s="7"/>
      <c r="J146" s="6">
        <v>22125</v>
      </c>
      <c r="K146" s="3" t="str">
        <f t="shared" si="65"/>
        <v>Jul</v>
      </c>
      <c r="L146" s="3">
        <f t="shared" si="66"/>
        <v>28</v>
      </c>
      <c r="M146" s="3" t="str">
        <f t="shared" si="67"/>
        <v>Jul28</v>
      </c>
      <c r="N146" s="3" t="str">
        <f t="shared" si="68"/>
        <v>31Thu</v>
      </c>
      <c r="O146">
        <v>54.57</v>
      </c>
      <c r="P146" s="8">
        <f t="shared" si="87"/>
        <v>0.00738419816814467</v>
      </c>
      <c r="Q146" s="7">
        <f t="shared" si="69"/>
        <v>0.910866299449174</v>
      </c>
      <c r="R146" s="7"/>
      <c r="S146" s="6">
        <v>36735</v>
      </c>
      <c r="T146" s="3" t="str">
        <f t="shared" si="70"/>
        <v>Jul</v>
      </c>
      <c r="U146" s="3">
        <f t="shared" si="71"/>
        <v>28</v>
      </c>
      <c r="V146" s="3" t="str">
        <f t="shared" si="72"/>
        <v>Jul28</v>
      </c>
      <c r="W146" s="3" t="str">
        <f t="shared" si="73"/>
        <v>31Fri</v>
      </c>
      <c r="X146">
        <v>1419.890015</v>
      </c>
      <c r="Y146" s="8">
        <f t="shared" si="88"/>
        <v>-0.0205088092759096</v>
      </c>
      <c r="Z146" s="7">
        <f t="shared" si="74"/>
        <v>0.975721913728465</v>
      </c>
      <c r="AA146" s="7"/>
      <c r="AB146" s="6">
        <v>40389</v>
      </c>
      <c r="AC146" s="3" t="str">
        <f t="shared" si="75"/>
        <v>Jul</v>
      </c>
      <c r="AD146" s="3">
        <f t="shared" si="76"/>
        <v>30</v>
      </c>
      <c r="AE146" s="3" t="str">
        <f t="shared" si="77"/>
        <v>Jul30</v>
      </c>
      <c r="AF146" s="3" t="str">
        <f t="shared" si="78"/>
        <v>31Fri</v>
      </c>
      <c r="AG146">
        <v>1101.599976</v>
      </c>
      <c r="AH146" s="8">
        <f t="shared" si="89"/>
        <v>6.34998576148272e-5</v>
      </c>
      <c r="AI146" s="7">
        <f t="shared" si="79"/>
        <v>0.972294535453044</v>
      </c>
      <c r="AJ146" s="7"/>
      <c r="AK146" s="9">
        <v>145</v>
      </c>
      <c r="AL146" s="6">
        <f>WORKDAY($AX$3,AK146,$AY$3:$AY$11)</f>
        <v>44040</v>
      </c>
      <c r="AM146" s="3" t="str">
        <f t="shared" si="80"/>
        <v>Jul</v>
      </c>
      <c r="AN146" s="3">
        <f t="shared" si="81"/>
        <v>28</v>
      </c>
      <c r="AO146" s="3" t="str">
        <f t="shared" si="82"/>
        <v>Jul28</v>
      </c>
      <c r="AP146" s="3" t="str">
        <f t="shared" si="83"/>
        <v>31Tue</v>
      </c>
      <c r="AQ146" s="7">
        <f>VLOOKUP($AP146,$E$2:$H$253,4,0)</f>
        <v>1.02219074598678</v>
      </c>
      <c r="AR146" s="7">
        <f>VLOOKUP(AP146,$N$2:$Q$251,4,0)</f>
        <v>0.909864763812385</v>
      </c>
      <c r="AS146" s="7">
        <f>VLOOKUP($AP146,$W$2:$Z$249,4,0)</f>
        <v>1.01322824066713</v>
      </c>
      <c r="AT146" s="7">
        <f>VLOOKUP($AP146,$AF$2:$AI$253,4,0)</f>
        <v>0.983097799478352</v>
      </c>
      <c r="AU146" s="10">
        <f t="shared" si="84"/>
        <v>0.982095387486161</v>
      </c>
      <c r="AV146" s="11">
        <f t="shared" si="85"/>
        <v>-1.79046125138387</v>
      </c>
    </row>
    <row r="147" spans="1:48">
      <c r="A147" s="6">
        <v>11169</v>
      </c>
      <c r="B147" s="3" t="str">
        <f t="shared" si="60"/>
        <v>Jul</v>
      </c>
      <c r="C147" s="3">
        <f t="shared" si="61"/>
        <v>30</v>
      </c>
      <c r="D147" s="3" t="str">
        <f t="shared" si="62"/>
        <v>Jul30</v>
      </c>
      <c r="E147" s="3" t="str">
        <f t="shared" si="63"/>
        <v>31Wed</v>
      </c>
      <c r="F147">
        <v>21.08</v>
      </c>
      <c r="G147" s="8">
        <f t="shared" si="86"/>
        <v>-0.0263279445727483</v>
      </c>
      <c r="H147" s="7">
        <f t="shared" si="64"/>
        <v>0.995278564683663</v>
      </c>
      <c r="I147" s="7"/>
      <c r="J147" s="6">
        <v>22126</v>
      </c>
      <c r="K147" s="3" t="str">
        <f t="shared" si="65"/>
        <v>Jul</v>
      </c>
      <c r="L147" s="3">
        <f t="shared" si="66"/>
        <v>29</v>
      </c>
      <c r="M147" s="3" t="str">
        <f t="shared" si="67"/>
        <v>Jul29</v>
      </c>
      <c r="N147" s="3" t="str">
        <f t="shared" si="68"/>
        <v>31Fri</v>
      </c>
      <c r="O147">
        <v>55.509998</v>
      </c>
      <c r="P147" s="8">
        <f t="shared" si="87"/>
        <v>0.0172255451713396</v>
      </c>
      <c r="Q147" s="7">
        <f t="shared" si="69"/>
        <v>0.926556468035387</v>
      </c>
      <c r="R147" s="7"/>
      <c r="S147" s="6">
        <v>36738</v>
      </c>
      <c r="T147" s="3" t="str">
        <f t="shared" si="70"/>
        <v>Jul</v>
      </c>
      <c r="U147" s="3">
        <f t="shared" si="71"/>
        <v>31</v>
      </c>
      <c r="V147" s="3" t="str">
        <f t="shared" si="72"/>
        <v>Jul31</v>
      </c>
      <c r="W147" s="3" t="str">
        <f t="shared" si="73"/>
        <v>32Mon</v>
      </c>
      <c r="X147">
        <v>1430.829956</v>
      </c>
      <c r="Y147" s="8">
        <f t="shared" si="88"/>
        <v>0.00770478057062757</v>
      </c>
      <c r="Z147" s="7">
        <f t="shared" si="74"/>
        <v>0.983239636971696</v>
      </c>
      <c r="AA147" s="7"/>
      <c r="AB147" s="6">
        <v>40392</v>
      </c>
      <c r="AC147" s="3" t="str">
        <f t="shared" si="75"/>
        <v>Aug</v>
      </c>
      <c r="AD147" s="3">
        <f t="shared" si="76"/>
        <v>2</v>
      </c>
      <c r="AE147" s="3" t="str">
        <f t="shared" si="77"/>
        <v>Aug2</v>
      </c>
      <c r="AF147" s="3" t="str">
        <f t="shared" si="78"/>
        <v>32Mon</v>
      </c>
      <c r="AG147">
        <v>1125.859985</v>
      </c>
      <c r="AH147" s="8">
        <f t="shared" si="89"/>
        <v>0.0220225213585154</v>
      </c>
      <c r="AI147" s="7">
        <f t="shared" si="79"/>
        <v>0.993706912626827</v>
      </c>
      <c r="AJ147" s="7"/>
      <c r="AK147" s="9">
        <v>146</v>
      </c>
      <c r="AL147" s="6">
        <f>WORKDAY($AX$3,AK147,$AY$3:$AY$11)</f>
        <v>44041</v>
      </c>
      <c r="AM147" s="3" t="str">
        <f t="shared" si="80"/>
        <v>Jul</v>
      </c>
      <c r="AN147" s="3">
        <f t="shared" si="81"/>
        <v>29</v>
      </c>
      <c r="AO147" s="3" t="str">
        <f t="shared" si="82"/>
        <v>Jul29</v>
      </c>
      <c r="AP147" s="3" t="str">
        <f t="shared" si="83"/>
        <v>31Wed</v>
      </c>
      <c r="AQ147" s="7">
        <f>VLOOKUP($AP147,$E$2:$H$253,4,0)</f>
        <v>0.995278564683663</v>
      </c>
      <c r="AR147" s="7">
        <f>VLOOKUP(AP147,$N$2:$Q$251,4,0)</f>
        <v>0.904189584376565</v>
      </c>
      <c r="AS147" s="7">
        <f>VLOOKUP($AP147,$W$2:$Z$249,4,0)</f>
        <v>0.998075942430838</v>
      </c>
      <c r="AT147" s="7">
        <f>VLOOKUP($AP147,$AF$2:$AI$253,4,0)</f>
        <v>0.97629283114849</v>
      </c>
      <c r="AU147" s="10">
        <f t="shared" si="84"/>
        <v>0.968459230659889</v>
      </c>
      <c r="AV147" s="11">
        <f t="shared" si="85"/>
        <v>-3.15407693401111</v>
      </c>
    </row>
    <row r="148" spans="1:48">
      <c r="A148" s="6">
        <v>11170</v>
      </c>
      <c r="B148" s="3" t="str">
        <f t="shared" si="60"/>
        <v>Jul</v>
      </c>
      <c r="C148" s="3">
        <f t="shared" si="61"/>
        <v>31</v>
      </c>
      <c r="D148" s="3" t="str">
        <f t="shared" si="62"/>
        <v>Jul31</v>
      </c>
      <c r="E148" s="3" t="str">
        <f t="shared" si="63"/>
        <v>31Thu</v>
      </c>
      <c r="F148">
        <v>21.209999</v>
      </c>
      <c r="G148" s="8">
        <f t="shared" si="86"/>
        <v>0.00616693548387104</v>
      </c>
      <c r="H148" s="7">
        <f t="shared" si="64"/>
        <v>1.00141638338055</v>
      </c>
      <c r="I148" s="7"/>
      <c r="J148" s="6">
        <v>22129</v>
      </c>
      <c r="K148" s="3" t="str">
        <f t="shared" si="65"/>
        <v>Aug</v>
      </c>
      <c r="L148" s="3">
        <f t="shared" si="66"/>
        <v>1</v>
      </c>
      <c r="M148" s="3" t="str">
        <f t="shared" si="67"/>
        <v>Aug1</v>
      </c>
      <c r="N148" s="3" t="str">
        <f t="shared" si="68"/>
        <v>32Mon</v>
      </c>
      <c r="O148">
        <v>55.529999</v>
      </c>
      <c r="P148" s="8">
        <f t="shared" si="87"/>
        <v>0.000360313470016581</v>
      </c>
      <c r="Q148" s="7">
        <f t="shared" si="69"/>
        <v>0.926890318811551</v>
      </c>
      <c r="R148" s="7"/>
      <c r="S148" s="6">
        <v>36739</v>
      </c>
      <c r="T148" s="3" t="str">
        <f t="shared" si="70"/>
        <v>Aug</v>
      </c>
      <c r="U148" s="3">
        <f t="shared" si="71"/>
        <v>1</v>
      </c>
      <c r="V148" s="3" t="str">
        <f t="shared" si="72"/>
        <v>Aug1</v>
      </c>
      <c r="W148" s="3" t="str">
        <f t="shared" si="73"/>
        <v>32Tue</v>
      </c>
      <c r="X148">
        <v>1438.099976</v>
      </c>
      <c r="Y148" s="8">
        <f t="shared" si="88"/>
        <v>0.00508098112533502</v>
      </c>
      <c r="Z148" s="7">
        <f t="shared" si="74"/>
        <v>0.98823545900883</v>
      </c>
      <c r="AA148" s="7"/>
      <c r="AB148" s="6">
        <v>40393</v>
      </c>
      <c r="AC148" s="3" t="str">
        <f t="shared" si="75"/>
        <v>Aug</v>
      </c>
      <c r="AD148" s="3">
        <f t="shared" si="76"/>
        <v>3</v>
      </c>
      <c r="AE148" s="3" t="str">
        <f t="shared" si="77"/>
        <v>Aug3</v>
      </c>
      <c r="AF148" s="3" t="str">
        <f t="shared" si="78"/>
        <v>32Tue</v>
      </c>
      <c r="AG148">
        <v>1120.459961</v>
      </c>
      <c r="AH148" s="8">
        <f t="shared" si="89"/>
        <v>-0.00479635485046574</v>
      </c>
      <c r="AI148" s="7">
        <f t="shared" si="79"/>
        <v>0.988940741656508</v>
      </c>
      <c r="AJ148" s="7"/>
      <c r="AK148" s="9">
        <v>147</v>
      </c>
      <c r="AL148" s="6">
        <f>WORKDAY($AX$3,AK148,$AY$3:$AY$11)</f>
        <v>44042</v>
      </c>
      <c r="AM148" s="3" t="str">
        <f t="shared" si="80"/>
        <v>Jul</v>
      </c>
      <c r="AN148" s="3">
        <f t="shared" si="81"/>
        <v>30</v>
      </c>
      <c r="AO148" s="3" t="str">
        <f t="shared" si="82"/>
        <v>Jul30</v>
      </c>
      <c r="AP148" s="3" t="str">
        <f t="shared" si="83"/>
        <v>31Thu</v>
      </c>
      <c r="AQ148" s="7">
        <f>VLOOKUP($AP148,$E$2:$H$253,4,0)</f>
        <v>1.00141638338055</v>
      </c>
      <c r="AR148" s="7">
        <f>VLOOKUP(AP148,$N$2:$Q$251,4,0)</f>
        <v>0.910866299449174</v>
      </c>
      <c r="AS148" s="7">
        <f>VLOOKUP($AP148,$W$2:$Z$249,4,0)</f>
        <v>0.996151801025552</v>
      </c>
      <c r="AT148" s="7">
        <f>VLOOKUP($AP148,$AF$2:$AI$253,4,0)</f>
        <v>0.972232798808752</v>
      </c>
      <c r="AU148" s="10">
        <f t="shared" si="84"/>
        <v>0.970166820666006</v>
      </c>
      <c r="AV148" s="11">
        <f t="shared" si="85"/>
        <v>-2.98331793339939</v>
      </c>
    </row>
    <row r="149" spans="1:48">
      <c r="A149" s="6">
        <v>11171</v>
      </c>
      <c r="B149" s="3" t="str">
        <f t="shared" si="60"/>
        <v>Aug</v>
      </c>
      <c r="C149" s="3">
        <f t="shared" si="61"/>
        <v>1</v>
      </c>
      <c r="D149" s="3" t="str">
        <f t="shared" si="62"/>
        <v>Aug1</v>
      </c>
      <c r="E149" s="3" t="str">
        <f t="shared" si="63"/>
        <v>31Fri</v>
      </c>
      <c r="F149">
        <v>21.110001</v>
      </c>
      <c r="G149" s="8">
        <f t="shared" si="86"/>
        <v>-0.0047146631171458</v>
      </c>
      <c r="H149" s="7">
        <f t="shared" si="64"/>
        <v>0.996695042492917</v>
      </c>
      <c r="I149" s="7"/>
      <c r="J149" s="6">
        <v>22130</v>
      </c>
      <c r="K149" s="3" t="str">
        <f t="shared" si="65"/>
        <v>Aug</v>
      </c>
      <c r="L149" s="3">
        <f t="shared" si="66"/>
        <v>2</v>
      </c>
      <c r="M149" s="3" t="str">
        <f t="shared" si="67"/>
        <v>Aug2</v>
      </c>
      <c r="N149" s="3" t="str">
        <f t="shared" si="68"/>
        <v>32Tue</v>
      </c>
      <c r="O149">
        <v>55.040001</v>
      </c>
      <c r="P149" s="8">
        <f t="shared" si="87"/>
        <v>-0.00882402320950879</v>
      </c>
      <c r="Q149" s="7">
        <f t="shared" si="69"/>
        <v>0.918711417125689</v>
      </c>
      <c r="R149" s="7"/>
      <c r="S149" s="6">
        <v>36740</v>
      </c>
      <c r="T149" s="3" t="str">
        <f t="shared" si="70"/>
        <v>Aug</v>
      </c>
      <c r="U149" s="3">
        <f t="shared" si="71"/>
        <v>2</v>
      </c>
      <c r="V149" s="3" t="str">
        <f t="shared" si="72"/>
        <v>Aug2</v>
      </c>
      <c r="W149" s="3" t="str">
        <f t="shared" si="73"/>
        <v>32Wed</v>
      </c>
      <c r="X149">
        <v>1438.699951</v>
      </c>
      <c r="Y149" s="8">
        <f t="shared" si="88"/>
        <v>0.000417199784446757</v>
      </c>
      <c r="Z149" s="7">
        <f t="shared" si="74"/>
        <v>0.988647750629311</v>
      </c>
      <c r="AA149" s="7"/>
      <c r="AB149" s="6">
        <v>40394</v>
      </c>
      <c r="AC149" s="3" t="str">
        <f t="shared" si="75"/>
        <v>Aug</v>
      </c>
      <c r="AD149" s="3">
        <f t="shared" si="76"/>
        <v>4</v>
      </c>
      <c r="AE149" s="3" t="str">
        <f t="shared" si="77"/>
        <v>Aug4</v>
      </c>
      <c r="AF149" s="3" t="str">
        <f t="shared" si="78"/>
        <v>32Wed</v>
      </c>
      <c r="AG149">
        <v>1127.23999</v>
      </c>
      <c r="AH149" s="8">
        <f t="shared" si="89"/>
        <v>0.00605111225388982</v>
      </c>
      <c r="AI149" s="7">
        <f t="shared" si="79"/>
        <v>0.994924933096716</v>
      </c>
      <c r="AJ149" s="7"/>
      <c r="AK149" s="9">
        <v>148</v>
      </c>
      <c r="AL149" s="6">
        <f>WORKDAY($AX$3,AK149,$AY$3:$AY$11)</f>
        <v>44043</v>
      </c>
      <c r="AM149" s="3" t="str">
        <f t="shared" si="80"/>
        <v>Jul</v>
      </c>
      <c r="AN149" s="3">
        <f t="shared" si="81"/>
        <v>31</v>
      </c>
      <c r="AO149" s="3" t="str">
        <f t="shared" si="82"/>
        <v>Jul31</v>
      </c>
      <c r="AP149" s="3" t="str">
        <f t="shared" si="83"/>
        <v>31Fri</v>
      </c>
      <c r="AQ149" s="7">
        <f>VLOOKUP($AP149,$E$2:$H$253,4,0)</f>
        <v>0.996695042492917</v>
      </c>
      <c r="AR149" s="7">
        <f>VLOOKUP(AP149,$N$2:$Q$251,4,0)</f>
        <v>0.926556468035387</v>
      </c>
      <c r="AS149" s="7">
        <f>VLOOKUP($AP149,$W$2:$Z$249,4,0)</f>
        <v>0.975721913728465</v>
      </c>
      <c r="AT149" s="7">
        <f>VLOOKUP($AP149,$AF$2:$AI$253,4,0)</f>
        <v>0.972294535453044</v>
      </c>
      <c r="AU149" s="10">
        <f t="shared" si="84"/>
        <v>0.967816989927453</v>
      </c>
      <c r="AV149" s="11">
        <f t="shared" si="85"/>
        <v>-3.21830100725468</v>
      </c>
    </row>
    <row r="150" spans="1:48">
      <c r="A150" s="6">
        <v>11174</v>
      </c>
      <c r="B150" s="3" t="str">
        <f t="shared" si="60"/>
        <v>Aug</v>
      </c>
      <c r="C150" s="3">
        <f t="shared" si="61"/>
        <v>4</v>
      </c>
      <c r="D150" s="3" t="str">
        <f t="shared" si="62"/>
        <v>Aug4</v>
      </c>
      <c r="E150" s="3" t="str">
        <f t="shared" si="63"/>
        <v>32Mon</v>
      </c>
      <c r="F150">
        <v>21.52</v>
      </c>
      <c r="G150" s="8">
        <f t="shared" si="86"/>
        <v>0.0194220265550911</v>
      </c>
      <c r="H150" s="7">
        <f t="shared" si="64"/>
        <v>1.01605288007554</v>
      </c>
      <c r="I150" s="7"/>
      <c r="J150" s="6">
        <v>22131</v>
      </c>
      <c r="K150" s="3" t="str">
        <f t="shared" si="65"/>
        <v>Aug</v>
      </c>
      <c r="L150" s="3">
        <f t="shared" si="66"/>
        <v>3</v>
      </c>
      <c r="M150" s="3" t="str">
        <f t="shared" si="67"/>
        <v>Aug3</v>
      </c>
      <c r="N150" s="3" t="str">
        <f t="shared" si="68"/>
        <v>32Wed</v>
      </c>
      <c r="O150">
        <v>54.720001</v>
      </c>
      <c r="P150" s="8">
        <f t="shared" si="87"/>
        <v>-0.00581395338274055</v>
      </c>
      <c r="Q150" s="7">
        <f t="shared" si="69"/>
        <v>0.913370071774328</v>
      </c>
      <c r="R150" s="7"/>
      <c r="S150" s="6">
        <v>36741</v>
      </c>
      <c r="T150" s="3" t="str">
        <f t="shared" si="70"/>
        <v>Aug</v>
      </c>
      <c r="U150" s="3">
        <f t="shared" si="71"/>
        <v>3</v>
      </c>
      <c r="V150" s="3" t="str">
        <f t="shared" si="72"/>
        <v>Aug3</v>
      </c>
      <c r="W150" s="3" t="str">
        <f t="shared" si="73"/>
        <v>32Thu</v>
      </c>
      <c r="X150">
        <v>1452.560059</v>
      </c>
      <c r="Y150" s="8">
        <f t="shared" si="88"/>
        <v>0.00963377248353007</v>
      </c>
      <c r="Z150" s="7">
        <f t="shared" si="74"/>
        <v>0.998172158125228</v>
      </c>
      <c r="AA150" s="7"/>
      <c r="AB150" s="6">
        <v>40395</v>
      </c>
      <c r="AC150" s="3" t="str">
        <f t="shared" si="75"/>
        <v>Aug</v>
      </c>
      <c r="AD150" s="3">
        <f t="shared" si="76"/>
        <v>5</v>
      </c>
      <c r="AE150" s="3" t="str">
        <f t="shared" si="77"/>
        <v>Aug5</v>
      </c>
      <c r="AF150" s="3" t="str">
        <f t="shared" si="78"/>
        <v>32Thu</v>
      </c>
      <c r="AG150">
        <v>1125.810059</v>
      </c>
      <c r="AH150" s="8">
        <f t="shared" si="89"/>
        <v>-0.00126852401678912</v>
      </c>
      <c r="AI150" s="7">
        <f t="shared" si="79"/>
        <v>0.993662846924181</v>
      </c>
      <c r="AJ150" s="7"/>
      <c r="AK150" s="9">
        <v>149</v>
      </c>
      <c r="AL150" s="6">
        <f>WORKDAY($AX$3,AK150,$AY$3:$AY$11)</f>
        <v>44046</v>
      </c>
      <c r="AM150" s="3" t="str">
        <f t="shared" si="80"/>
        <v>Aug</v>
      </c>
      <c r="AN150" s="3">
        <f t="shared" si="81"/>
        <v>3</v>
      </c>
      <c r="AO150" s="3" t="str">
        <f t="shared" si="82"/>
        <v>Aug3</v>
      </c>
      <c r="AP150" s="3" t="str">
        <f t="shared" si="83"/>
        <v>32Mon</v>
      </c>
      <c r="AQ150" s="7">
        <f>VLOOKUP($AP150,$E$2:$H$253,4,0)</f>
        <v>1.01605288007554</v>
      </c>
      <c r="AR150" s="7">
        <f>VLOOKUP(AP150,$N$2:$Q$251,4,0)</f>
        <v>0.926890318811551</v>
      </c>
      <c r="AS150" s="7">
        <f>VLOOKUP($AP150,$W$2:$Z$249,4,0)</f>
        <v>0.983239636971696</v>
      </c>
      <c r="AT150" s="7">
        <f>VLOOKUP($AP150,$AF$2:$AI$253,4,0)</f>
        <v>0.993706912626827</v>
      </c>
      <c r="AU150" s="10">
        <f t="shared" si="84"/>
        <v>0.979972437121404</v>
      </c>
      <c r="AV150" s="11">
        <f t="shared" si="85"/>
        <v>-2.00275628785961</v>
      </c>
    </row>
    <row r="151" spans="1:48">
      <c r="A151" s="6">
        <v>11175</v>
      </c>
      <c r="B151" s="3" t="str">
        <f t="shared" si="60"/>
        <v>Aug</v>
      </c>
      <c r="C151" s="3">
        <f t="shared" si="61"/>
        <v>5</v>
      </c>
      <c r="D151" s="3" t="str">
        <f t="shared" si="62"/>
        <v>Aug5</v>
      </c>
      <c r="E151" s="3" t="str">
        <f t="shared" si="63"/>
        <v>32Tue</v>
      </c>
      <c r="F151">
        <v>21.52</v>
      </c>
      <c r="G151" s="8">
        <f t="shared" si="86"/>
        <v>0</v>
      </c>
      <c r="H151" s="7">
        <f t="shared" si="64"/>
        <v>1.01605288007554</v>
      </c>
      <c r="I151" s="7"/>
      <c r="J151" s="6">
        <v>22132</v>
      </c>
      <c r="K151" s="3" t="str">
        <f t="shared" si="65"/>
        <v>Aug</v>
      </c>
      <c r="L151" s="3">
        <f t="shared" si="66"/>
        <v>4</v>
      </c>
      <c r="M151" s="3" t="str">
        <f t="shared" si="67"/>
        <v>Aug4</v>
      </c>
      <c r="N151" s="3" t="str">
        <f t="shared" si="68"/>
        <v>32Thu</v>
      </c>
      <c r="O151">
        <v>54.889999</v>
      </c>
      <c r="P151" s="8">
        <f t="shared" si="87"/>
        <v>0.00310668853971694</v>
      </c>
      <c r="Q151" s="7">
        <f t="shared" si="69"/>
        <v>0.91620762810883</v>
      </c>
      <c r="R151" s="7"/>
      <c r="S151" s="6">
        <v>36742</v>
      </c>
      <c r="T151" s="3" t="str">
        <f t="shared" si="70"/>
        <v>Aug</v>
      </c>
      <c r="U151" s="3">
        <f t="shared" si="71"/>
        <v>4</v>
      </c>
      <c r="V151" s="3" t="str">
        <f t="shared" si="72"/>
        <v>Aug4</v>
      </c>
      <c r="W151" s="3" t="str">
        <f t="shared" si="73"/>
        <v>32Fri</v>
      </c>
      <c r="X151">
        <v>1462.930054</v>
      </c>
      <c r="Y151" s="8">
        <f t="shared" si="88"/>
        <v>0.00713911616648687</v>
      </c>
      <c r="Z151" s="7">
        <f t="shared" si="74"/>
        <v>1.00529822511624</v>
      </c>
      <c r="AA151" s="7"/>
      <c r="AB151" s="6">
        <v>40396</v>
      </c>
      <c r="AC151" s="3" t="str">
        <f t="shared" si="75"/>
        <v>Aug</v>
      </c>
      <c r="AD151" s="3">
        <f t="shared" si="76"/>
        <v>6</v>
      </c>
      <c r="AE151" s="3" t="str">
        <f t="shared" si="77"/>
        <v>Aug6</v>
      </c>
      <c r="AF151" s="3" t="str">
        <f t="shared" si="78"/>
        <v>32Fri</v>
      </c>
      <c r="AG151">
        <v>1121.640015</v>
      </c>
      <c r="AH151" s="8">
        <f t="shared" si="89"/>
        <v>-0.00370403867567501</v>
      </c>
      <c r="AI151" s="7">
        <f t="shared" si="79"/>
        <v>0.989982281308592</v>
      </c>
      <c r="AJ151" s="7"/>
      <c r="AK151" s="9">
        <v>150</v>
      </c>
      <c r="AL151" s="6">
        <f>WORKDAY($AX$3,AK151,$AY$3:$AY$11)</f>
        <v>44047</v>
      </c>
      <c r="AM151" s="3" t="str">
        <f t="shared" si="80"/>
        <v>Aug</v>
      </c>
      <c r="AN151" s="3">
        <f t="shared" si="81"/>
        <v>4</v>
      </c>
      <c r="AO151" s="3" t="str">
        <f t="shared" si="82"/>
        <v>Aug4</v>
      </c>
      <c r="AP151" s="3" t="str">
        <f t="shared" si="83"/>
        <v>32Tue</v>
      </c>
      <c r="AQ151" s="7">
        <f>VLOOKUP($AP151,$E$2:$H$253,4,0)</f>
        <v>1.01605288007554</v>
      </c>
      <c r="AR151" s="7">
        <f>VLOOKUP(AP151,$N$2:$Q$251,4,0)</f>
        <v>0.918711417125689</v>
      </c>
      <c r="AS151" s="7">
        <f>VLOOKUP($AP151,$W$2:$Z$249,4,0)</f>
        <v>0.98823545900883</v>
      </c>
      <c r="AT151" s="7">
        <f>VLOOKUP($AP151,$AF$2:$AI$253,4,0)</f>
        <v>0.988940741656508</v>
      </c>
      <c r="AU151" s="10">
        <f t="shared" si="84"/>
        <v>0.977985124466642</v>
      </c>
      <c r="AV151" s="11">
        <f t="shared" si="85"/>
        <v>-2.20148755333578</v>
      </c>
    </row>
    <row r="152" spans="1:48">
      <c r="A152" s="6">
        <v>11176</v>
      </c>
      <c r="B152" s="3" t="str">
        <f t="shared" si="60"/>
        <v>Aug</v>
      </c>
      <c r="C152" s="3">
        <f t="shared" si="61"/>
        <v>6</v>
      </c>
      <c r="D152" s="3" t="str">
        <f t="shared" si="62"/>
        <v>Aug6</v>
      </c>
      <c r="E152" s="3" t="str">
        <f t="shared" si="63"/>
        <v>32Wed</v>
      </c>
      <c r="F152">
        <v>21.18</v>
      </c>
      <c r="G152" s="8">
        <f t="shared" si="86"/>
        <v>-0.0157992565055762</v>
      </c>
      <c r="H152" s="7">
        <f t="shared" si="64"/>
        <v>0.999999999999999</v>
      </c>
      <c r="I152" s="7"/>
      <c r="J152" s="6">
        <v>22133</v>
      </c>
      <c r="K152" s="3" t="str">
        <f t="shared" si="65"/>
        <v>Aug</v>
      </c>
      <c r="L152" s="3">
        <f t="shared" si="66"/>
        <v>5</v>
      </c>
      <c r="M152" s="3" t="str">
        <f t="shared" si="67"/>
        <v>Aug5</v>
      </c>
      <c r="N152" s="3" t="str">
        <f t="shared" si="68"/>
        <v>32Fri</v>
      </c>
      <c r="O152">
        <v>55.439999</v>
      </c>
      <c r="P152" s="8">
        <f t="shared" si="87"/>
        <v>0.0100200402627079</v>
      </c>
      <c r="Q152" s="7">
        <f t="shared" si="69"/>
        <v>0.925388065431481</v>
      </c>
      <c r="R152" s="7"/>
      <c r="S152" s="6">
        <v>36745</v>
      </c>
      <c r="T152" s="3" t="str">
        <f t="shared" si="70"/>
        <v>Aug</v>
      </c>
      <c r="U152" s="3">
        <f t="shared" si="71"/>
        <v>7</v>
      </c>
      <c r="V152" s="3" t="str">
        <f t="shared" si="72"/>
        <v>Aug7</v>
      </c>
      <c r="W152" s="3" t="str">
        <f t="shared" si="73"/>
        <v>33Mon</v>
      </c>
      <c r="X152">
        <v>1479.319946</v>
      </c>
      <c r="Y152" s="8">
        <f t="shared" si="88"/>
        <v>0.0112034693355204</v>
      </c>
      <c r="Z152" s="7">
        <f t="shared" si="74"/>
        <v>1.01656105295438</v>
      </c>
      <c r="AA152" s="7"/>
      <c r="AB152" s="6">
        <v>40399</v>
      </c>
      <c r="AC152" s="3" t="str">
        <f t="shared" si="75"/>
        <v>Aug</v>
      </c>
      <c r="AD152" s="3">
        <f t="shared" si="76"/>
        <v>9</v>
      </c>
      <c r="AE152" s="3" t="str">
        <f t="shared" si="77"/>
        <v>Aug9</v>
      </c>
      <c r="AF152" s="3" t="str">
        <f t="shared" si="78"/>
        <v>33Mon</v>
      </c>
      <c r="AG152">
        <v>1127.790039</v>
      </c>
      <c r="AH152" s="8">
        <f t="shared" si="89"/>
        <v>0.00548306401140657</v>
      </c>
      <c r="AI152" s="7">
        <f t="shared" si="79"/>
        <v>0.995410417527166</v>
      </c>
      <c r="AJ152" s="7"/>
      <c r="AK152" s="9">
        <v>151</v>
      </c>
      <c r="AL152" s="6">
        <f>WORKDAY($AX$3,AK152,$AY$3:$AY$11)</f>
        <v>44048</v>
      </c>
      <c r="AM152" s="3" t="str">
        <f t="shared" si="80"/>
        <v>Aug</v>
      </c>
      <c r="AN152" s="3">
        <f t="shared" si="81"/>
        <v>5</v>
      </c>
      <c r="AO152" s="3" t="str">
        <f t="shared" si="82"/>
        <v>Aug5</v>
      </c>
      <c r="AP152" s="3" t="str">
        <f t="shared" si="83"/>
        <v>32Wed</v>
      </c>
      <c r="AQ152" s="7">
        <f>VLOOKUP($AP152,$E$2:$H$253,4,0)</f>
        <v>0.999999999999999</v>
      </c>
      <c r="AR152" s="7">
        <f>VLOOKUP(AP152,$N$2:$Q$251,4,0)</f>
        <v>0.913370071774328</v>
      </c>
      <c r="AS152" s="7">
        <f>VLOOKUP($AP152,$W$2:$Z$249,4,0)</f>
        <v>0.988647750629311</v>
      </c>
      <c r="AT152" s="7">
        <f>VLOOKUP($AP152,$AF$2:$AI$253,4,0)</f>
        <v>0.994924933096716</v>
      </c>
      <c r="AU152" s="10">
        <f t="shared" si="84"/>
        <v>0.974235688875089</v>
      </c>
      <c r="AV152" s="11">
        <f t="shared" si="85"/>
        <v>-2.57643111249112</v>
      </c>
    </row>
    <row r="153" spans="1:48">
      <c r="A153" s="6">
        <v>11177</v>
      </c>
      <c r="B153" s="3" t="str">
        <f t="shared" si="60"/>
        <v>Aug</v>
      </c>
      <c r="C153" s="3">
        <f t="shared" si="61"/>
        <v>7</v>
      </c>
      <c r="D153" s="3" t="str">
        <f t="shared" si="62"/>
        <v>Aug7</v>
      </c>
      <c r="E153" s="3" t="str">
        <f t="shared" si="63"/>
        <v>32Thu</v>
      </c>
      <c r="F153">
        <v>21.059999</v>
      </c>
      <c r="G153" s="8">
        <f t="shared" si="86"/>
        <v>-0.00566576959395649</v>
      </c>
      <c r="H153" s="7">
        <f t="shared" si="64"/>
        <v>0.994334230406043</v>
      </c>
      <c r="I153" s="7"/>
      <c r="J153" s="6">
        <v>22136</v>
      </c>
      <c r="K153" s="3" t="str">
        <f t="shared" si="65"/>
        <v>Aug</v>
      </c>
      <c r="L153" s="3">
        <f t="shared" si="66"/>
        <v>8</v>
      </c>
      <c r="M153" s="3" t="str">
        <f t="shared" si="67"/>
        <v>Aug8</v>
      </c>
      <c r="N153" s="3" t="str">
        <f t="shared" si="68"/>
        <v>33Mon</v>
      </c>
      <c r="O153">
        <v>55.52</v>
      </c>
      <c r="P153" s="8">
        <f t="shared" si="87"/>
        <v>0.00144301950654802</v>
      </c>
      <c r="Q153" s="7">
        <f t="shared" si="69"/>
        <v>0.926723418461025</v>
      </c>
      <c r="R153" s="7"/>
      <c r="S153" s="6">
        <v>36746</v>
      </c>
      <c r="T153" s="3" t="str">
        <f t="shared" si="70"/>
        <v>Aug</v>
      </c>
      <c r="U153" s="3">
        <f t="shared" si="71"/>
        <v>8</v>
      </c>
      <c r="V153" s="3" t="str">
        <f t="shared" si="72"/>
        <v>Aug8</v>
      </c>
      <c r="W153" s="3" t="str">
        <f t="shared" si="73"/>
        <v>33Tue</v>
      </c>
      <c r="X153">
        <v>1482.800049</v>
      </c>
      <c r="Y153" s="8">
        <f t="shared" si="88"/>
        <v>0.00235250191103681</v>
      </c>
      <c r="Z153" s="7">
        <f t="shared" si="74"/>
        <v>1.01895251477414</v>
      </c>
      <c r="AA153" s="7"/>
      <c r="AB153" s="6">
        <v>40400</v>
      </c>
      <c r="AC153" s="3" t="str">
        <f t="shared" si="75"/>
        <v>Aug</v>
      </c>
      <c r="AD153" s="3">
        <f t="shared" si="76"/>
        <v>10</v>
      </c>
      <c r="AE153" s="3" t="str">
        <f t="shared" si="77"/>
        <v>Aug10</v>
      </c>
      <c r="AF153" s="3" t="str">
        <f t="shared" si="78"/>
        <v>33Tue</v>
      </c>
      <c r="AG153">
        <v>1121.060059</v>
      </c>
      <c r="AH153" s="8">
        <f t="shared" si="89"/>
        <v>-0.00596740507299344</v>
      </c>
      <c r="AI153" s="7">
        <f t="shared" si="79"/>
        <v>0.989470400351904</v>
      </c>
      <c r="AJ153" s="7"/>
      <c r="AK153" s="9">
        <v>152</v>
      </c>
      <c r="AL153" s="6">
        <f>WORKDAY($AX$3,AK153,$AY$3:$AY$11)</f>
        <v>44049</v>
      </c>
      <c r="AM153" s="3" t="str">
        <f t="shared" si="80"/>
        <v>Aug</v>
      </c>
      <c r="AN153" s="3">
        <f t="shared" si="81"/>
        <v>6</v>
      </c>
      <c r="AO153" s="3" t="str">
        <f t="shared" si="82"/>
        <v>Aug6</v>
      </c>
      <c r="AP153" s="3" t="str">
        <f t="shared" si="83"/>
        <v>32Thu</v>
      </c>
      <c r="AQ153" s="7">
        <f>VLOOKUP($AP153,$E$2:$H$253,4,0)</f>
        <v>0.994334230406043</v>
      </c>
      <c r="AR153" s="7">
        <f>VLOOKUP(AP153,$N$2:$Q$251,4,0)</f>
        <v>0.91620762810883</v>
      </c>
      <c r="AS153" s="7">
        <f>VLOOKUP($AP153,$W$2:$Z$249,4,0)</f>
        <v>0.998172158125228</v>
      </c>
      <c r="AT153" s="7">
        <f>VLOOKUP($AP153,$AF$2:$AI$253,4,0)</f>
        <v>0.993662846924181</v>
      </c>
      <c r="AU153" s="10">
        <f t="shared" si="84"/>
        <v>0.97559421589107</v>
      </c>
      <c r="AV153" s="11">
        <f t="shared" si="85"/>
        <v>-2.44057841089296</v>
      </c>
    </row>
    <row r="154" spans="1:48">
      <c r="A154" s="6">
        <v>11178</v>
      </c>
      <c r="B154" s="3" t="str">
        <f t="shared" si="60"/>
        <v>Aug</v>
      </c>
      <c r="C154" s="3">
        <f t="shared" si="61"/>
        <v>8</v>
      </c>
      <c r="D154" s="3" t="str">
        <f t="shared" si="62"/>
        <v>Aug8</v>
      </c>
      <c r="E154" s="3" t="str">
        <f t="shared" si="63"/>
        <v>32Fri</v>
      </c>
      <c r="F154">
        <v>20.27</v>
      </c>
      <c r="G154" s="8">
        <f t="shared" si="86"/>
        <v>-0.0375118251430117</v>
      </c>
      <c r="H154" s="7">
        <f t="shared" si="64"/>
        <v>0.95703493862134</v>
      </c>
      <c r="I154" s="7"/>
      <c r="J154" s="6">
        <v>22137</v>
      </c>
      <c r="K154" s="3" t="str">
        <f t="shared" si="65"/>
        <v>Aug</v>
      </c>
      <c r="L154" s="3">
        <f t="shared" si="66"/>
        <v>9</v>
      </c>
      <c r="M154" s="3" t="str">
        <f t="shared" si="67"/>
        <v>Aug9</v>
      </c>
      <c r="N154" s="3" t="str">
        <f t="shared" si="68"/>
        <v>33Tue</v>
      </c>
      <c r="O154">
        <v>55.84</v>
      </c>
      <c r="P154" s="8">
        <f t="shared" si="87"/>
        <v>0.00576368876080692</v>
      </c>
      <c r="Q154" s="7">
        <f t="shared" si="69"/>
        <v>0.932064763812385</v>
      </c>
      <c r="R154" s="7"/>
      <c r="S154" s="6">
        <v>36747</v>
      </c>
      <c r="T154" s="3" t="str">
        <f t="shared" si="70"/>
        <v>Aug</v>
      </c>
      <c r="U154" s="3">
        <f t="shared" si="71"/>
        <v>9</v>
      </c>
      <c r="V154" s="3" t="str">
        <f t="shared" si="72"/>
        <v>Aug9</v>
      </c>
      <c r="W154" s="3" t="str">
        <f t="shared" si="73"/>
        <v>33Wed</v>
      </c>
      <c r="X154">
        <v>1472.869995</v>
      </c>
      <c r="Y154" s="8">
        <f t="shared" si="88"/>
        <v>-0.00669682605331498</v>
      </c>
      <c r="Z154" s="7">
        <f t="shared" si="74"/>
        <v>1.01212876702611</v>
      </c>
      <c r="AA154" s="7"/>
      <c r="AB154" s="6">
        <v>40401</v>
      </c>
      <c r="AC154" s="3" t="str">
        <f t="shared" si="75"/>
        <v>Aug</v>
      </c>
      <c r="AD154" s="3">
        <f t="shared" si="76"/>
        <v>11</v>
      </c>
      <c r="AE154" s="3" t="str">
        <f t="shared" si="77"/>
        <v>Aug11</v>
      </c>
      <c r="AF154" s="3" t="str">
        <f t="shared" si="78"/>
        <v>33Wed</v>
      </c>
      <c r="AG154">
        <v>1089.469971</v>
      </c>
      <c r="AH154" s="8">
        <f t="shared" si="89"/>
        <v>-0.0281787650415257</v>
      </c>
      <c r="AI154" s="7">
        <f t="shared" si="79"/>
        <v>0.961588346424843</v>
      </c>
      <c r="AJ154" s="7"/>
      <c r="AK154" s="9">
        <v>153</v>
      </c>
      <c r="AL154" s="6">
        <f>WORKDAY($AX$3,AK154,$AY$3:$AY$11)</f>
        <v>44050</v>
      </c>
      <c r="AM154" s="3" t="str">
        <f t="shared" si="80"/>
        <v>Aug</v>
      </c>
      <c r="AN154" s="3">
        <f t="shared" si="81"/>
        <v>7</v>
      </c>
      <c r="AO154" s="3" t="str">
        <f t="shared" si="82"/>
        <v>Aug7</v>
      </c>
      <c r="AP154" s="3" t="str">
        <f t="shared" si="83"/>
        <v>32Fri</v>
      </c>
      <c r="AQ154" s="7">
        <f>VLOOKUP($AP154,$E$2:$H$253,4,0)</f>
        <v>0.95703493862134</v>
      </c>
      <c r="AR154" s="7">
        <f>VLOOKUP(AP154,$N$2:$Q$251,4,0)</f>
        <v>0.925388065431481</v>
      </c>
      <c r="AS154" s="7">
        <f>VLOOKUP($AP154,$W$2:$Z$249,4,0)</f>
        <v>1.00529822511624</v>
      </c>
      <c r="AT154" s="7">
        <f>VLOOKUP($AP154,$AF$2:$AI$253,4,0)</f>
        <v>0.989982281308592</v>
      </c>
      <c r="AU154" s="10">
        <f t="shared" si="84"/>
        <v>0.969425877619412</v>
      </c>
      <c r="AV154" s="11">
        <f t="shared" si="85"/>
        <v>-3.05741223805877</v>
      </c>
    </row>
    <row r="155" spans="1:48">
      <c r="A155" s="6">
        <v>11181</v>
      </c>
      <c r="B155" s="3" t="str">
        <f t="shared" si="60"/>
        <v>Aug</v>
      </c>
      <c r="C155" s="3">
        <f t="shared" si="61"/>
        <v>11</v>
      </c>
      <c r="D155" s="3" t="str">
        <f t="shared" si="62"/>
        <v>Aug11</v>
      </c>
      <c r="E155" s="3" t="str">
        <f t="shared" si="63"/>
        <v>33Mon</v>
      </c>
      <c r="F155">
        <v>20.4</v>
      </c>
      <c r="G155" s="8">
        <f t="shared" si="86"/>
        <v>0.00641341884558456</v>
      </c>
      <c r="H155" s="7">
        <f t="shared" si="64"/>
        <v>0.963172804532577</v>
      </c>
      <c r="I155" s="7"/>
      <c r="J155" s="6">
        <v>22138</v>
      </c>
      <c r="K155" s="3" t="str">
        <f t="shared" si="65"/>
        <v>Aug</v>
      </c>
      <c r="L155" s="3">
        <f t="shared" si="66"/>
        <v>10</v>
      </c>
      <c r="M155" s="3" t="str">
        <f t="shared" si="67"/>
        <v>Aug10</v>
      </c>
      <c r="N155" s="3" t="str">
        <f t="shared" si="68"/>
        <v>33Wed</v>
      </c>
      <c r="O155">
        <v>56.07</v>
      </c>
      <c r="P155" s="8">
        <f t="shared" si="87"/>
        <v>0.00411891117478504</v>
      </c>
      <c r="Q155" s="7">
        <f t="shared" si="69"/>
        <v>0.935903855783676</v>
      </c>
      <c r="R155" s="7"/>
      <c r="S155" s="6">
        <v>36748</v>
      </c>
      <c r="T155" s="3" t="str">
        <f t="shared" si="70"/>
        <v>Aug</v>
      </c>
      <c r="U155" s="3">
        <f t="shared" si="71"/>
        <v>10</v>
      </c>
      <c r="V155" s="3" t="str">
        <f t="shared" si="72"/>
        <v>Aug10</v>
      </c>
      <c r="W155" s="3" t="str">
        <f t="shared" si="73"/>
        <v>33Thu</v>
      </c>
      <c r="X155">
        <v>1460.25</v>
      </c>
      <c r="Y155" s="8">
        <f t="shared" si="88"/>
        <v>-0.00856830205166887</v>
      </c>
      <c r="Z155" s="7">
        <f t="shared" si="74"/>
        <v>1.00345654203505</v>
      </c>
      <c r="AA155" s="7"/>
      <c r="AB155" s="6">
        <v>40402</v>
      </c>
      <c r="AC155" s="3" t="str">
        <f t="shared" si="75"/>
        <v>Aug</v>
      </c>
      <c r="AD155" s="3">
        <f t="shared" si="76"/>
        <v>12</v>
      </c>
      <c r="AE155" s="3" t="str">
        <f t="shared" si="77"/>
        <v>Aug12</v>
      </c>
      <c r="AF155" s="3" t="str">
        <f t="shared" si="78"/>
        <v>33Thu</v>
      </c>
      <c r="AG155">
        <v>1083.609985</v>
      </c>
      <c r="AH155" s="8">
        <f t="shared" si="89"/>
        <v>-0.00537874944329231</v>
      </c>
      <c r="AI155" s="7">
        <f t="shared" si="79"/>
        <v>0.956416203641834</v>
      </c>
      <c r="AJ155" s="7"/>
      <c r="AK155" s="9">
        <v>154</v>
      </c>
      <c r="AL155" s="6">
        <f>WORKDAY($AX$3,AK155,$AY$3:$AY$11)</f>
        <v>44053</v>
      </c>
      <c r="AM155" s="3" t="str">
        <f t="shared" si="80"/>
        <v>Aug</v>
      </c>
      <c r="AN155" s="3">
        <f t="shared" si="81"/>
        <v>10</v>
      </c>
      <c r="AO155" s="3" t="str">
        <f t="shared" si="82"/>
        <v>Aug10</v>
      </c>
      <c r="AP155" s="3" t="str">
        <f t="shared" si="83"/>
        <v>33Mon</v>
      </c>
      <c r="AQ155" s="7">
        <f>VLOOKUP($AP155,$E$2:$H$253,4,0)</f>
        <v>0.963172804532577</v>
      </c>
      <c r="AR155" s="7">
        <f>VLOOKUP(AP155,$N$2:$Q$251,4,0)</f>
        <v>0.926723418461025</v>
      </c>
      <c r="AS155" s="7">
        <f>VLOOKUP($AP155,$W$2:$Z$249,4,0)</f>
        <v>1.01656105295438</v>
      </c>
      <c r="AT155" s="7">
        <f>VLOOKUP($AP155,$AF$2:$AI$253,4,0)</f>
        <v>0.995410417527166</v>
      </c>
      <c r="AU155" s="10">
        <f t="shared" si="84"/>
        <v>0.975466923368787</v>
      </c>
      <c r="AV155" s="11">
        <f t="shared" si="85"/>
        <v>-2.45330766312132</v>
      </c>
    </row>
    <row r="156" spans="1:48">
      <c r="A156" s="6">
        <v>11182</v>
      </c>
      <c r="B156" s="3" t="str">
        <f t="shared" si="60"/>
        <v>Aug</v>
      </c>
      <c r="C156" s="3">
        <f t="shared" si="61"/>
        <v>12</v>
      </c>
      <c r="D156" s="3" t="str">
        <f t="shared" si="62"/>
        <v>Aug12</v>
      </c>
      <c r="E156" s="3" t="str">
        <f t="shared" si="63"/>
        <v>33Tue</v>
      </c>
      <c r="F156">
        <v>19.879999</v>
      </c>
      <c r="G156" s="8">
        <f t="shared" si="86"/>
        <v>-0.0254902450980391</v>
      </c>
      <c r="H156" s="7">
        <f t="shared" si="64"/>
        <v>0.938621293673276</v>
      </c>
      <c r="I156" s="7"/>
      <c r="J156" s="6">
        <v>22139</v>
      </c>
      <c r="K156" s="3" t="str">
        <f t="shared" si="65"/>
        <v>Aug</v>
      </c>
      <c r="L156" s="3">
        <f t="shared" si="66"/>
        <v>11</v>
      </c>
      <c r="M156" s="3" t="str">
        <f t="shared" si="67"/>
        <v>Aug11</v>
      </c>
      <c r="N156" s="3" t="str">
        <f t="shared" si="68"/>
        <v>33Thu</v>
      </c>
      <c r="O156">
        <v>56.279999</v>
      </c>
      <c r="P156" s="8">
        <f t="shared" si="87"/>
        <v>0.00374530051721056</v>
      </c>
      <c r="Q156" s="7">
        <f t="shared" si="69"/>
        <v>0.939409096978802</v>
      </c>
      <c r="R156" s="7"/>
      <c r="S156" s="6">
        <v>36749</v>
      </c>
      <c r="T156" s="3" t="str">
        <f t="shared" si="70"/>
        <v>Aug</v>
      </c>
      <c r="U156" s="3">
        <f t="shared" si="71"/>
        <v>11</v>
      </c>
      <c r="V156" s="3" t="str">
        <f t="shared" si="72"/>
        <v>Aug11</v>
      </c>
      <c r="W156" s="3" t="str">
        <f t="shared" si="73"/>
        <v>33Fri</v>
      </c>
      <c r="X156">
        <v>1471.839966</v>
      </c>
      <c r="Y156" s="8">
        <f t="shared" si="88"/>
        <v>0.00793697380585516</v>
      </c>
      <c r="Z156" s="7">
        <f t="shared" si="74"/>
        <v>1.01142095032449</v>
      </c>
      <c r="AA156" s="7"/>
      <c r="AB156" s="6">
        <v>40403</v>
      </c>
      <c r="AC156" s="3" t="str">
        <f t="shared" si="75"/>
        <v>Aug</v>
      </c>
      <c r="AD156" s="3">
        <f t="shared" si="76"/>
        <v>13</v>
      </c>
      <c r="AE156" s="3" t="str">
        <f t="shared" si="77"/>
        <v>Aug13</v>
      </c>
      <c r="AF156" s="3" t="str">
        <f t="shared" si="78"/>
        <v>33Fri</v>
      </c>
      <c r="AG156">
        <v>1079.25</v>
      </c>
      <c r="AH156" s="8">
        <f t="shared" si="89"/>
        <v>-0.00402357403526514</v>
      </c>
      <c r="AI156" s="7">
        <f t="shared" si="79"/>
        <v>0.952567992237954</v>
      </c>
      <c r="AJ156" s="7"/>
      <c r="AK156" s="9">
        <v>155</v>
      </c>
      <c r="AL156" s="6">
        <f>WORKDAY($AX$3,AK156,$AY$3:$AY$11)</f>
        <v>44054</v>
      </c>
      <c r="AM156" s="3" t="str">
        <f t="shared" si="80"/>
        <v>Aug</v>
      </c>
      <c r="AN156" s="3">
        <f t="shared" si="81"/>
        <v>11</v>
      </c>
      <c r="AO156" s="3" t="str">
        <f t="shared" si="82"/>
        <v>Aug11</v>
      </c>
      <c r="AP156" s="3" t="str">
        <f t="shared" si="83"/>
        <v>33Tue</v>
      </c>
      <c r="AQ156" s="7">
        <f>VLOOKUP($AP156,$E$2:$H$253,4,0)</f>
        <v>0.938621293673276</v>
      </c>
      <c r="AR156" s="7">
        <f>VLOOKUP(AP156,$N$2:$Q$251,4,0)</f>
        <v>0.932064763812385</v>
      </c>
      <c r="AS156" s="7">
        <f>VLOOKUP($AP156,$W$2:$Z$249,4,0)</f>
        <v>1.01895251477414</v>
      </c>
      <c r="AT156" s="7">
        <f>VLOOKUP($AP156,$AF$2:$AI$253,4,0)</f>
        <v>0.989470400351904</v>
      </c>
      <c r="AU156" s="10">
        <f t="shared" si="84"/>
        <v>0.969777243152926</v>
      </c>
      <c r="AV156" s="11">
        <f t="shared" si="85"/>
        <v>-3.02227568470736</v>
      </c>
    </row>
    <row r="157" spans="1:48">
      <c r="A157" s="6">
        <v>11183</v>
      </c>
      <c r="B157" s="3" t="str">
        <f t="shared" si="60"/>
        <v>Aug</v>
      </c>
      <c r="C157" s="3">
        <f t="shared" si="61"/>
        <v>13</v>
      </c>
      <c r="D157" s="3" t="str">
        <f t="shared" si="62"/>
        <v>Aug13</v>
      </c>
      <c r="E157" s="3" t="str">
        <f t="shared" si="63"/>
        <v>33Wed</v>
      </c>
      <c r="F157">
        <v>20.15</v>
      </c>
      <c r="G157" s="8">
        <f t="shared" si="86"/>
        <v>0.0135815399185884</v>
      </c>
      <c r="H157" s="7">
        <f t="shared" si="64"/>
        <v>0.951369216241737</v>
      </c>
      <c r="I157" s="7"/>
      <c r="J157" s="6">
        <v>22140</v>
      </c>
      <c r="K157" s="3" t="str">
        <f t="shared" si="65"/>
        <v>Aug</v>
      </c>
      <c r="L157" s="3">
        <f t="shared" si="66"/>
        <v>12</v>
      </c>
      <c r="M157" s="3" t="str">
        <f t="shared" si="67"/>
        <v>Aug12</v>
      </c>
      <c r="N157" s="3" t="str">
        <f t="shared" si="68"/>
        <v>33Fri</v>
      </c>
      <c r="O157">
        <v>56.66</v>
      </c>
      <c r="P157" s="8">
        <f t="shared" si="87"/>
        <v>0.00675197240142097</v>
      </c>
      <c r="Q157" s="7">
        <f t="shared" si="69"/>
        <v>0.945751961275246</v>
      </c>
      <c r="R157" s="7"/>
      <c r="S157" s="6">
        <v>36752</v>
      </c>
      <c r="T157" s="3" t="str">
        <f t="shared" si="70"/>
        <v>Aug</v>
      </c>
      <c r="U157" s="3">
        <f t="shared" si="71"/>
        <v>14</v>
      </c>
      <c r="V157" s="3" t="str">
        <f t="shared" si="72"/>
        <v>Aug14</v>
      </c>
      <c r="W157" s="3" t="str">
        <f t="shared" si="73"/>
        <v>34Mon</v>
      </c>
      <c r="X157">
        <v>1491.560059</v>
      </c>
      <c r="Y157" s="8">
        <f t="shared" si="88"/>
        <v>0.013398258951748</v>
      </c>
      <c r="Z157" s="7">
        <f t="shared" si="74"/>
        <v>1.02497223012616</v>
      </c>
      <c r="AA157" s="7"/>
      <c r="AB157" s="6">
        <v>40406</v>
      </c>
      <c r="AC157" s="3" t="str">
        <f t="shared" si="75"/>
        <v>Aug</v>
      </c>
      <c r="AD157" s="3">
        <f t="shared" si="76"/>
        <v>16</v>
      </c>
      <c r="AE157" s="3" t="str">
        <f t="shared" si="77"/>
        <v>Aug16</v>
      </c>
      <c r="AF157" s="3" t="str">
        <f t="shared" si="78"/>
        <v>34Mon</v>
      </c>
      <c r="AG157">
        <v>1079.380005</v>
      </c>
      <c r="AH157" s="8">
        <f t="shared" si="89"/>
        <v>0.000120458651841541</v>
      </c>
      <c r="AI157" s="7">
        <f t="shared" si="79"/>
        <v>0.952682737294086</v>
      </c>
      <c r="AJ157" s="7"/>
      <c r="AK157" s="9">
        <v>156</v>
      </c>
      <c r="AL157" s="6">
        <f>WORKDAY($AX$3,AK157,$AY$3:$AY$11)</f>
        <v>44055</v>
      </c>
      <c r="AM157" s="3" t="str">
        <f t="shared" si="80"/>
        <v>Aug</v>
      </c>
      <c r="AN157" s="3">
        <f t="shared" si="81"/>
        <v>12</v>
      </c>
      <c r="AO157" s="3" t="str">
        <f t="shared" si="82"/>
        <v>Aug12</v>
      </c>
      <c r="AP157" s="3" t="str">
        <f t="shared" si="83"/>
        <v>33Wed</v>
      </c>
      <c r="AQ157" s="7">
        <f>VLOOKUP($AP157,$E$2:$H$253,4,0)</f>
        <v>0.951369216241737</v>
      </c>
      <c r="AR157" s="7">
        <f>VLOOKUP(AP157,$N$2:$Q$251,4,0)</f>
        <v>0.935903855783676</v>
      </c>
      <c r="AS157" s="7">
        <f>VLOOKUP($AP157,$W$2:$Z$249,4,0)</f>
        <v>1.01212876702611</v>
      </c>
      <c r="AT157" s="7">
        <f>VLOOKUP($AP157,$AF$2:$AI$253,4,0)</f>
        <v>0.961588346424843</v>
      </c>
      <c r="AU157" s="10">
        <f t="shared" si="84"/>
        <v>0.965247546369091</v>
      </c>
      <c r="AV157" s="11">
        <f t="shared" si="85"/>
        <v>-3.47524536309087</v>
      </c>
    </row>
    <row r="158" spans="1:48">
      <c r="A158" s="6">
        <v>11184</v>
      </c>
      <c r="B158" s="3" t="str">
        <f t="shared" si="60"/>
        <v>Aug</v>
      </c>
      <c r="C158" s="3">
        <f t="shared" si="61"/>
        <v>14</v>
      </c>
      <c r="D158" s="3" t="str">
        <f t="shared" si="62"/>
        <v>Aug14</v>
      </c>
      <c r="E158" s="3" t="str">
        <f t="shared" si="63"/>
        <v>33Thu</v>
      </c>
      <c r="F158">
        <v>20.16</v>
      </c>
      <c r="G158" s="8">
        <f t="shared" si="86"/>
        <v>0.000496277915632832</v>
      </c>
      <c r="H158" s="7">
        <f t="shared" si="64"/>
        <v>0.95184135977337</v>
      </c>
      <c r="I158" s="7"/>
      <c r="J158" s="6">
        <v>22143</v>
      </c>
      <c r="K158" s="3" t="str">
        <f t="shared" si="65"/>
        <v>Aug</v>
      </c>
      <c r="L158" s="3">
        <f t="shared" si="66"/>
        <v>15</v>
      </c>
      <c r="M158" s="3" t="str">
        <f t="shared" si="67"/>
        <v>Aug15</v>
      </c>
      <c r="N158" s="3" t="str">
        <f t="shared" si="68"/>
        <v>34Mon</v>
      </c>
      <c r="O158">
        <v>56.610001</v>
      </c>
      <c r="P158" s="8">
        <f t="shared" si="87"/>
        <v>-0.000882439110483581</v>
      </c>
      <c r="Q158" s="7">
        <f t="shared" si="69"/>
        <v>0.9449173927558</v>
      </c>
      <c r="R158" s="7"/>
      <c r="S158" s="6">
        <v>36753</v>
      </c>
      <c r="T158" s="3" t="str">
        <f t="shared" si="70"/>
        <v>Aug</v>
      </c>
      <c r="U158" s="3">
        <f t="shared" si="71"/>
        <v>15</v>
      </c>
      <c r="V158" s="3" t="str">
        <f t="shared" si="72"/>
        <v>Aug15</v>
      </c>
      <c r="W158" s="3" t="str">
        <f t="shared" si="73"/>
        <v>34Tue</v>
      </c>
      <c r="X158">
        <v>1484.430054</v>
      </c>
      <c r="Y158" s="8">
        <f t="shared" si="88"/>
        <v>-0.00478023325777456</v>
      </c>
      <c r="Z158" s="7">
        <f t="shared" si="74"/>
        <v>1.02007262378342</v>
      </c>
      <c r="AA158" s="7"/>
      <c r="AB158" s="6">
        <v>40407</v>
      </c>
      <c r="AC158" s="3" t="str">
        <f t="shared" si="75"/>
        <v>Aug</v>
      </c>
      <c r="AD158" s="3">
        <f t="shared" si="76"/>
        <v>17</v>
      </c>
      <c r="AE158" s="3" t="str">
        <f t="shared" si="77"/>
        <v>Aug17</v>
      </c>
      <c r="AF158" s="3" t="str">
        <f t="shared" si="78"/>
        <v>34Tue</v>
      </c>
      <c r="AG158">
        <v>1092.540039</v>
      </c>
      <c r="AH158" s="8">
        <f t="shared" si="89"/>
        <v>0.0121922158452435</v>
      </c>
      <c r="AI158" s="7">
        <f t="shared" si="79"/>
        <v>0.964298050859213</v>
      </c>
      <c r="AJ158" s="7"/>
      <c r="AK158" s="9">
        <v>157</v>
      </c>
      <c r="AL158" s="6">
        <f>WORKDAY($AX$3,AK158,$AY$3:$AY$11)</f>
        <v>44056</v>
      </c>
      <c r="AM158" s="3" t="str">
        <f t="shared" si="80"/>
        <v>Aug</v>
      </c>
      <c r="AN158" s="3">
        <f t="shared" si="81"/>
        <v>13</v>
      </c>
      <c r="AO158" s="3" t="str">
        <f t="shared" si="82"/>
        <v>Aug13</v>
      </c>
      <c r="AP158" s="3" t="str">
        <f t="shared" si="83"/>
        <v>33Thu</v>
      </c>
      <c r="AQ158" s="7">
        <f>VLOOKUP($AP158,$E$2:$H$253,4,0)</f>
        <v>0.95184135977337</v>
      </c>
      <c r="AR158" s="7">
        <f>VLOOKUP(AP158,$N$2:$Q$251,4,0)</f>
        <v>0.939409096978802</v>
      </c>
      <c r="AS158" s="7">
        <f>VLOOKUP($AP158,$W$2:$Z$249,4,0)</f>
        <v>1.00345654203505</v>
      </c>
      <c r="AT158" s="7">
        <f>VLOOKUP($AP158,$AF$2:$AI$253,4,0)</f>
        <v>0.956416203641834</v>
      </c>
      <c r="AU158" s="10">
        <f t="shared" si="84"/>
        <v>0.962780800607263</v>
      </c>
      <c r="AV158" s="11">
        <f t="shared" si="85"/>
        <v>-3.72191993927368</v>
      </c>
    </row>
    <row r="159" spans="1:48">
      <c r="A159" s="6">
        <v>11185</v>
      </c>
      <c r="B159" s="3" t="str">
        <f t="shared" si="60"/>
        <v>Aug</v>
      </c>
      <c r="C159" s="3">
        <f t="shared" si="61"/>
        <v>15</v>
      </c>
      <c r="D159" s="3" t="str">
        <f t="shared" si="62"/>
        <v>Aug15</v>
      </c>
      <c r="E159" s="3" t="str">
        <f t="shared" si="63"/>
        <v>33Fri</v>
      </c>
      <c r="F159">
        <v>20.700001</v>
      </c>
      <c r="G159" s="8">
        <f t="shared" si="86"/>
        <v>0.0267857638888889</v>
      </c>
      <c r="H159" s="7">
        <f t="shared" si="64"/>
        <v>0.977337157695939</v>
      </c>
      <c r="I159" s="7"/>
      <c r="J159" s="6">
        <v>22144</v>
      </c>
      <c r="K159" s="3" t="str">
        <f t="shared" si="65"/>
        <v>Aug</v>
      </c>
      <c r="L159" s="3">
        <f t="shared" si="66"/>
        <v>16</v>
      </c>
      <c r="M159" s="3" t="str">
        <f t="shared" si="67"/>
        <v>Aug16</v>
      </c>
      <c r="N159" s="3" t="str">
        <f t="shared" si="68"/>
        <v>34Tue</v>
      </c>
      <c r="O159">
        <v>56.720001</v>
      </c>
      <c r="P159" s="8">
        <f t="shared" si="87"/>
        <v>0.00194311955585386</v>
      </c>
      <c r="Q159" s="7">
        <f t="shared" si="69"/>
        <v>0.946753480220331</v>
      </c>
      <c r="R159" s="7"/>
      <c r="S159" s="6">
        <v>36754</v>
      </c>
      <c r="T159" s="3" t="str">
        <f t="shared" si="70"/>
        <v>Aug</v>
      </c>
      <c r="U159" s="3">
        <f t="shared" si="71"/>
        <v>16</v>
      </c>
      <c r="V159" s="3" t="str">
        <f t="shared" si="72"/>
        <v>Aug16</v>
      </c>
      <c r="W159" s="3" t="str">
        <f t="shared" si="73"/>
        <v>34Wed</v>
      </c>
      <c r="X159">
        <v>1479.849976</v>
      </c>
      <c r="Y159" s="8">
        <f t="shared" si="88"/>
        <v>-0.00308541179670831</v>
      </c>
      <c r="Z159" s="7">
        <f t="shared" si="74"/>
        <v>1.0169252796765</v>
      </c>
      <c r="AA159" s="7"/>
      <c r="AB159" s="6">
        <v>40408</v>
      </c>
      <c r="AC159" s="3" t="str">
        <f t="shared" si="75"/>
        <v>Aug</v>
      </c>
      <c r="AD159" s="3">
        <f t="shared" si="76"/>
        <v>18</v>
      </c>
      <c r="AE159" s="3" t="str">
        <f t="shared" si="77"/>
        <v>Aug18</v>
      </c>
      <c r="AF159" s="3" t="str">
        <f t="shared" si="78"/>
        <v>34Wed</v>
      </c>
      <c r="AG159">
        <v>1094.160034</v>
      </c>
      <c r="AH159" s="8">
        <f t="shared" si="89"/>
        <v>0.00148277860963594</v>
      </c>
      <c r="AI159" s="7">
        <f t="shared" si="79"/>
        <v>0.96572789138234</v>
      </c>
      <c r="AJ159" s="7"/>
      <c r="AK159" s="9">
        <v>158</v>
      </c>
      <c r="AL159" s="6">
        <f>WORKDAY($AX$3,AK159,$AY$3:$AY$11)</f>
        <v>44057</v>
      </c>
      <c r="AM159" s="3" t="str">
        <f t="shared" si="80"/>
        <v>Aug</v>
      </c>
      <c r="AN159" s="3">
        <f t="shared" si="81"/>
        <v>14</v>
      </c>
      <c r="AO159" s="3" t="str">
        <f t="shared" si="82"/>
        <v>Aug14</v>
      </c>
      <c r="AP159" s="3" t="str">
        <f t="shared" si="83"/>
        <v>33Fri</v>
      </c>
      <c r="AQ159" s="7">
        <f>VLOOKUP($AP159,$E$2:$H$253,4,0)</f>
        <v>0.977337157695939</v>
      </c>
      <c r="AR159" s="7">
        <f>VLOOKUP(AP159,$N$2:$Q$251,4,0)</f>
        <v>0.945751961275246</v>
      </c>
      <c r="AS159" s="7">
        <f>VLOOKUP($AP159,$W$2:$Z$249,4,0)</f>
        <v>1.01142095032449</v>
      </c>
      <c r="AT159" s="7">
        <f>VLOOKUP($AP159,$AF$2:$AI$253,4,0)</f>
        <v>0.952567992237954</v>
      </c>
      <c r="AU159" s="10">
        <f t="shared" si="84"/>
        <v>0.971769515383408</v>
      </c>
      <c r="AV159" s="11">
        <f t="shared" si="85"/>
        <v>-2.82304846165921</v>
      </c>
    </row>
    <row r="160" spans="1:48">
      <c r="A160" s="6">
        <v>11188</v>
      </c>
      <c r="B160" s="3" t="str">
        <f t="shared" si="60"/>
        <v>Aug</v>
      </c>
      <c r="C160" s="3">
        <f t="shared" si="61"/>
        <v>18</v>
      </c>
      <c r="D160" s="3" t="str">
        <f t="shared" si="62"/>
        <v>Aug18</v>
      </c>
      <c r="E160" s="3" t="str">
        <f t="shared" si="63"/>
        <v>34Mon</v>
      </c>
      <c r="F160">
        <v>20.540001</v>
      </c>
      <c r="G160" s="8">
        <f t="shared" si="86"/>
        <v>-0.00772946822562956</v>
      </c>
      <c r="H160" s="7">
        <f t="shared" si="64"/>
        <v>0.969782861189801</v>
      </c>
      <c r="I160" s="7"/>
      <c r="J160" s="6">
        <v>22145</v>
      </c>
      <c r="K160" s="3" t="str">
        <f t="shared" si="65"/>
        <v>Aug</v>
      </c>
      <c r="L160" s="3">
        <f t="shared" si="66"/>
        <v>17</v>
      </c>
      <c r="M160" s="3" t="str">
        <f t="shared" si="67"/>
        <v>Aug17</v>
      </c>
      <c r="N160" s="3" t="str">
        <f t="shared" si="68"/>
        <v>34Wed</v>
      </c>
      <c r="O160">
        <v>56.84</v>
      </c>
      <c r="P160" s="8">
        <f t="shared" si="87"/>
        <v>0.0021156381855494</v>
      </c>
      <c r="Q160" s="7">
        <f t="shared" si="69"/>
        <v>0.948756468035386</v>
      </c>
      <c r="R160" s="7"/>
      <c r="S160" s="6">
        <v>36755</v>
      </c>
      <c r="T160" s="3" t="str">
        <f t="shared" si="70"/>
        <v>Aug</v>
      </c>
      <c r="U160" s="3">
        <f t="shared" si="71"/>
        <v>17</v>
      </c>
      <c r="V160" s="3" t="str">
        <f t="shared" si="72"/>
        <v>Aug17</v>
      </c>
      <c r="W160" s="3" t="str">
        <f t="shared" si="73"/>
        <v>34Thu</v>
      </c>
      <c r="X160">
        <v>1496.069946</v>
      </c>
      <c r="Y160" s="8">
        <f t="shared" si="88"/>
        <v>0.0109605502335056</v>
      </c>
      <c r="Z160" s="7">
        <f t="shared" si="74"/>
        <v>1.02807134028811</v>
      </c>
      <c r="AA160" s="7"/>
      <c r="AB160" s="6">
        <v>40409</v>
      </c>
      <c r="AC160" s="3" t="str">
        <f t="shared" si="75"/>
        <v>Aug</v>
      </c>
      <c r="AD160" s="3">
        <f t="shared" si="76"/>
        <v>19</v>
      </c>
      <c r="AE160" s="3" t="str">
        <f t="shared" si="77"/>
        <v>Aug19</v>
      </c>
      <c r="AF160" s="3" t="str">
        <f t="shared" si="78"/>
        <v>34Thu</v>
      </c>
      <c r="AG160">
        <v>1075.630005</v>
      </c>
      <c r="AH160" s="8">
        <f t="shared" si="89"/>
        <v>-0.0169353919209226</v>
      </c>
      <c r="AI160" s="7">
        <f t="shared" si="79"/>
        <v>0.949372911052814</v>
      </c>
      <c r="AJ160" s="7"/>
      <c r="AK160" s="9">
        <v>159</v>
      </c>
      <c r="AL160" s="6">
        <f>WORKDAY($AX$3,AK160,$AY$3:$AY$11)</f>
        <v>44060</v>
      </c>
      <c r="AM160" s="3" t="str">
        <f t="shared" si="80"/>
        <v>Aug</v>
      </c>
      <c r="AN160" s="3">
        <f t="shared" si="81"/>
        <v>17</v>
      </c>
      <c r="AO160" s="3" t="str">
        <f t="shared" si="82"/>
        <v>Aug17</v>
      </c>
      <c r="AP160" s="3" t="str">
        <f t="shared" si="83"/>
        <v>34Mon</v>
      </c>
      <c r="AQ160" s="7">
        <f>VLOOKUP($AP160,$E$2:$H$253,4,0)</f>
        <v>0.969782861189801</v>
      </c>
      <c r="AR160" s="7">
        <f>VLOOKUP(AP160,$N$2:$Q$251,4,0)</f>
        <v>0.9449173927558</v>
      </c>
      <c r="AS160" s="7">
        <f>VLOOKUP($AP160,$W$2:$Z$249,4,0)</f>
        <v>1.02497223012616</v>
      </c>
      <c r="AT160" s="7">
        <f>VLOOKUP($AP160,$AF$2:$AI$253,4,0)</f>
        <v>0.952682737294086</v>
      </c>
      <c r="AU160" s="10">
        <f t="shared" si="84"/>
        <v>0.973088805341463</v>
      </c>
      <c r="AV160" s="11">
        <f t="shared" si="85"/>
        <v>-2.69111946585372</v>
      </c>
    </row>
    <row r="161" spans="1:48">
      <c r="A161" s="6">
        <v>11189</v>
      </c>
      <c r="B161" s="3" t="str">
        <f t="shared" si="60"/>
        <v>Aug</v>
      </c>
      <c r="C161" s="3">
        <f t="shared" si="61"/>
        <v>19</v>
      </c>
      <c r="D161" s="3" t="str">
        <f t="shared" si="62"/>
        <v>Aug19</v>
      </c>
      <c r="E161" s="3" t="str">
        <f t="shared" si="63"/>
        <v>34Tue</v>
      </c>
      <c r="F161">
        <v>20.74</v>
      </c>
      <c r="G161" s="8">
        <f t="shared" si="86"/>
        <v>0.00973704918514845</v>
      </c>
      <c r="H161" s="7">
        <f t="shared" si="64"/>
        <v>0.97922568460812</v>
      </c>
      <c r="I161" s="7"/>
      <c r="J161" s="6">
        <v>22146</v>
      </c>
      <c r="K161" s="3" t="str">
        <f t="shared" si="65"/>
        <v>Aug</v>
      </c>
      <c r="L161" s="3">
        <f t="shared" si="66"/>
        <v>18</v>
      </c>
      <c r="M161" s="3" t="str">
        <f t="shared" si="67"/>
        <v>Aug18</v>
      </c>
      <c r="N161" s="3" t="str">
        <f t="shared" si="68"/>
        <v>34Thu</v>
      </c>
      <c r="O161">
        <v>56.810001</v>
      </c>
      <c r="P161" s="8">
        <f t="shared" si="87"/>
        <v>-0.000527779732582753</v>
      </c>
      <c r="Q161" s="7">
        <f t="shared" si="69"/>
        <v>0.948255733600401</v>
      </c>
      <c r="R161" s="7"/>
      <c r="S161" s="6">
        <v>36756</v>
      </c>
      <c r="T161" s="3" t="str">
        <f t="shared" si="70"/>
        <v>Aug</v>
      </c>
      <c r="U161" s="3">
        <f t="shared" si="71"/>
        <v>18</v>
      </c>
      <c r="V161" s="3" t="str">
        <f t="shared" si="72"/>
        <v>Aug18</v>
      </c>
      <c r="W161" s="3" t="str">
        <f t="shared" si="73"/>
        <v>34Fri</v>
      </c>
      <c r="X161">
        <v>1491.719971</v>
      </c>
      <c r="Y161" s="8">
        <f t="shared" si="88"/>
        <v>-0.00290760135355335</v>
      </c>
      <c r="Z161" s="7">
        <f t="shared" si="74"/>
        <v>1.02508211866754</v>
      </c>
      <c r="AA161" s="7"/>
      <c r="AB161" s="6">
        <v>40410</v>
      </c>
      <c r="AC161" s="3" t="str">
        <f t="shared" si="75"/>
        <v>Aug</v>
      </c>
      <c r="AD161" s="3">
        <f t="shared" si="76"/>
        <v>20</v>
      </c>
      <c r="AE161" s="3" t="str">
        <f t="shared" si="77"/>
        <v>Aug20</v>
      </c>
      <c r="AF161" s="3" t="str">
        <f t="shared" si="78"/>
        <v>34Fri</v>
      </c>
      <c r="AG161">
        <v>1071.689941</v>
      </c>
      <c r="AH161" s="8">
        <f t="shared" si="89"/>
        <v>-0.00366302909149498</v>
      </c>
      <c r="AI161" s="7">
        <f t="shared" si="79"/>
        <v>0.945895330460951</v>
      </c>
      <c r="AJ161" s="7"/>
      <c r="AK161" s="9">
        <v>160</v>
      </c>
      <c r="AL161" s="6">
        <f>WORKDAY($AX$3,AK161,$AY$3:$AY$11)</f>
        <v>44061</v>
      </c>
      <c r="AM161" s="3" t="str">
        <f t="shared" si="80"/>
        <v>Aug</v>
      </c>
      <c r="AN161" s="3">
        <f t="shared" si="81"/>
        <v>18</v>
      </c>
      <c r="AO161" s="3" t="str">
        <f t="shared" si="82"/>
        <v>Aug18</v>
      </c>
      <c r="AP161" s="3" t="str">
        <f t="shared" si="83"/>
        <v>34Tue</v>
      </c>
      <c r="AQ161" s="7">
        <f>VLOOKUP($AP161,$E$2:$H$253,4,0)</f>
        <v>0.97922568460812</v>
      </c>
      <c r="AR161" s="7">
        <f>VLOOKUP(AP161,$N$2:$Q$251,4,0)</f>
        <v>0.946753480220331</v>
      </c>
      <c r="AS161" s="7">
        <f>VLOOKUP($AP161,$W$2:$Z$249,4,0)</f>
        <v>1.02007262378342</v>
      </c>
      <c r="AT161" s="7">
        <f>VLOOKUP($AP161,$AF$2:$AI$253,4,0)</f>
        <v>0.964298050859213</v>
      </c>
      <c r="AU161" s="10">
        <f t="shared" si="84"/>
        <v>0.977587459867771</v>
      </c>
      <c r="AV161" s="11">
        <f t="shared" si="85"/>
        <v>-2.24125401322293</v>
      </c>
    </row>
    <row r="162" spans="1:48">
      <c r="A162" s="6">
        <v>11190</v>
      </c>
      <c r="B162" s="3" t="str">
        <f t="shared" si="60"/>
        <v>Aug</v>
      </c>
      <c r="C162" s="3">
        <f t="shared" si="61"/>
        <v>20</v>
      </c>
      <c r="D162" s="3" t="str">
        <f t="shared" si="62"/>
        <v>Aug20</v>
      </c>
      <c r="E162" s="3" t="str">
        <f t="shared" si="63"/>
        <v>34Wed</v>
      </c>
      <c r="F162">
        <v>20.85</v>
      </c>
      <c r="G162" s="8">
        <f t="shared" si="86"/>
        <v>0.00530376084860188</v>
      </c>
      <c r="H162" s="7">
        <f t="shared" si="64"/>
        <v>0.98441926345609</v>
      </c>
      <c r="I162" s="7"/>
      <c r="J162" s="6">
        <v>22147</v>
      </c>
      <c r="K162" s="3" t="str">
        <f t="shared" si="65"/>
        <v>Aug</v>
      </c>
      <c r="L162" s="3">
        <f t="shared" si="66"/>
        <v>19</v>
      </c>
      <c r="M162" s="3" t="str">
        <f t="shared" si="67"/>
        <v>Aug19</v>
      </c>
      <c r="N162" s="3" t="str">
        <f t="shared" si="68"/>
        <v>34Fri</v>
      </c>
      <c r="O162">
        <v>57.009998</v>
      </c>
      <c r="P162" s="8">
        <f t="shared" si="87"/>
        <v>0.00352045408342808</v>
      </c>
      <c r="Q162" s="7">
        <f t="shared" si="69"/>
        <v>0.951594024369888</v>
      </c>
      <c r="R162" s="7"/>
      <c r="S162" s="6">
        <v>36759</v>
      </c>
      <c r="T162" s="3" t="str">
        <f t="shared" si="70"/>
        <v>Aug</v>
      </c>
      <c r="U162" s="3">
        <f t="shared" si="71"/>
        <v>21</v>
      </c>
      <c r="V162" s="3" t="str">
        <f t="shared" si="72"/>
        <v>Aug21</v>
      </c>
      <c r="W162" s="3" t="str">
        <f t="shared" si="73"/>
        <v>35Mon</v>
      </c>
      <c r="X162">
        <v>1499.47998</v>
      </c>
      <c r="Y162" s="8">
        <f t="shared" si="88"/>
        <v>0.00520205477627147</v>
      </c>
      <c r="Z162" s="7">
        <f t="shared" si="74"/>
        <v>1.03041465199903</v>
      </c>
      <c r="AA162" s="7"/>
      <c r="AB162" s="6">
        <v>40413</v>
      </c>
      <c r="AC162" s="3" t="str">
        <f t="shared" si="75"/>
        <v>Aug</v>
      </c>
      <c r="AD162" s="3">
        <f t="shared" si="76"/>
        <v>23</v>
      </c>
      <c r="AE162" s="3" t="str">
        <f t="shared" si="77"/>
        <v>Aug23</v>
      </c>
      <c r="AF162" s="3" t="str">
        <f t="shared" si="78"/>
        <v>35Mon</v>
      </c>
      <c r="AG162">
        <v>1067.359985</v>
      </c>
      <c r="AH162" s="8">
        <f t="shared" si="89"/>
        <v>-0.00404030665432927</v>
      </c>
      <c r="AI162" s="7">
        <f t="shared" si="79"/>
        <v>0.94207362326299</v>
      </c>
      <c r="AJ162" s="7"/>
      <c r="AK162" s="9">
        <v>161</v>
      </c>
      <c r="AL162" s="6">
        <f>WORKDAY($AX$3,AK162,$AY$3:$AY$11)</f>
        <v>44062</v>
      </c>
      <c r="AM162" s="3" t="str">
        <f t="shared" si="80"/>
        <v>Aug</v>
      </c>
      <c r="AN162" s="3">
        <f t="shared" si="81"/>
        <v>19</v>
      </c>
      <c r="AO162" s="3" t="str">
        <f t="shared" si="82"/>
        <v>Aug19</v>
      </c>
      <c r="AP162" s="3" t="str">
        <f t="shared" si="83"/>
        <v>34Wed</v>
      </c>
      <c r="AQ162" s="7">
        <f>VLOOKUP($AP162,$E$2:$H$253,4,0)</f>
        <v>0.98441926345609</v>
      </c>
      <c r="AR162" s="7">
        <f>VLOOKUP(AP162,$N$2:$Q$251,4,0)</f>
        <v>0.948756468035386</v>
      </c>
      <c r="AS162" s="7">
        <f>VLOOKUP($AP162,$W$2:$Z$249,4,0)</f>
        <v>1.0169252796765</v>
      </c>
      <c r="AT162" s="7">
        <f>VLOOKUP($AP162,$AF$2:$AI$253,4,0)</f>
        <v>0.96572789138234</v>
      </c>
      <c r="AU162" s="10">
        <f t="shared" si="84"/>
        <v>0.978957225637579</v>
      </c>
      <c r="AV162" s="11">
        <f t="shared" si="85"/>
        <v>-2.1042774362421</v>
      </c>
    </row>
    <row r="163" spans="1:48">
      <c r="A163" s="6">
        <v>11191</v>
      </c>
      <c r="B163" s="3" t="str">
        <f t="shared" si="60"/>
        <v>Aug</v>
      </c>
      <c r="C163" s="3">
        <f t="shared" si="61"/>
        <v>21</v>
      </c>
      <c r="D163" s="3" t="str">
        <f t="shared" si="62"/>
        <v>Aug21</v>
      </c>
      <c r="E163" s="3" t="str">
        <f t="shared" si="63"/>
        <v>34Thu</v>
      </c>
      <c r="F163">
        <v>20.639999</v>
      </c>
      <c r="G163" s="8">
        <f t="shared" si="86"/>
        <v>-0.0100719904076739</v>
      </c>
      <c r="H163" s="7">
        <f t="shared" si="64"/>
        <v>0.974504202077431</v>
      </c>
      <c r="I163" s="7"/>
      <c r="J163" s="6">
        <v>22150</v>
      </c>
      <c r="K163" s="3" t="str">
        <f t="shared" si="65"/>
        <v>Aug</v>
      </c>
      <c r="L163" s="3">
        <f t="shared" si="66"/>
        <v>22</v>
      </c>
      <c r="M163" s="3" t="str">
        <f t="shared" si="67"/>
        <v>Aug22</v>
      </c>
      <c r="N163" s="3" t="str">
        <f t="shared" si="68"/>
        <v>35Mon</v>
      </c>
      <c r="O163">
        <v>57.189999</v>
      </c>
      <c r="P163" s="8">
        <f t="shared" si="87"/>
        <v>0.0031573584689478</v>
      </c>
      <c r="Q163" s="7">
        <f t="shared" si="69"/>
        <v>0.954598547821733</v>
      </c>
      <c r="R163" s="7"/>
      <c r="S163" s="6">
        <v>36760</v>
      </c>
      <c r="T163" s="3" t="str">
        <f t="shared" si="70"/>
        <v>Aug</v>
      </c>
      <c r="U163" s="3">
        <f t="shared" si="71"/>
        <v>22</v>
      </c>
      <c r="V163" s="3" t="str">
        <f t="shared" si="72"/>
        <v>Aug22</v>
      </c>
      <c r="W163" s="3" t="str">
        <f t="shared" si="73"/>
        <v>35Tue</v>
      </c>
      <c r="X163">
        <v>1498.130005</v>
      </c>
      <c r="Y163" s="8">
        <f t="shared" si="88"/>
        <v>-0.00090029544775922</v>
      </c>
      <c r="Z163" s="7">
        <f t="shared" si="74"/>
        <v>1.02948697437853</v>
      </c>
      <c r="AA163" s="7"/>
      <c r="AB163" s="6">
        <v>40414</v>
      </c>
      <c r="AC163" s="3" t="str">
        <f t="shared" si="75"/>
        <v>Aug</v>
      </c>
      <c r="AD163" s="3">
        <f t="shared" si="76"/>
        <v>24</v>
      </c>
      <c r="AE163" s="3" t="str">
        <f t="shared" si="77"/>
        <v>Aug24</v>
      </c>
      <c r="AF163" s="3" t="str">
        <f t="shared" si="78"/>
        <v>35Tue</v>
      </c>
      <c r="AG163">
        <v>1051.869995</v>
      </c>
      <c r="AH163" s="8">
        <f t="shared" si="89"/>
        <v>-0.0145124327477951</v>
      </c>
      <c r="AI163" s="7">
        <f t="shared" si="79"/>
        <v>0.928401843161915</v>
      </c>
      <c r="AJ163" s="7"/>
      <c r="AK163" s="9">
        <v>162</v>
      </c>
      <c r="AL163" s="6">
        <f>WORKDAY($AX$3,AK163,$AY$3:$AY$11)</f>
        <v>44063</v>
      </c>
      <c r="AM163" s="3" t="str">
        <f t="shared" si="80"/>
        <v>Aug</v>
      </c>
      <c r="AN163" s="3">
        <f t="shared" si="81"/>
        <v>20</v>
      </c>
      <c r="AO163" s="3" t="str">
        <f t="shared" si="82"/>
        <v>Aug20</v>
      </c>
      <c r="AP163" s="3" t="str">
        <f t="shared" si="83"/>
        <v>34Thu</v>
      </c>
      <c r="AQ163" s="7">
        <f>VLOOKUP($AP163,$E$2:$H$253,4,0)</f>
        <v>0.974504202077431</v>
      </c>
      <c r="AR163" s="7">
        <f>VLOOKUP(AP163,$N$2:$Q$251,4,0)</f>
        <v>0.948255733600401</v>
      </c>
      <c r="AS163" s="7">
        <f>VLOOKUP($AP163,$W$2:$Z$249,4,0)</f>
        <v>1.02807134028811</v>
      </c>
      <c r="AT163" s="7">
        <f>VLOOKUP($AP163,$AF$2:$AI$253,4,0)</f>
        <v>0.949372911052814</v>
      </c>
      <c r="AU163" s="10">
        <f t="shared" si="84"/>
        <v>0.97505104675469</v>
      </c>
      <c r="AV163" s="11">
        <f t="shared" si="85"/>
        <v>-2.49489532453099</v>
      </c>
    </row>
    <row r="164" spans="1:48">
      <c r="A164" s="6">
        <v>11192</v>
      </c>
      <c r="B164" s="3" t="str">
        <f t="shared" si="60"/>
        <v>Aug</v>
      </c>
      <c r="C164" s="3">
        <f t="shared" si="61"/>
        <v>22</v>
      </c>
      <c r="D164" s="3" t="str">
        <f t="shared" si="62"/>
        <v>Aug22</v>
      </c>
      <c r="E164" s="3" t="str">
        <f t="shared" si="63"/>
        <v>34Fri</v>
      </c>
      <c r="F164">
        <v>20.790001</v>
      </c>
      <c r="G164" s="8">
        <f t="shared" si="86"/>
        <v>0.00726753911179941</v>
      </c>
      <c r="H164" s="7">
        <f t="shared" si="64"/>
        <v>0.981586449480641</v>
      </c>
      <c r="I164" s="7"/>
      <c r="J164" s="6">
        <v>22151</v>
      </c>
      <c r="K164" s="3" t="str">
        <f t="shared" si="65"/>
        <v>Aug</v>
      </c>
      <c r="L164" s="3">
        <f t="shared" si="66"/>
        <v>23</v>
      </c>
      <c r="M164" s="3" t="str">
        <f t="shared" si="67"/>
        <v>Aug23</v>
      </c>
      <c r="N164" s="3" t="str">
        <f t="shared" si="68"/>
        <v>35Tue</v>
      </c>
      <c r="O164">
        <v>57.75</v>
      </c>
      <c r="P164" s="8">
        <f t="shared" si="87"/>
        <v>0.00979193932141876</v>
      </c>
      <c r="Q164" s="7">
        <f t="shared" si="69"/>
        <v>0.963945918878317</v>
      </c>
      <c r="R164" s="7"/>
      <c r="S164" s="6">
        <v>36761</v>
      </c>
      <c r="T164" s="3" t="str">
        <f t="shared" si="70"/>
        <v>Aug</v>
      </c>
      <c r="U164" s="3">
        <f t="shared" si="71"/>
        <v>23</v>
      </c>
      <c r="V164" s="3" t="str">
        <f t="shared" si="72"/>
        <v>Aug23</v>
      </c>
      <c r="W164" s="3" t="str">
        <f t="shared" si="73"/>
        <v>35Wed</v>
      </c>
      <c r="X164">
        <v>1505.969971</v>
      </c>
      <c r="Y164" s="8">
        <f t="shared" si="88"/>
        <v>0.00523316799866111</v>
      </c>
      <c r="Z164" s="7">
        <f t="shared" si="74"/>
        <v>1.03487445266789</v>
      </c>
      <c r="AA164" s="7"/>
      <c r="AB164" s="6">
        <v>40415</v>
      </c>
      <c r="AC164" s="3" t="str">
        <f t="shared" si="75"/>
        <v>Aug</v>
      </c>
      <c r="AD164" s="3">
        <f t="shared" si="76"/>
        <v>25</v>
      </c>
      <c r="AE164" s="3" t="str">
        <f t="shared" si="77"/>
        <v>Aug25</v>
      </c>
      <c r="AF164" s="3" t="str">
        <f t="shared" si="78"/>
        <v>35Wed</v>
      </c>
      <c r="AG164">
        <v>1055.329956</v>
      </c>
      <c r="AH164" s="8">
        <f t="shared" si="89"/>
        <v>0.00328934280514392</v>
      </c>
      <c r="AI164" s="7">
        <f t="shared" si="79"/>
        <v>0.931455675085001</v>
      </c>
      <c r="AJ164" s="7"/>
      <c r="AK164" s="9">
        <v>163</v>
      </c>
      <c r="AL164" s="6">
        <f>WORKDAY($AX$3,AK164,$AY$3:$AY$11)</f>
        <v>44064</v>
      </c>
      <c r="AM164" s="3" t="str">
        <f t="shared" si="80"/>
        <v>Aug</v>
      </c>
      <c r="AN164" s="3">
        <f t="shared" si="81"/>
        <v>21</v>
      </c>
      <c r="AO164" s="3" t="str">
        <f t="shared" si="82"/>
        <v>Aug21</v>
      </c>
      <c r="AP164" s="3" t="str">
        <f t="shared" si="83"/>
        <v>34Fri</v>
      </c>
      <c r="AQ164" s="7">
        <f>VLOOKUP($AP164,$E$2:$H$253,4,0)</f>
        <v>0.981586449480641</v>
      </c>
      <c r="AR164" s="7">
        <f>VLOOKUP(AP164,$N$2:$Q$251,4,0)</f>
        <v>0.951594024369888</v>
      </c>
      <c r="AS164" s="7">
        <f>VLOOKUP($AP164,$W$2:$Z$249,4,0)</f>
        <v>1.02508211866754</v>
      </c>
      <c r="AT164" s="7">
        <f>VLOOKUP($AP164,$AF$2:$AI$253,4,0)</f>
        <v>0.945895330460951</v>
      </c>
      <c r="AU164" s="10">
        <f t="shared" si="84"/>
        <v>0.976039480744756</v>
      </c>
      <c r="AV164" s="11">
        <f t="shared" si="85"/>
        <v>-2.3960519255244</v>
      </c>
    </row>
    <row r="165" spans="1:48">
      <c r="A165" s="6">
        <v>11195</v>
      </c>
      <c r="B165" s="3" t="str">
        <f t="shared" si="60"/>
        <v>Aug</v>
      </c>
      <c r="C165" s="3">
        <f t="shared" si="61"/>
        <v>25</v>
      </c>
      <c r="D165" s="3" t="str">
        <f t="shared" si="62"/>
        <v>Aug25</v>
      </c>
      <c r="E165" s="3" t="str">
        <f t="shared" si="63"/>
        <v>35Mon</v>
      </c>
      <c r="F165">
        <v>20.68</v>
      </c>
      <c r="G165" s="8">
        <f t="shared" si="86"/>
        <v>-0.0052910531365535</v>
      </c>
      <c r="H165" s="7">
        <f t="shared" si="64"/>
        <v>0.976392823418318</v>
      </c>
      <c r="I165" s="7"/>
      <c r="J165" s="6">
        <v>22152</v>
      </c>
      <c r="K165" s="3" t="str">
        <f t="shared" si="65"/>
        <v>Aug</v>
      </c>
      <c r="L165" s="3">
        <f t="shared" si="66"/>
        <v>24</v>
      </c>
      <c r="M165" s="3" t="str">
        <f t="shared" si="67"/>
        <v>Aug24</v>
      </c>
      <c r="N165" s="3" t="str">
        <f t="shared" si="68"/>
        <v>35Wed</v>
      </c>
      <c r="O165">
        <v>58.07</v>
      </c>
      <c r="P165" s="8">
        <f t="shared" si="87"/>
        <v>0.00554112554112555</v>
      </c>
      <c r="Q165" s="7">
        <f t="shared" si="69"/>
        <v>0.969287264229678</v>
      </c>
      <c r="R165" s="7"/>
      <c r="S165" s="6">
        <v>36762</v>
      </c>
      <c r="T165" s="3" t="str">
        <f t="shared" si="70"/>
        <v>Aug</v>
      </c>
      <c r="U165" s="3">
        <f t="shared" si="71"/>
        <v>24</v>
      </c>
      <c r="V165" s="3" t="str">
        <f t="shared" si="72"/>
        <v>Aug24</v>
      </c>
      <c r="W165" s="3" t="str">
        <f t="shared" si="73"/>
        <v>35Thu</v>
      </c>
      <c r="X165">
        <v>1508.310059</v>
      </c>
      <c r="Y165" s="8">
        <f t="shared" si="88"/>
        <v>0.00155387427708539</v>
      </c>
      <c r="Z165" s="7">
        <f t="shared" si="74"/>
        <v>1.0364825174599</v>
      </c>
      <c r="AA165" s="7"/>
      <c r="AB165" s="6">
        <v>40416</v>
      </c>
      <c r="AC165" s="3" t="str">
        <f t="shared" si="75"/>
        <v>Aug</v>
      </c>
      <c r="AD165" s="3">
        <f t="shared" si="76"/>
        <v>26</v>
      </c>
      <c r="AE165" s="3" t="str">
        <f t="shared" si="77"/>
        <v>Aug26</v>
      </c>
      <c r="AF165" s="3" t="str">
        <f t="shared" si="78"/>
        <v>35Thu</v>
      </c>
      <c r="AG165">
        <v>1047.219971</v>
      </c>
      <c r="AH165" s="8">
        <f t="shared" si="89"/>
        <v>-0.00768478612200036</v>
      </c>
      <c r="AI165" s="7">
        <f t="shared" si="79"/>
        <v>0.92429763743985</v>
      </c>
      <c r="AJ165" s="7"/>
      <c r="AK165" s="9">
        <v>164</v>
      </c>
      <c r="AL165" s="6">
        <f>WORKDAY($AX$3,AK165,$AY$3:$AY$11)</f>
        <v>44067</v>
      </c>
      <c r="AM165" s="3" t="str">
        <f t="shared" si="80"/>
        <v>Aug</v>
      </c>
      <c r="AN165" s="3">
        <f t="shared" si="81"/>
        <v>24</v>
      </c>
      <c r="AO165" s="3" t="str">
        <f t="shared" si="82"/>
        <v>Aug24</v>
      </c>
      <c r="AP165" s="3" t="str">
        <f t="shared" si="83"/>
        <v>35Mon</v>
      </c>
      <c r="AQ165" s="7">
        <f>VLOOKUP($AP165,$E$2:$H$253,4,0)</f>
        <v>0.976392823418318</v>
      </c>
      <c r="AR165" s="7">
        <f>VLOOKUP(AP165,$N$2:$Q$251,4,0)</f>
        <v>0.954598547821733</v>
      </c>
      <c r="AS165" s="7">
        <f>VLOOKUP($AP165,$W$2:$Z$249,4,0)</f>
        <v>1.03041465199903</v>
      </c>
      <c r="AT165" s="7">
        <f>VLOOKUP($AP165,$AF$2:$AI$253,4,0)</f>
        <v>0.94207362326299</v>
      </c>
      <c r="AU165" s="10">
        <f t="shared" si="84"/>
        <v>0.975869911625517</v>
      </c>
      <c r="AV165" s="11">
        <f t="shared" si="85"/>
        <v>-2.41300883744826</v>
      </c>
    </row>
    <row r="166" spans="1:48">
      <c r="A166" s="6">
        <v>11196</v>
      </c>
      <c r="B166" s="3" t="str">
        <f t="shared" si="60"/>
        <v>Aug</v>
      </c>
      <c r="C166" s="3">
        <f t="shared" si="61"/>
        <v>26</v>
      </c>
      <c r="D166" s="3" t="str">
        <f t="shared" si="62"/>
        <v>Aug26</v>
      </c>
      <c r="E166" s="3" t="str">
        <f t="shared" si="63"/>
        <v>35Tue</v>
      </c>
      <c r="F166">
        <v>20.98</v>
      </c>
      <c r="G166" s="8">
        <f t="shared" si="86"/>
        <v>0.0145067698259188</v>
      </c>
      <c r="H166" s="7">
        <f t="shared" si="64"/>
        <v>0.990557129367327</v>
      </c>
      <c r="I166" s="7"/>
      <c r="J166" s="6">
        <v>22153</v>
      </c>
      <c r="K166" s="3" t="str">
        <f t="shared" si="65"/>
        <v>Aug</v>
      </c>
      <c r="L166" s="3">
        <f t="shared" si="66"/>
        <v>25</v>
      </c>
      <c r="M166" s="3" t="str">
        <f t="shared" si="67"/>
        <v>Aug25</v>
      </c>
      <c r="N166" s="3" t="str">
        <f t="shared" si="68"/>
        <v>35Thu</v>
      </c>
      <c r="O166">
        <v>57.790001</v>
      </c>
      <c r="P166" s="8">
        <f t="shared" si="87"/>
        <v>-0.00482174961253666</v>
      </c>
      <c r="Q166" s="7">
        <f t="shared" si="69"/>
        <v>0.964613603738942</v>
      </c>
      <c r="R166" s="7"/>
      <c r="S166" s="6">
        <v>36763</v>
      </c>
      <c r="T166" s="3" t="str">
        <f t="shared" si="70"/>
        <v>Aug</v>
      </c>
      <c r="U166" s="3">
        <f t="shared" si="71"/>
        <v>25</v>
      </c>
      <c r="V166" s="3" t="str">
        <f t="shared" si="72"/>
        <v>Aug25</v>
      </c>
      <c r="W166" s="3" t="str">
        <f t="shared" si="73"/>
        <v>35Fri</v>
      </c>
      <c r="X166">
        <v>1506.449951</v>
      </c>
      <c r="Y166" s="8">
        <f t="shared" si="88"/>
        <v>-0.00123323980298394</v>
      </c>
      <c r="Z166" s="7">
        <f t="shared" si="74"/>
        <v>1.03520428596427</v>
      </c>
      <c r="AA166" s="7"/>
      <c r="AB166" s="6">
        <v>40417</v>
      </c>
      <c r="AC166" s="3" t="str">
        <f t="shared" si="75"/>
        <v>Aug</v>
      </c>
      <c r="AD166" s="3">
        <f t="shared" si="76"/>
        <v>27</v>
      </c>
      <c r="AE166" s="3" t="str">
        <f t="shared" si="77"/>
        <v>Aug27</v>
      </c>
      <c r="AF166" s="3" t="str">
        <f t="shared" si="78"/>
        <v>35Fri</v>
      </c>
      <c r="AG166">
        <v>1064.589966</v>
      </c>
      <c r="AH166" s="8">
        <f t="shared" si="89"/>
        <v>0.0165867682827069</v>
      </c>
      <c r="AI166" s="7">
        <f t="shared" si="79"/>
        <v>0.939628748176318</v>
      </c>
      <c r="AJ166" s="7"/>
      <c r="AK166" s="9">
        <v>165</v>
      </c>
      <c r="AL166" s="6">
        <f>WORKDAY($AX$3,AK166,$AY$3:$AY$11)</f>
        <v>44068</v>
      </c>
      <c r="AM166" s="3" t="str">
        <f t="shared" si="80"/>
        <v>Aug</v>
      </c>
      <c r="AN166" s="3">
        <f t="shared" si="81"/>
        <v>25</v>
      </c>
      <c r="AO166" s="3" t="str">
        <f t="shared" si="82"/>
        <v>Aug25</v>
      </c>
      <c r="AP166" s="3" t="str">
        <f t="shared" si="83"/>
        <v>35Tue</v>
      </c>
      <c r="AQ166" s="7">
        <f>VLOOKUP($AP166,$E$2:$H$253,4,0)</f>
        <v>0.990557129367327</v>
      </c>
      <c r="AR166" s="7">
        <f>VLOOKUP(AP166,$N$2:$Q$251,4,0)</f>
        <v>0.963945918878317</v>
      </c>
      <c r="AS166" s="7">
        <f>VLOOKUP($AP166,$W$2:$Z$249,4,0)</f>
        <v>1.02948697437853</v>
      </c>
      <c r="AT166" s="7">
        <f>VLOOKUP($AP166,$AF$2:$AI$253,4,0)</f>
        <v>0.928401843161915</v>
      </c>
      <c r="AU166" s="10">
        <f t="shared" si="84"/>
        <v>0.978097966446522</v>
      </c>
      <c r="AV166" s="11">
        <f t="shared" si="85"/>
        <v>-2.19020335534779</v>
      </c>
    </row>
    <row r="167" spans="1:48">
      <c r="A167" s="6">
        <v>11197</v>
      </c>
      <c r="B167" s="3" t="str">
        <f t="shared" si="60"/>
        <v>Aug</v>
      </c>
      <c r="C167" s="3">
        <f t="shared" si="61"/>
        <v>27</v>
      </c>
      <c r="D167" s="3" t="str">
        <f t="shared" si="62"/>
        <v>Aug27</v>
      </c>
      <c r="E167" s="3" t="str">
        <f t="shared" si="63"/>
        <v>35Wed</v>
      </c>
      <c r="F167">
        <v>21.139999</v>
      </c>
      <c r="G167" s="8">
        <f t="shared" si="86"/>
        <v>0.0076262631077216</v>
      </c>
      <c r="H167" s="7">
        <f t="shared" si="64"/>
        <v>0.998111378659111</v>
      </c>
      <c r="I167" s="7"/>
      <c r="J167" s="6">
        <v>22154</v>
      </c>
      <c r="K167" s="3" t="str">
        <f t="shared" si="65"/>
        <v>Aug</v>
      </c>
      <c r="L167" s="3">
        <f t="shared" si="66"/>
        <v>26</v>
      </c>
      <c r="M167" s="3" t="str">
        <f t="shared" si="67"/>
        <v>Aug26</v>
      </c>
      <c r="N167" s="3" t="str">
        <f t="shared" si="68"/>
        <v>35Fri</v>
      </c>
      <c r="O167">
        <v>57.599998</v>
      </c>
      <c r="P167" s="8">
        <f t="shared" si="87"/>
        <v>-0.0032878179046925</v>
      </c>
      <c r="Q167" s="7">
        <f t="shared" si="69"/>
        <v>0.961442129861459</v>
      </c>
      <c r="R167" s="7"/>
      <c r="S167" s="6">
        <v>36766</v>
      </c>
      <c r="T167" s="3" t="str">
        <f t="shared" si="70"/>
        <v>Aug</v>
      </c>
      <c r="U167" s="3">
        <f t="shared" si="71"/>
        <v>28</v>
      </c>
      <c r="V167" s="3" t="str">
        <f t="shared" si="72"/>
        <v>Aug28</v>
      </c>
      <c r="W167" s="3" t="str">
        <f t="shared" si="73"/>
        <v>36Mon</v>
      </c>
      <c r="X167">
        <v>1514.089966</v>
      </c>
      <c r="Y167" s="8">
        <f t="shared" si="88"/>
        <v>0.00507153589465645</v>
      </c>
      <c r="Z167" s="7">
        <f t="shared" si="74"/>
        <v>1.04045436165884</v>
      </c>
      <c r="AA167" s="7"/>
      <c r="AB167" s="6">
        <v>40420</v>
      </c>
      <c r="AC167" s="3" t="str">
        <f t="shared" si="75"/>
        <v>Aug</v>
      </c>
      <c r="AD167" s="3">
        <f t="shared" si="76"/>
        <v>30</v>
      </c>
      <c r="AE167" s="3" t="str">
        <f t="shared" si="77"/>
        <v>Aug30</v>
      </c>
      <c r="AF167" s="3" t="str">
        <f t="shared" si="78"/>
        <v>36Mon</v>
      </c>
      <c r="AG167">
        <v>1048.920044</v>
      </c>
      <c r="AH167" s="8">
        <f t="shared" si="89"/>
        <v>-0.0147192088038147</v>
      </c>
      <c r="AI167" s="7">
        <f t="shared" si="79"/>
        <v>0.925798156433844</v>
      </c>
      <c r="AJ167" s="7"/>
      <c r="AK167" s="9">
        <v>166</v>
      </c>
      <c r="AL167" s="6">
        <f>WORKDAY($AX$3,AK167,$AY$3:$AY$11)</f>
        <v>44069</v>
      </c>
      <c r="AM167" s="3" t="str">
        <f t="shared" si="80"/>
        <v>Aug</v>
      </c>
      <c r="AN167" s="3">
        <f t="shared" si="81"/>
        <v>26</v>
      </c>
      <c r="AO167" s="3" t="str">
        <f t="shared" si="82"/>
        <v>Aug26</v>
      </c>
      <c r="AP167" s="3" t="str">
        <f t="shared" si="83"/>
        <v>35Wed</v>
      </c>
      <c r="AQ167" s="7">
        <f>VLOOKUP($AP167,$E$2:$H$253,4,0)</f>
        <v>0.998111378659111</v>
      </c>
      <c r="AR167" s="7">
        <f>VLOOKUP(AP167,$N$2:$Q$251,4,0)</f>
        <v>0.969287264229678</v>
      </c>
      <c r="AS167" s="7">
        <f>VLOOKUP($AP167,$W$2:$Z$249,4,0)</f>
        <v>1.03487445266789</v>
      </c>
      <c r="AT167" s="7">
        <f>VLOOKUP($AP167,$AF$2:$AI$253,4,0)</f>
        <v>0.931455675085001</v>
      </c>
      <c r="AU167" s="10">
        <f t="shared" si="84"/>
        <v>0.983432192660419</v>
      </c>
      <c r="AV167" s="11">
        <f t="shared" si="85"/>
        <v>-1.6567807339581</v>
      </c>
    </row>
    <row r="168" spans="1:48">
      <c r="A168" s="6">
        <v>11198</v>
      </c>
      <c r="B168" s="3" t="str">
        <f t="shared" si="60"/>
        <v>Aug</v>
      </c>
      <c r="C168" s="3">
        <f t="shared" si="61"/>
        <v>28</v>
      </c>
      <c r="D168" s="3" t="str">
        <f t="shared" si="62"/>
        <v>Aug28</v>
      </c>
      <c r="E168" s="3" t="str">
        <f t="shared" si="63"/>
        <v>35Thu</v>
      </c>
      <c r="F168">
        <v>21.129999</v>
      </c>
      <c r="G168" s="8">
        <f t="shared" si="86"/>
        <v>-0.000473036919254254</v>
      </c>
      <c r="H168" s="7">
        <f t="shared" si="64"/>
        <v>0.997639235127478</v>
      </c>
      <c r="I168" s="7"/>
      <c r="J168" s="6">
        <v>22157</v>
      </c>
      <c r="K168" s="3" t="str">
        <f t="shared" si="65"/>
        <v>Aug</v>
      </c>
      <c r="L168" s="3">
        <f t="shared" si="66"/>
        <v>29</v>
      </c>
      <c r="M168" s="3" t="str">
        <f t="shared" si="67"/>
        <v>Aug29</v>
      </c>
      <c r="N168" s="3" t="str">
        <f t="shared" si="68"/>
        <v>36Mon</v>
      </c>
      <c r="O168">
        <v>57.439999</v>
      </c>
      <c r="P168" s="8">
        <f t="shared" si="87"/>
        <v>-0.00277776051311667</v>
      </c>
      <c r="Q168" s="7">
        <f t="shared" si="69"/>
        <v>0.958771473877483</v>
      </c>
      <c r="R168" s="7"/>
      <c r="S168" s="6">
        <v>36767</v>
      </c>
      <c r="T168" s="3" t="str">
        <f t="shared" si="70"/>
        <v>Aug</v>
      </c>
      <c r="U168" s="3">
        <f t="shared" si="71"/>
        <v>29</v>
      </c>
      <c r="V168" s="3" t="str">
        <f t="shared" si="72"/>
        <v>Aug29</v>
      </c>
      <c r="W168" s="3" t="str">
        <f t="shared" si="73"/>
        <v>36Tue</v>
      </c>
      <c r="X168">
        <v>1509.839966</v>
      </c>
      <c r="Y168" s="8">
        <f t="shared" si="88"/>
        <v>-0.00280696662380497</v>
      </c>
      <c r="Z168" s="7">
        <f t="shared" si="74"/>
        <v>1.03753384099207</v>
      </c>
      <c r="AA168" s="7"/>
      <c r="AB168" s="6">
        <v>40421</v>
      </c>
      <c r="AC168" s="3" t="str">
        <f t="shared" si="75"/>
        <v>Aug</v>
      </c>
      <c r="AD168" s="3">
        <f t="shared" si="76"/>
        <v>31</v>
      </c>
      <c r="AE168" s="3" t="str">
        <f t="shared" si="77"/>
        <v>Aug31</v>
      </c>
      <c r="AF168" s="3" t="str">
        <f t="shared" si="78"/>
        <v>36Tue</v>
      </c>
      <c r="AG168">
        <v>1049.329956</v>
      </c>
      <c r="AH168" s="8">
        <f t="shared" si="89"/>
        <v>0.000390794324452891</v>
      </c>
      <c r="AI168" s="7">
        <f t="shared" si="79"/>
        <v>0.926159953098967</v>
      </c>
      <c r="AJ168" s="7"/>
      <c r="AK168" s="9">
        <v>167</v>
      </c>
      <c r="AL168" s="6">
        <f>WORKDAY($AX$3,AK168,$AY$3:$AY$11)</f>
        <v>44070</v>
      </c>
      <c r="AM168" s="3" t="str">
        <f t="shared" si="80"/>
        <v>Aug</v>
      </c>
      <c r="AN168" s="3">
        <f t="shared" si="81"/>
        <v>27</v>
      </c>
      <c r="AO168" s="3" t="str">
        <f t="shared" si="82"/>
        <v>Aug27</v>
      </c>
      <c r="AP168" s="3" t="str">
        <f t="shared" si="83"/>
        <v>35Thu</v>
      </c>
      <c r="AQ168" s="7">
        <f>VLOOKUP($AP168,$E$2:$H$253,4,0)</f>
        <v>0.997639235127478</v>
      </c>
      <c r="AR168" s="7">
        <f>VLOOKUP(AP168,$N$2:$Q$251,4,0)</f>
        <v>0.964613603738942</v>
      </c>
      <c r="AS168" s="7">
        <f>VLOOKUP($AP168,$W$2:$Z$249,4,0)</f>
        <v>1.0364825174599</v>
      </c>
      <c r="AT168" s="7">
        <f>VLOOKUP($AP168,$AF$2:$AI$253,4,0)</f>
        <v>0.92429763743985</v>
      </c>
      <c r="AU168" s="10">
        <f t="shared" si="84"/>
        <v>0.980758248441542</v>
      </c>
      <c r="AV168" s="11">
        <f t="shared" si="85"/>
        <v>-1.9241751558458</v>
      </c>
    </row>
    <row r="169" spans="1:48">
      <c r="A169" s="6">
        <v>11199</v>
      </c>
      <c r="B169" s="3" t="str">
        <f t="shared" si="60"/>
        <v>Aug</v>
      </c>
      <c r="C169" s="3">
        <f t="shared" si="61"/>
        <v>29</v>
      </c>
      <c r="D169" s="3" t="str">
        <f t="shared" si="62"/>
        <v>Aug29</v>
      </c>
      <c r="E169" s="3" t="str">
        <f t="shared" si="63"/>
        <v>35Fri</v>
      </c>
      <c r="F169">
        <v>21.370001</v>
      </c>
      <c r="G169" s="8">
        <f t="shared" si="86"/>
        <v>0.0113583535900781</v>
      </c>
      <c r="H169" s="7">
        <f t="shared" si="64"/>
        <v>1.00897077431539</v>
      </c>
      <c r="I169" s="7"/>
      <c r="J169" s="6">
        <v>22158</v>
      </c>
      <c r="K169" s="3" t="str">
        <f t="shared" si="65"/>
        <v>Aug</v>
      </c>
      <c r="L169" s="3">
        <f t="shared" si="66"/>
        <v>30</v>
      </c>
      <c r="M169" s="3" t="str">
        <f t="shared" si="67"/>
        <v>Aug30</v>
      </c>
      <c r="N169" s="3" t="str">
        <f t="shared" si="68"/>
        <v>36Tue</v>
      </c>
      <c r="O169">
        <v>56.84</v>
      </c>
      <c r="P169" s="8">
        <f t="shared" si="87"/>
        <v>-0.0104456652236362</v>
      </c>
      <c r="Q169" s="7">
        <f t="shared" si="69"/>
        <v>0.948756468035386</v>
      </c>
      <c r="R169" s="7"/>
      <c r="S169" s="6">
        <v>36768</v>
      </c>
      <c r="T169" s="3" t="str">
        <f t="shared" si="70"/>
        <v>Aug</v>
      </c>
      <c r="U169" s="3">
        <f t="shared" si="71"/>
        <v>30</v>
      </c>
      <c r="V169" s="3" t="str">
        <f t="shared" si="72"/>
        <v>Aug30</v>
      </c>
      <c r="W169" s="3" t="str">
        <f t="shared" si="73"/>
        <v>36Wed</v>
      </c>
      <c r="X169">
        <v>1502.589966</v>
      </c>
      <c r="Y169" s="8">
        <f t="shared" si="88"/>
        <v>-0.00480183341497267</v>
      </c>
      <c r="Z169" s="7">
        <f t="shared" si="74"/>
        <v>1.03255177632523</v>
      </c>
      <c r="AA169" s="7"/>
      <c r="AB169" s="6">
        <v>40422</v>
      </c>
      <c r="AC169" s="3" t="str">
        <f t="shared" si="75"/>
        <v>Sep</v>
      </c>
      <c r="AD169" s="3">
        <f t="shared" si="76"/>
        <v>1</v>
      </c>
      <c r="AE169" s="3" t="str">
        <f t="shared" si="77"/>
        <v>Sep1</v>
      </c>
      <c r="AF169" s="3" t="str">
        <f t="shared" si="78"/>
        <v>36Wed</v>
      </c>
      <c r="AG169">
        <v>1080.290039</v>
      </c>
      <c r="AH169" s="8">
        <f t="shared" si="89"/>
        <v>0.0295046213280887</v>
      </c>
      <c r="AI169" s="7">
        <f t="shared" si="79"/>
        <v>0.953485951804392</v>
      </c>
      <c r="AJ169" s="7"/>
      <c r="AK169" s="9">
        <v>168</v>
      </c>
      <c r="AL169" s="6">
        <f>WORKDAY($AX$3,AK169,$AY$3:$AY$11)</f>
        <v>44071</v>
      </c>
      <c r="AM169" s="3" t="str">
        <f t="shared" si="80"/>
        <v>Aug</v>
      </c>
      <c r="AN169" s="3">
        <f t="shared" si="81"/>
        <v>28</v>
      </c>
      <c r="AO169" s="3" t="str">
        <f t="shared" si="82"/>
        <v>Aug28</v>
      </c>
      <c r="AP169" s="3" t="str">
        <f t="shared" si="83"/>
        <v>35Fri</v>
      </c>
      <c r="AQ169" s="7">
        <f>VLOOKUP($AP169,$E$2:$H$253,4,0)</f>
        <v>1.00897077431539</v>
      </c>
      <c r="AR169" s="7">
        <f>VLOOKUP(AP169,$N$2:$Q$251,4,0)</f>
        <v>0.961442129861459</v>
      </c>
      <c r="AS169" s="7">
        <f>VLOOKUP($AP169,$W$2:$Z$249,4,0)</f>
        <v>1.03520428596427</v>
      </c>
      <c r="AT169" s="7">
        <f>VLOOKUP($AP169,$AF$2:$AI$253,4,0)</f>
        <v>0.939628748176318</v>
      </c>
      <c r="AU169" s="10">
        <f t="shared" si="84"/>
        <v>0.986311484579359</v>
      </c>
      <c r="AV169" s="11">
        <f t="shared" si="85"/>
        <v>-1.36885154206405</v>
      </c>
    </row>
    <row r="170" spans="1:48">
      <c r="A170" s="6">
        <v>11203</v>
      </c>
      <c r="B170" s="3" t="str">
        <f t="shared" si="60"/>
        <v>Sep</v>
      </c>
      <c r="C170" s="3">
        <f t="shared" si="61"/>
        <v>2</v>
      </c>
      <c r="D170" s="3" t="str">
        <f t="shared" si="62"/>
        <v>Sep2</v>
      </c>
      <c r="E170" s="3" t="str">
        <f t="shared" si="63"/>
        <v>36Tue</v>
      </c>
      <c r="F170">
        <v>21.379999</v>
      </c>
      <c r="G170" s="8">
        <f t="shared" si="86"/>
        <v>0.000467852107260222</v>
      </c>
      <c r="H170" s="7">
        <f t="shared" si="64"/>
        <v>1.00944282341832</v>
      </c>
      <c r="I170" s="7"/>
      <c r="J170" s="6">
        <v>22159</v>
      </c>
      <c r="K170" s="3" t="str">
        <f t="shared" si="65"/>
        <v>Aug</v>
      </c>
      <c r="L170" s="3">
        <f t="shared" si="66"/>
        <v>31</v>
      </c>
      <c r="M170" s="3" t="str">
        <f t="shared" si="67"/>
        <v>Aug31</v>
      </c>
      <c r="N170" s="3" t="str">
        <f t="shared" si="68"/>
        <v>36Wed</v>
      </c>
      <c r="O170">
        <v>56.959999</v>
      </c>
      <c r="P170" s="8">
        <f t="shared" si="87"/>
        <v>0.00211117171006334</v>
      </c>
      <c r="Q170" s="7">
        <f t="shared" si="69"/>
        <v>0.950759455850442</v>
      </c>
      <c r="R170" s="7"/>
      <c r="S170" s="6">
        <v>36769</v>
      </c>
      <c r="T170" s="3" t="str">
        <f t="shared" si="70"/>
        <v>Aug</v>
      </c>
      <c r="U170" s="3">
        <f t="shared" si="71"/>
        <v>31</v>
      </c>
      <c r="V170" s="3" t="str">
        <f t="shared" si="72"/>
        <v>Aug31</v>
      </c>
      <c r="W170" s="3" t="str">
        <f t="shared" si="73"/>
        <v>36Thu</v>
      </c>
      <c r="X170">
        <v>1517.680054</v>
      </c>
      <c r="Y170" s="8">
        <f t="shared" si="88"/>
        <v>0.0100427184670817</v>
      </c>
      <c r="Z170" s="7">
        <f t="shared" si="74"/>
        <v>1.04292140311755</v>
      </c>
      <c r="AA170" s="7"/>
      <c r="AB170" s="6">
        <v>40423</v>
      </c>
      <c r="AC170" s="3" t="str">
        <f t="shared" si="75"/>
        <v>Sep</v>
      </c>
      <c r="AD170" s="3">
        <f t="shared" si="76"/>
        <v>2</v>
      </c>
      <c r="AE170" s="3" t="str">
        <f t="shared" si="77"/>
        <v>Sep2</v>
      </c>
      <c r="AF170" s="3" t="str">
        <f t="shared" si="78"/>
        <v>36Thu</v>
      </c>
      <c r="AG170">
        <v>1090.099976</v>
      </c>
      <c r="AH170" s="8">
        <f t="shared" si="89"/>
        <v>0.00908083629937089</v>
      </c>
      <c r="AI170" s="7">
        <f t="shared" si="79"/>
        <v>0.962144401646478</v>
      </c>
      <c r="AJ170" s="7"/>
      <c r="AK170" s="9">
        <v>169</v>
      </c>
      <c r="AL170" s="6">
        <f>WORKDAY($AX$3,AK170,$AY$3:$AY$11)</f>
        <v>44074</v>
      </c>
      <c r="AM170" s="3" t="str">
        <f t="shared" si="80"/>
        <v>Aug</v>
      </c>
      <c r="AN170" s="3">
        <f t="shared" si="81"/>
        <v>31</v>
      </c>
      <c r="AO170" s="3" t="str">
        <f t="shared" si="82"/>
        <v>Aug31</v>
      </c>
      <c r="AP170" s="3" t="str">
        <f t="shared" si="83"/>
        <v>36Mon</v>
      </c>
      <c r="AQ170" s="7" t="e">
        <f>VLOOKUP($AP170,$E$2:$H$253,4,0)</f>
        <v>#N/A</v>
      </c>
      <c r="AR170" s="7">
        <f>VLOOKUP(AP170,$N$2:$Q$251,4,0)</f>
        <v>0.958771473877483</v>
      </c>
      <c r="AS170" s="7">
        <f>VLOOKUP($AP170,$W$2:$Z$249,4,0)</f>
        <v>1.04045436165884</v>
      </c>
      <c r="AT170" s="7">
        <f>VLOOKUP($AP170,$AF$2:$AI$253,4,0)</f>
        <v>0.925798156433844</v>
      </c>
      <c r="AU170" s="10" t="e">
        <f t="shared" si="84"/>
        <v>#N/A</v>
      </c>
      <c r="AV170" s="11" t="e">
        <f t="shared" si="85"/>
        <v>#N/A</v>
      </c>
    </row>
    <row r="171" spans="1:48">
      <c r="A171" s="6">
        <v>11204</v>
      </c>
      <c r="B171" s="3" t="str">
        <f t="shared" si="60"/>
        <v>Sep</v>
      </c>
      <c r="C171" s="3">
        <f t="shared" si="61"/>
        <v>3</v>
      </c>
      <c r="D171" s="3" t="str">
        <f t="shared" si="62"/>
        <v>Sep3</v>
      </c>
      <c r="E171" s="3" t="str">
        <f t="shared" si="63"/>
        <v>36Wed</v>
      </c>
      <c r="F171">
        <v>21.17</v>
      </c>
      <c r="G171" s="8">
        <f t="shared" si="86"/>
        <v>-0.00982221748466872</v>
      </c>
      <c r="H171" s="7">
        <f t="shared" si="64"/>
        <v>0.999527856468366</v>
      </c>
      <c r="I171" s="7"/>
      <c r="J171" s="6">
        <v>22160</v>
      </c>
      <c r="K171" s="3" t="str">
        <f t="shared" si="65"/>
        <v>Sep</v>
      </c>
      <c r="L171" s="3">
        <f t="shared" si="66"/>
        <v>1</v>
      </c>
      <c r="M171" s="3" t="str">
        <f t="shared" si="67"/>
        <v>Sep1</v>
      </c>
      <c r="N171" s="3" t="str">
        <f t="shared" si="68"/>
        <v>36Thu</v>
      </c>
      <c r="O171">
        <v>57.09</v>
      </c>
      <c r="P171" s="8">
        <f t="shared" si="87"/>
        <v>0.00228232096703513</v>
      </c>
      <c r="Q171" s="7">
        <f t="shared" si="69"/>
        <v>0.952929394091137</v>
      </c>
      <c r="R171" s="7"/>
      <c r="S171" s="6">
        <v>36770</v>
      </c>
      <c r="T171" s="3" t="str">
        <f t="shared" si="70"/>
        <v>Sep</v>
      </c>
      <c r="U171" s="3">
        <f t="shared" si="71"/>
        <v>1</v>
      </c>
      <c r="V171" s="3" t="str">
        <f t="shared" si="72"/>
        <v>Sep1</v>
      </c>
      <c r="W171" s="3" t="str">
        <f t="shared" si="73"/>
        <v>36Fri</v>
      </c>
      <c r="X171">
        <v>1520.77002</v>
      </c>
      <c r="Y171" s="8">
        <f t="shared" si="88"/>
        <v>0.00203597984427356</v>
      </c>
      <c r="Z171" s="7">
        <f t="shared" si="74"/>
        <v>1.04504477007346</v>
      </c>
      <c r="AA171" s="7"/>
      <c r="AB171" s="6">
        <v>40424</v>
      </c>
      <c r="AC171" s="3" t="str">
        <f t="shared" si="75"/>
        <v>Sep</v>
      </c>
      <c r="AD171" s="3">
        <f t="shared" si="76"/>
        <v>3</v>
      </c>
      <c r="AE171" s="3" t="str">
        <f t="shared" si="77"/>
        <v>Sep3</v>
      </c>
      <c r="AF171" s="3" t="str">
        <f t="shared" si="78"/>
        <v>36Fri</v>
      </c>
      <c r="AG171">
        <v>1104.51001</v>
      </c>
      <c r="AH171" s="8">
        <f t="shared" si="89"/>
        <v>0.0132190022174627</v>
      </c>
      <c r="AI171" s="7">
        <f t="shared" si="79"/>
        <v>0.974862990625362</v>
      </c>
      <c r="AJ171" s="7"/>
      <c r="AK171" s="9">
        <v>170</v>
      </c>
      <c r="AL171" s="6">
        <f>WORKDAY($AX$3,AK171,$AY$3:$AY$11)</f>
        <v>44075</v>
      </c>
      <c r="AM171" s="3" t="str">
        <f t="shared" si="80"/>
        <v>Sep</v>
      </c>
      <c r="AN171" s="3">
        <f t="shared" si="81"/>
        <v>1</v>
      </c>
      <c r="AO171" s="3" t="str">
        <f t="shared" si="82"/>
        <v>Sep1</v>
      </c>
      <c r="AP171" s="3" t="str">
        <f t="shared" si="83"/>
        <v>36Tue</v>
      </c>
      <c r="AQ171" s="7">
        <f>VLOOKUP($AP171,$E$2:$H$253,4,0)</f>
        <v>1.00944282341832</v>
      </c>
      <c r="AR171" s="7">
        <f>VLOOKUP(AP171,$N$2:$Q$251,4,0)</f>
        <v>0.948756468035386</v>
      </c>
      <c r="AS171" s="7">
        <f>VLOOKUP($AP171,$W$2:$Z$249,4,0)</f>
        <v>1.03753384099207</v>
      </c>
      <c r="AT171" s="7">
        <f>VLOOKUP($AP171,$AF$2:$AI$253,4,0)</f>
        <v>0.926159953098967</v>
      </c>
      <c r="AU171" s="10">
        <f t="shared" si="84"/>
        <v>0.980473271386186</v>
      </c>
      <c r="AV171" s="11">
        <f t="shared" si="85"/>
        <v>-1.95267286138141</v>
      </c>
    </row>
    <row r="172" spans="1:48">
      <c r="A172" s="6">
        <v>11205</v>
      </c>
      <c r="B172" s="3" t="str">
        <f t="shared" si="60"/>
        <v>Sep</v>
      </c>
      <c r="C172" s="3">
        <f t="shared" si="61"/>
        <v>4</v>
      </c>
      <c r="D172" s="3" t="str">
        <f t="shared" si="62"/>
        <v>Sep4</v>
      </c>
      <c r="E172" s="3" t="str">
        <f t="shared" si="63"/>
        <v>36Thu</v>
      </c>
      <c r="F172">
        <v>21.02</v>
      </c>
      <c r="G172" s="8">
        <f t="shared" si="86"/>
        <v>-0.00708549834671715</v>
      </c>
      <c r="H172" s="7">
        <f t="shared" si="64"/>
        <v>0.992445703493861</v>
      </c>
      <c r="I172" s="7"/>
      <c r="J172" s="6">
        <v>22161</v>
      </c>
      <c r="K172" s="3" t="str">
        <f t="shared" si="65"/>
        <v>Sep</v>
      </c>
      <c r="L172" s="3">
        <f t="shared" si="66"/>
        <v>2</v>
      </c>
      <c r="M172" s="3" t="str">
        <f t="shared" si="67"/>
        <v>Sep2</v>
      </c>
      <c r="N172" s="3" t="str">
        <f t="shared" si="68"/>
        <v>36Fri</v>
      </c>
      <c r="O172">
        <v>57</v>
      </c>
      <c r="P172" s="8">
        <f t="shared" si="87"/>
        <v>-0.00157645822385713</v>
      </c>
      <c r="Q172" s="7">
        <f t="shared" si="69"/>
        <v>0.951427140711066</v>
      </c>
      <c r="R172" s="7"/>
      <c r="S172" s="6">
        <v>36774</v>
      </c>
      <c r="T172" s="3" t="str">
        <f t="shared" si="70"/>
        <v>Sep</v>
      </c>
      <c r="U172" s="3">
        <f t="shared" si="71"/>
        <v>5</v>
      </c>
      <c r="V172" s="3" t="str">
        <f t="shared" si="72"/>
        <v>Sep5</v>
      </c>
      <c r="W172" s="3" t="str">
        <f t="shared" si="73"/>
        <v>37Tue</v>
      </c>
      <c r="X172">
        <v>1507.079956</v>
      </c>
      <c r="Y172" s="8">
        <f t="shared" si="88"/>
        <v>-0.00900206067976004</v>
      </c>
      <c r="Z172" s="7">
        <f t="shared" si="74"/>
        <v>1.03563721364019</v>
      </c>
      <c r="AA172" s="7"/>
      <c r="AB172" s="6">
        <v>40428</v>
      </c>
      <c r="AC172" s="3" t="str">
        <f t="shared" si="75"/>
        <v>Sep</v>
      </c>
      <c r="AD172" s="3">
        <f t="shared" si="76"/>
        <v>7</v>
      </c>
      <c r="AE172" s="3" t="str">
        <f t="shared" si="77"/>
        <v>Sep7</v>
      </c>
      <c r="AF172" s="3" t="str">
        <f t="shared" si="78"/>
        <v>37Tue</v>
      </c>
      <c r="AG172">
        <v>1091.839966</v>
      </c>
      <c r="AH172" s="8">
        <f t="shared" si="89"/>
        <v>-0.0114711898355724</v>
      </c>
      <c r="AI172" s="7">
        <f t="shared" si="79"/>
        <v>0.963680152196225</v>
      </c>
      <c r="AJ172" s="7"/>
      <c r="AK172" s="9">
        <v>171</v>
      </c>
      <c r="AL172" s="6">
        <f>WORKDAY($AX$3,AK172,$AY$3:$AY$11)</f>
        <v>44076</v>
      </c>
      <c r="AM172" s="3" t="str">
        <f t="shared" si="80"/>
        <v>Sep</v>
      </c>
      <c r="AN172" s="3">
        <f t="shared" si="81"/>
        <v>2</v>
      </c>
      <c r="AO172" s="3" t="str">
        <f t="shared" si="82"/>
        <v>Sep2</v>
      </c>
      <c r="AP172" s="3" t="str">
        <f t="shared" si="83"/>
        <v>36Wed</v>
      </c>
      <c r="AQ172" s="7">
        <f>VLOOKUP($AP172,$E$2:$H$253,4,0)</f>
        <v>0.999527856468366</v>
      </c>
      <c r="AR172" s="7">
        <f>VLOOKUP(AP172,$N$2:$Q$251,4,0)</f>
        <v>0.950759455850442</v>
      </c>
      <c r="AS172" s="7">
        <f>VLOOKUP($AP172,$W$2:$Z$249,4,0)</f>
        <v>1.03255177632523</v>
      </c>
      <c r="AT172" s="7">
        <f>VLOOKUP($AP172,$AF$2:$AI$253,4,0)</f>
        <v>0.953485951804392</v>
      </c>
      <c r="AU172" s="10">
        <f t="shared" si="84"/>
        <v>0.984081260112108</v>
      </c>
      <c r="AV172" s="11">
        <f t="shared" si="85"/>
        <v>-1.59187398878922</v>
      </c>
    </row>
    <row r="173" spans="1:48">
      <c r="A173" s="6">
        <v>11206</v>
      </c>
      <c r="B173" s="3" t="str">
        <f t="shared" si="60"/>
        <v>Sep</v>
      </c>
      <c r="C173" s="3">
        <f t="shared" si="61"/>
        <v>5</v>
      </c>
      <c r="D173" s="3" t="str">
        <f t="shared" si="62"/>
        <v>Sep5</v>
      </c>
      <c r="E173" s="3" t="str">
        <f t="shared" si="63"/>
        <v>36Fri</v>
      </c>
      <c r="F173">
        <v>21.34</v>
      </c>
      <c r="G173" s="8">
        <f t="shared" si="86"/>
        <v>0.0152235965746908</v>
      </c>
      <c r="H173" s="7">
        <f t="shared" si="64"/>
        <v>1.00755429650614</v>
      </c>
      <c r="I173" s="7"/>
      <c r="J173" s="6">
        <v>22165</v>
      </c>
      <c r="K173" s="3" t="str">
        <f t="shared" si="65"/>
        <v>Sep</v>
      </c>
      <c r="L173" s="3">
        <f t="shared" si="66"/>
        <v>6</v>
      </c>
      <c r="M173" s="3" t="str">
        <f t="shared" si="67"/>
        <v>Sep6</v>
      </c>
      <c r="N173" s="3" t="str">
        <f t="shared" si="68"/>
        <v>37Tue</v>
      </c>
      <c r="O173">
        <v>56.490002</v>
      </c>
      <c r="P173" s="8">
        <f t="shared" si="87"/>
        <v>-0.00894733333333339</v>
      </c>
      <c r="Q173" s="7">
        <f t="shared" si="69"/>
        <v>0.942914404940744</v>
      </c>
      <c r="R173" s="7"/>
      <c r="S173" s="6">
        <v>36775</v>
      </c>
      <c r="T173" s="3" t="str">
        <f t="shared" si="70"/>
        <v>Sep</v>
      </c>
      <c r="U173" s="3">
        <f t="shared" si="71"/>
        <v>6</v>
      </c>
      <c r="V173" s="3" t="str">
        <f t="shared" si="72"/>
        <v>Sep6</v>
      </c>
      <c r="W173" s="3" t="str">
        <f t="shared" si="73"/>
        <v>37Wed</v>
      </c>
      <c r="X173">
        <v>1492.25</v>
      </c>
      <c r="Y173" s="8">
        <f t="shared" si="88"/>
        <v>-0.00984019191613483</v>
      </c>
      <c r="Z173" s="7">
        <f t="shared" si="74"/>
        <v>1.02544634470248</v>
      </c>
      <c r="AA173" s="7"/>
      <c r="AB173" s="6">
        <v>40429</v>
      </c>
      <c r="AC173" s="3" t="str">
        <f t="shared" si="75"/>
        <v>Sep</v>
      </c>
      <c r="AD173" s="3">
        <f t="shared" si="76"/>
        <v>8</v>
      </c>
      <c r="AE173" s="3" t="str">
        <f t="shared" si="77"/>
        <v>Sep8</v>
      </c>
      <c r="AF173" s="3" t="str">
        <f t="shared" si="78"/>
        <v>37Wed</v>
      </c>
      <c r="AG173">
        <v>1098.869995</v>
      </c>
      <c r="AH173" s="8">
        <f t="shared" si="89"/>
        <v>0.00643869909411249</v>
      </c>
      <c r="AI173" s="7">
        <f t="shared" si="79"/>
        <v>0.969884998719185</v>
      </c>
      <c r="AJ173" s="7"/>
      <c r="AK173" s="9">
        <v>172</v>
      </c>
      <c r="AL173" s="6">
        <f>WORKDAY($AX$3,AK173,$AY$3:$AY$11)</f>
        <v>44077</v>
      </c>
      <c r="AM173" s="3" t="str">
        <f t="shared" si="80"/>
        <v>Sep</v>
      </c>
      <c r="AN173" s="3">
        <f t="shared" si="81"/>
        <v>3</v>
      </c>
      <c r="AO173" s="3" t="str">
        <f t="shared" si="82"/>
        <v>Sep3</v>
      </c>
      <c r="AP173" s="3" t="str">
        <f t="shared" si="83"/>
        <v>36Thu</v>
      </c>
      <c r="AQ173" s="7">
        <f>VLOOKUP($AP173,$E$2:$H$253,4,0)</f>
        <v>0.992445703493861</v>
      </c>
      <c r="AR173" s="7">
        <f>VLOOKUP(AP173,$N$2:$Q$251,4,0)</f>
        <v>0.952929394091137</v>
      </c>
      <c r="AS173" s="7">
        <f>VLOOKUP($AP173,$W$2:$Z$249,4,0)</f>
        <v>1.04292140311755</v>
      </c>
      <c r="AT173" s="7">
        <f>VLOOKUP($AP173,$AF$2:$AI$253,4,0)</f>
        <v>0.962144401646478</v>
      </c>
      <c r="AU173" s="10">
        <f t="shared" si="84"/>
        <v>0.987610225587257</v>
      </c>
      <c r="AV173" s="11">
        <f t="shared" si="85"/>
        <v>-1.23897744127434</v>
      </c>
    </row>
    <row r="174" spans="1:48">
      <c r="A174" s="6">
        <v>11209</v>
      </c>
      <c r="B174" s="3" t="str">
        <f t="shared" si="60"/>
        <v>Sep</v>
      </c>
      <c r="C174" s="3">
        <f t="shared" si="61"/>
        <v>8</v>
      </c>
      <c r="D174" s="3" t="str">
        <f t="shared" si="62"/>
        <v>Sep8</v>
      </c>
      <c r="E174" s="3" t="str">
        <f t="shared" si="63"/>
        <v>37Mon</v>
      </c>
      <c r="F174">
        <v>21.629999</v>
      </c>
      <c r="G174" s="8">
        <f t="shared" si="86"/>
        <v>0.0135894564198689</v>
      </c>
      <c r="H174" s="7">
        <f t="shared" si="64"/>
        <v>1.02124641170916</v>
      </c>
      <c r="I174" s="7"/>
      <c r="J174" s="6">
        <v>22166</v>
      </c>
      <c r="K174" s="3" t="str">
        <f t="shared" si="65"/>
        <v>Sep</v>
      </c>
      <c r="L174" s="3">
        <f t="shared" si="66"/>
        <v>7</v>
      </c>
      <c r="M174" s="3" t="str">
        <f t="shared" si="67"/>
        <v>Sep7</v>
      </c>
      <c r="N174" s="3" t="str">
        <f t="shared" si="68"/>
        <v>37Wed</v>
      </c>
      <c r="O174">
        <v>55.790001</v>
      </c>
      <c r="P174" s="8">
        <f t="shared" si="87"/>
        <v>-0.0123915909933938</v>
      </c>
      <c r="Q174" s="7">
        <f t="shared" si="69"/>
        <v>0.931230195292939</v>
      </c>
      <c r="R174" s="7"/>
      <c r="S174" s="6">
        <v>36776</v>
      </c>
      <c r="T174" s="3" t="str">
        <f t="shared" si="70"/>
        <v>Sep</v>
      </c>
      <c r="U174" s="3">
        <f t="shared" si="71"/>
        <v>7</v>
      </c>
      <c r="V174" s="3" t="str">
        <f t="shared" si="72"/>
        <v>Sep7</v>
      </c>
      <c r="W174" s="3" t="str">
        <f t="shared" si="73"/>
        <v>37Thu</v>
      </c>
      <c r="X174">
        <v>1502.51001</v>
      </c>
      <c r="Y174" s="8">
        <f t="shared" si="88"/>
        <v>0.00687553023957109</v>
      </c>
      <c r="Z174" s="7">
        <f t="shared" si="74"/>
        <v>1.03249683205454</v>
      </c>
      <c r="AA174" s="7"/>
      <c r="AB174" s="6">
        <v>40430</v>
      </c>
      <c r="AC174" s="3" t="str">
        <f t="shared" si="75"/>
        <v>Sep</v>
      </c>
      <c r="AD174" s="3">
        <f t="shared" si="76"/>
        <v>9</v>
      </c>
      <c r="AE174" s="3" t="str">
        <f t="shared" si="77"/>
        <v>Sep9</v>
      </c>
      <c r="AF174" s="3" t="str">
        <f t="shared" si="78"/>
        <v>37Thu</v>
      </c>
      <c r="AG174">
        <v>1104.180054</v>
      </c>
      <c r="AH174" s="8">
        <f t="shared" si="89"/>
        <v>0.00483229046580702</v>
      </c>
      <c r="AI174" s="7">
        <f t="shared" si="79"/>
        <v>0.974571764751425</v>
      </c>
      <c r="AJ174" s="7"/>
      <c r="AK174" s="9">
        <v>173</v>
      </c>
      <c r="AL174" s="6">
        <f>WORKDAY($AX$3,AK174,$AY$3:$AY$11)</f>
        <v>44078</v>
      </c>
      <c r="AM174" s="3" t="str">
        <f t="shared" si="80"/>
        <v>Sep</v>
      </c>
      <c r="AN174" s="3">
        <f t="shared" si="81"/>
        <v>4</v>
      </c>
      <c r="AO174" s="3" t="str">
        <f t="shared" si="82"/>
        <v>Sep4</v>
      </c>
      <c r="AP174" s="3" t="str">
        <f t="shared" si="83"/>
        <v>36Fri</v>
      </c>
      <c r="AQ174" s="7">
        <f>VLOOKUP($AP174,$E$2:$H$253,4,0)</f>
        <v>1.00755429650614</v>
      </c>
      <c r="AR174" s="7">
        <f>VLOOKUP(AP174,$N$2:$Q$251,4,0)</f>
        <v>0.951427140711066</v>
      </c>
      <c r="AS174" s="7">
        <f>VLOOKUP($AP174,$W$2:$Z$249,4,0)</f>
        <v>1.04504477007346</v>
      </c>
      <c r="AT174" s="7">
        <f>VLOOKUP($AP174,$AF$2:$AI$253,4,0)</f>
        <v>0.974862990625362</v>
      </c>
      <c r="AU174" s="10">
        <f t="shared" si="84"/>
        <v>0.994722299479006</v>
      </c>
      <c r="AV174" s="11">
        <f t="shared" si="85"/>
        <v>-0.527770052099374</v>
      </c>
    </row>
    <row r="175" spans="1:48">
      <c r="A175" s="6">
        <v>11210</v>
      </c>
      <c r="B175" s="3" t="str">
        <f t="shared" si="60"/>
        <v>Sep</v>
      </c>
      <c r="C175" s="3">
        <f t="shared" si="61"/>
        <v>9</v>
      </c>
      <c r="D175" s="3" t="str">
        <f t="shared" si="62"/>
        <v>Sep9</v>
      </c>
      <c r="E175" s="3" t="str">
        <f t="shared" si="63"/>
        <v>37Tue</v>
      </c>
      <c r="F175">
        <v>21.76</v>
      </c>
      <c r="G175" s="8">
        <f t="shared" si="86"/>
        <v>0.00601021756866471</v>
      </c>
      <c r="H175" s="7">
        <f t="shared" si="64"/>
        <v>1.02738432483475</v>
      </c>
      <c r="I175" s="7"/>
      <c r="J175" s="6">
        <v>22167</v>
      </c>
      <c r="K175" s="3" t="str">
        <f t="shared" si="65"/>
        <v>Sep</v>
      </c>
      <c r="L175" s="3">
        <f t="shared" si="66"/>
        <v>8</v>
      </c>
      <c r="M175" s="3" t="str">
        <f t="shared" si="67"/>
        <v>Sep8</v>
      </c>
      <c r="N175" s="3" t="str">
        <f t="shared" si="68"/>
        <v>37Thu</v>
      </c>
      <c r="O175">
        <v>55.740002</v>
      </c>
      <c r="P175" s="8">
        <f t="shared" si="87"/>
        <v>-0.000896200019784902</v>
      </c>
      <c r="Q175" s="7">
        <f t="shared" si="69"/>
        <v>0.930395626773494</v>
      </c>
      <c r="R175" s="7"/>
      <c r="S175" s="6">
        <v>36777</v>
      </c>
      <c r="T175" s="3" t="str">
        <f t="shared" si="70"/>
        <v>Sep</v>
      </c>
      <c r="U175" s="3">
        <f t="shared" si="71"/>
        <v>8</v>
      </c>
      <c r="V175" s="3" t="str">
        <f t="shared" si="72"/>
        <v>Sep8</v>
      </c>
      <c r="W175" s="3" t="str">
        <f t="shared" si="73"/>
        <v>37Fri</v>
      </c>
      <c r="X175">
        <v>1494.5</v>
      </c>
      <c r="Y175" s="8">
        <f t="shared" si="88"/>
        <v>-0.00533108594730758</v>
      </c>
      <c r="Z175" s="7">
        <f t="shared" si="74"/>
        <v>1.02699250270254</v>
      </c>
      <c r="AA175" s="7"/>
      <c r="AB175" s="6">
        <v>40431</v>
      </c>
      <c r="AC175" s="3" t="str">
        <f t="shared" si="75"/>
        <v>Sep</v>
      </c>
      <c r="AD175" s="3">
        <f t="shared" si="76"/>
        <v>10</v>
      </c>
      <c r="AE175" s="3" t="str">
        <f t="shared" si="77"/>
        <v>Sep10</v>
      </c>
      <c r="AF175" s="3" t="str">
        <f t="shared" si="78"/>
        <v>37Fri</v>
      </c>
      <c r="AG175">
        <v>1109.550049</v>
      </c>
      <c r="AH175" s="8">
        <f t="shared" si="89"/>
        <v>0.00486333273323195</v>
      </c>
      <c r="AI175" s="7">
        <f t="shared" si="79"/>
        <v>0.979311431515824</v>
      </c>
      <c r="AJ175" s="7"/>
      <c r="AK175" s="9">
        <v>174</v>
      </c>
      <c r="AL175" s="6">
        <f>WORKDAY($AX$3,AK175,$AY$3:$AY$11)</f>
        <v>44082</v>
      </c>
      <c r="AM175" s="3" t="str">
        <f t="shared" si="80"/>
        <v>Sep</v>
      </c>
      <c r="AN175" s="3">
        <f t="shared" si="81"/>
        <v>8</v>
      </c>
      <c r="AO175" s="3" t="str">
        <f t="shared" si="82"/>
        <v>Sep8</v>
      </c>
      <c r="AP175" s="3" t="str">
        <f t="shared" si="83"/>
        <v>37Tue</v>
      </c>
      <c r="AQ175" s="7">
        <f>VLOOKUP($AP175,$E$2:$H$253,4,0)</f>
        <v>1.02738432483475</v>
      </c>
      <c r="AR175" s="7">
        <f>VLOOKUP(AP175,$N$2:$Q$251,4,0)</f>
        <v>0.942914404940744</v>
      </c>
      <c r="AS175" s="7">
        <f>VLOOKUP($AP175,$W$2:$Z$249,4,0)</f>
        <v>1.03563721364019</v>
      </c>
      <c r="AT175" s="7">
        <f>VLOOKUP($AP175,$AF$2:$AI$253,4,0)</f>
        <v>0.963680152196225</v>
      </c>
      <c r="AU175" s="10">
        <f t="shared" si="84"/>
        <v>0.992404023902978</v>
      </c>
      <c r="AV175" s="11">
        <f t="shared" si="85"/>
        <v>-0.759597609702245</v>
      </c>
    </row>
    <row r="176" spans="1:48">
      <c r="A176" s="6">
        <v>11211</v>
      </c>
      <c r="B176" s="3" t="str">
        <f t="shared" si="60"/>
        <v>Sep</v>
      </c>
      <c r="C176" s="3">
        <f t="shared" si="61"/>
        <v>10</v>
      </c>
      <c r="D176" s="3" t="str">
        <f t="shared" si="62"/>
        <v>Sep10</v>
      </c>
      <c r="E176" s="3" t="str">
        <f t="shared" si="63"/>
        <v>37Wed</v>
      </c>
      <c r="F176">
        <v>21.860001</v>
      </c>
      <c r="G176" s="8">
        <f t="shared" si="86"/>
        <v>0.00459563419117642</v>
      </c>
      <c r="H176" s="7">
        <f t="shared" si="64"/>
        <v>1.03210580736544</v>
      </c>
      <c r="I176" s="7"/>
      <c r="J176" s="6">
        <v>22168</v>
      </c>
      <c r="K176" s="3" t="str">
        <f t="shared" si="65"/>
        <v>Sep</v>
      </c>
      <c r="L176" s="3">
        <f t="shared" si="66"/>
        <v>9</v>
      </c>
      <c r="M176" s="3" t="str">
        <f t="shared" si="67"/>
        <v>Sep9</v>
      </c>
      <c r="N176" s="3" t="str">
        <f t="shared" si="68"/>
        <v>37Fri</v>
      </c>
      <c r="O176">
        <v>56.110001</v>
      </c>
      <c r="P176" s="8">
        <f t="shared" si="87"/>
        <v>0.006637943787659</v>
      </c>
      <c r="Q176" s="7">
        <f t="shared" si="69"/>
        <v>0.9365715406443</v>
      </c>
      <c r="R176" s="7"/>
      <c r="S176" s="6">
        <v>36780</v>
      </c>
      <c r="T176" s="3" t="str">
        <f t="shared" si="70"/>
        <v>Sep</v>
      </c>
      <c r="U176" s="3">
        <f t="shared" si="71"/>
        <v>11</v>
      </c>
      <c r="V176" s="3" t="str">
        <f t="shared" si="72"/>
        <v>Sep11</v>
      </c>
      <c r="W176" s="3" t="str">
        <f t="shared" si="73"/>
        <v>38Mon</v>
      </c>
      <c r="X176">
        <v>1489.26001</v>
      </c>
      <c r="Y176" s="8">
        <f t="shared" si="88"/>
        <v>-0.00350618266978925</v>
      </c>
      <c r="Z176" s="7">
        <f t="shared" si="74"/>
        <v>1.02339167938756</v>
      </c>
      <c r="AA176" s="7"/>
      <c r="AB176" s="6">
        <v>40434</v>
      </c>
      <c r="AC176" s="3" t="str">
        <f t="shared" si="75"/>
        <v>Sep</v>
      </c>
      <c r="AD176" s="3">
        <f t="shared" si="76"/>
        <v>13</v>
      </c>
      <c r="AE176" s="3" t="str">
        <f t="shared" si="77"/>
        <v>Sep13</v>
      </c>
      <c r="AF176" s="3" t="str">
        <f t="shared" si="78"/>
        <v>38Mon</v>
      </c>
      <c r="AG176">
        <v>1121.900024</v>
      </c>
      <c r="AH176" s="8">
        <f t="shared" si="89"/>
        <v>0.0111306155239511</v>
      </c>
      <c r="AI176" s="7">
        <f t="shared" si="79"/>
        <v>0.990211770538237</v>
      </c>
      <c r="AJ176" s="7"/>
      <c r="AK176" s="9">
        <v>175</v>
      </c>
      <c r="AL176" s="6">
        <f>WORKDAY($AX$3,AK176,$AY$3:$AY$11)</f>
        <v>44083</v>
      </c>
      <c r="AM176" s="3" t="str">
        <f t="shared" si="80"/>
        <v>Sep</v>
      </c>
      <c r="AN176" s="3">
        <f t="shared" si="81"/>
        <v>9</v>
      </c>
      <c r="AO176" s="3" t="str">
        <f t="shared" si="82"/>
        <v>Sep9</v>
      </c>
      <c r="AP176" s="3" t="str">
        <f t="shared" si="83"/>
        <v>37Wed</v>
      </c>
      <c r="AQ176" s="7">
        <f>VLOOKUP($AP176,$E$2:$H$253,4,0)</f>
        <v>1.03210580736544</v>
      </c>
      <c r="AR176" s="7">
        <f>VLOOKUP(AP176,$N$2:$Q$251,4,0)</f>
        <v>0.931230195292939</v>
      </c>
      <c r="AS176" s="7">
        <f>VLOOKUP($AP176,$W$2:$Z$249,4,0)</f>
        <v>1.02544634470248</v>
      </c>
      <c r="AT176" s="7">
        <f>VLOOKUP($AP176,$AF$2:$AI$253,4,0)</f>
        <v>0.969884998719185</v>
      </c>
      <c r="AU176" s="10">
        <f t="shared" si="84"/>
        <v>0.989666836520011</v>
      </c>
      <c r="AV176" s="11">
        <f t="shared" si="85"/>
        <v>-1.0333163479989</v>
      </c>
    </row>
    <row r="177" spans="1:48">
      <c r="A177" s="6">
        <v>11212</v>
      </c>
      <c r="B177" s="3" t="str">
        <f t="shared" si="60"/>
        <v>Sep</v>
      </c>
      <c r="C177" s="3">
        <f t="shared" si="61"/>
        <v>11</v>
      </c>
      <c r="D177" s="3" t="str">
        <f t="shared" si="62"/>
        <v>Sep11</v>
      </c>
      <c r="E177" s="3" t="str">
        <f t="shared" si="63"/>
        <v>37Thu</v>
      </c>
      <c r="F177">
        <v>21.719999</v>
      </c>
      <c r="G177" s="8">
        <f t="shared" si="86"/>
        <v>-0.00640448278113066</v>
      </c>
      <c r="H177" s="7">
        <f t="shared" si="64"/>
        <v>1.02549570349386</v>
      </c>
      <c r="I177" s="7"/>
      <c r="J177" s="6">
        <v>22171</v>
      </c>
      <c r="K177" s="3" t="str">
        <f t="shared" si="65"/>
        <v>Sep</v>
      </c>
      <c r="L177" s="3">
        <f t="shared" si="66"/>
        <v>12</v>
      </c>
      <c r="M177" s="3" t="str">
        <f t="shared" si="67"/>
        <v>Sep12</v>
      </c>
      <c r="N177" s="3" t="str">
        <f t="shared" si="68"/>
        <v>38Mon</v>
      </c>
      <c r="O177">
        <v>55.720001</v>
      </c>
      <c r="P177" s="8">
        <f t="shared" si="87"/>
        <v>-0.00695063256192053</v>
      </c>
      <c r="Q177" s="7">
        <f t="shared" si="69"/>
        <v>0.930061775997329</v>
      </c>
      <c r="R177" s="7"/>
      <c r="S177" s="6">
        <v>36781</v>
      </c>
      <c r="T177" s="3" t="str">
        <f t="shared" si="70"/>
        <v>Sep</v>
      </c>
      <c r="U177" s="3">
        <f t="shared" si="71"/>
        <v>12</v>
      </c>
      <c r="V177" s="3" t="str">
        <f t="shared" si="72"/>
        <v>Sep12</v>
      </c>
      <c r="W177" s="3" t="str">
        <f t="shared" si="73"/>
        <v>38Tue</v>
      </c>
      <c r="X177">
        <v>1481.98999</v>
      </c>
      <c r="Y177" s="8">
        <f t="shared" si="88"/>
        <v>-0.00488163245583955</v>
      </c>
      <c r="Z177" s="7">
        <f t="shared" si="74"/>
        <v>1.01839585735042</v>
      </c>
      <c r="AA177" s="7"/>
      <c r="AB177" s="6">
        <v>40435</v>
      </c>
      <c r="AC177" s="3" t="str">
        <f t="shared" si="75"/>
        <v>Sep</v>
      </c>
      <c r="AD177" s="3">
        <f t="shared" si="76"/>
        <v>14</v>
      </c>
      <c r="AE177" s="3" t="str">
        <f t="shared" si="77"/>
        <v>Sep14</v>
      </c>
      <c r="AF177" s="3" t="str">
        <f t="shared" si="78"/>
        <v>38Tue</v>
      </c>
      <c r="AG177">
        <v>1121.099976</v>
      </c>
      <c r="AH177" s="8">
        <f t="shared" si="89"/>
        <v>-0.000713118801038604</v>
      </c>
      <c r="AI177" s="7">
        <f t="shared" si="79"/>
        <v>0.989505631907656</v>
      </c>
      <c r="AJ177" s="7"/>
      <c r="AK177" s="9">
        <v>176</v>
      </c>
      <c r="AL177" s="6">
        <f>WORKDAY($AX$3,AK177,$AY$3:$AY$11)</f>
        <v>44084</v>
      </c>
      <c r="AM177" s="3" t="str">
        <f t="shared" si="80"/>
        <v>Sep</v>
      </c>
      <c r="AN177" s="3">
        <f t="shared" si="81"/>
        <v>10</v>
      </c>
      <c r="AO177" s="3" t="str">
        <f t="shared" si="82"/>
        <v>Sep10</v>
      </c>
      <c r="AP177" s="3" t="str">
        <f t="shared" si="83"/>
        <v>37Thu</v>
      </c>
      <c r="AQ177" s="7">
        <f>VLOOKUP($AP177,$E$2:$H$253,4,0)</f>
        <v>1.02549570349386</v>
      </c>
      <c r="AR177" s="7">
        <f>VLOOKUP(AP177,$N$2:$Q$251,4,0)</f>
        <v>0.930395626773494</v>
      </c>
      <c r="AS177" s="7">
        <f>VLOOKUP($AP177,$W$2:$Z$249,4,0)</f>
        <v>1.03249683205454</v>
      </c>
      <c r="AT177" s="7">
        <f>VLOOKUP($AP177,$AF$2:$AI$253,4,0)</f>
        <v>0.974571764751425</v>
      </c>
      <c r="AU177" s="10">
        <f t="shared" si="84"/>
        <v>0.99073998176833</v>
      </c>
      <c r="AV177" s="11">
        <f t="shared" si="85"/>
        <v>-0.926001823166978</v>
      </c>
    </row>
    <row r="178" spans="1:48">
      <c r="A178" s="6">
        <v>11213</v>
      </c>
      <c r="B178" s="3" t="str">
        <f t="shared" si="60"/>
        <v>Sep</v>
      </c>
      <c r="C178" s="3">
        <f t="shared" si="61"/>
        <v>12</v>
      </c>
      <c r="D178" s="3" t="str">
        <f t="shared" si="62"/>
        <v>Sep12</v>
      </c>
      <c r="E178" s="3" t="str">
        <f t="shared" si="63"/>
        <v>37Fri</v>
      </c>
      <c r="F178">
        <v>21.5</v>
      </c>
      <c r="G178" s="8">
        <f t="shared" si="86"/>
        <v>-0.0101288678696533</v>
      </c>
      <c r="H178" s="7">
        <f t="shared" si="64"/>
        <v>1.01510859301227</v>
      </c>
      <c r="I178" s="7"/>
      <c r="J178" s="6">
        <v>22172</v>
      </c>
      <c r="K178" s="3" t="str">
        <f t="shared" si="65"/>
        <v>Sep</v>
      </c>
      <c r="L178" s="3">
        <f t="shared" si="66"/>
        <v>13</v>
      </c>
      <c r="M178" s="3" t="str">
        <f t="shared" si="67"/>
        <v>Sep13</v>
      </c>
      <c r="N178" s="3" t="str">
        <f t="shared" si="68"/>
        <v>38Tue</v>
      </c>
      <c r="O178">
        <v>55.830002</v>
      </c>
      <c r="P178" s="8">
        <f t="shared" si="87"/>
        <v>0.00197417440821648</v>
      </c>
      <c r="Q178" s="7">
        <f t="shared" si="69"/>
        <v>0.931897880153564</v>
      </c>
      <c r="R178" s="7"/>
      <c r="S178" s="6">
        <v>36782</v>
      </c>
      <c r="T178" s="3" t="str">
        <f t="shared" si="70"/>
        <v>Sep</v>
      </c>
      <c r="U178" s="3">
        <f t="shared" si="71"/>
        <v>13</v>
      </c>
      <c r="V178" s="3" t="str">
        <f t="shared" si="72"/>
        <v>Sep13</v>
      </c>
      <c r="W178" s="3" t="str">
        <f t="shared" si="73"/>
        <v>38Wed</v>
      </c>
      <c r="X178">
        <v>1484.910034</v>
      </c>
      <c r="Y178" s="8">
        <f t="shared" si="88"/>
        <v>0.00197035338949891</v>
      </c>
      <c r="Z178" s="7">
        <f t="shared" si="74"/>
        <v>1.0204024570798</v>
      </c>
      <c r="AA178" s="7"/>
      <c r="AB178" s="6">
        <v>40436</v>
      </c>
      <c r="AC178" s="3" t="str">
        <f t="shared" si="75"/>
        <v>Sep</v>
      </c>
      <c r="AD178" s="3">
        <f t="shared" si="76"/>
        <v>15</v>
      </c>
      <c r="AE178" s="3" t="str">
        <f t="shared" si="77"/>
        <v>Sep15</v>
      </c>
      <c r="AF178" s="3" t="str">
        <f t="shared" si="78"/>
        <v>38Wed</v>
      </c>
      <c r="AG178">
        <v>1125.069946</v>
      </c>
      <c r="AH178" s="8">
        <f t="shared" si="89"/>
        <v>0.00354113824367801</v>
      </c>
      <c r="AI178" s="7">
        <f t="shared" si="79"/>
        <v>0.993009608143139</v>
      </c>
      <c r="AJ178" s="7"/>
      <c r="AK178" s="9">
        <v>177</v>
      </c>
      <c r="AL178" s="6">
        <f>WORKDAY($AX$3,AK178,$AY$3:$AY$11)</f>
        <v>44085</v>
      </c>
      <c r="AM178" s="3" t="str">
        <f t="shared" si="80"/>
        <v>Sep</v>
      </c>
      <c r="AN178" s="3">
        <f t="shared" si="81"/>
        <v>11</v>
      </c>
      <c r="AO178" s="3" t="str">
        <f t="shared" si="82"/>
        <v>Sep11</v>
      </c>
      <c r="AP178" s="3" t="str">
        <f t="shared" si="83"/>
        <v>37Fri</v>
      </c>
      <c r="AQ178" s="7">
        <f>VLOOKUP($AP178,$E$2:$H$253,4,0)</f>
        <v>1.01510859301227</v>
      </c>
      <c r="AR178" s="7">
        <f>VLOOKUP(AP178,$N$2:$Q$251,4,0)</f>
        <v>0.9365715406443</v>
      </c>
      <c r="AS178" s="7">
        <f>VLOOKUP($AP178,$W$2:$Z$249,4,0)</f>
        <v>1.02699250270254</v>
      </c>
      <c r="AT178" s="7">
        <f>VLOOKUP($AP178,$AF$2:$AI$253,4,0)</f>
        <v>0.979311431515824</v>
      </c>
      <c r="AU178" s="10">
        <f t="shared" si="84"/>
        <v>0.989496016968733</v>
      </c>
      <c r="AV178" s="11">
        <f t="shared" si="85"/>
        <v>-1.05039830312665</v>
      </c>
    </row>
    <row r="179" spans="1:48">
      <c r="A179" s="6">
        <v>11216</v>
      </c>
      <c r="B179" s="3" t="str">
        <f t="shared" si="60"/>
        <v>Sep</v>
      </c>
      <c r="C179" s="3">
        <f t="shared" si="61"/>
        <v>15</v>
      </c>
      <c r="D179" s="3" t="str">
        <f t="shared" si="62"/>
        <v>Sep15</v>
      </c>
      <c r="E179" s="3" t="str">
        <f t="shared" si="63"/>
        <v>38Mon</v>
      </c>
      <c r="F179">
        <v>21.190001</v>
      </c>
      <c r="G179" s="8">
        <f t="shared" si="86"/>
        <v>-0.0144185581395349</v>
      </c>
      <c r="H179" s="7">
        <f t="shared" si="64"/>
        <v>1.00047219074599</v>
      </c>
      <c r="I179" s="7"/>
      <c r="J179" s="6">
        <v>22173</v>
      </c>
      <c r="K179" s="3" t="str">
        <f t="shared" si="65"/>
        <v>Sep</v>
      </c>
      <c r="L179" s="3">
        <f t="shared" si="66"/>
        <v>14</v>
      </c>
      <c r="M179" s="3" t="str">
        <f t="shared" si="67"/>
        <v>Sep14</v>
      </c>
      <c r="N179" s="3" t="str">
        <f t="shared" si="68"/>
        <v>38Wed</v>
      </c>
      <c r="O179">
        <v>55.439999</v>
      </c>
      <c r="P179" s="8">
        <f t="shared" si="87"/>
        <v>-0.00698554515545244</v>
      </c>
      <c r="Q179" s="7">
        <f t="shared" si="69"/>
        <v>0.925388065431481</v>
      </c>
      <c r="R179" s="7"/>
      <c r="S179" s="6">
        <v>36783</v>
      </c>
      <c r="T179" s="3" t="str">
        <f t="shared" si="70"/>
        <v>Sep</v>
      </c>
      <c r="U179" s="3">
        <f t="shared" si="71"/>
        <v>14</v>
      </c>
      <c r="V179" s="3" t="str">
        <f t="shared" si="72"/>
        <v>Sep14</v>
      </c>
      <c r="W179" s="3" t="str">
        <f t="shared" si="73"/>
        <v>38Thu</v>
      </c>
      <c r="X179">
        <v>1480.869995</v>
      </c>
      <c r="Y179" s="8">
        <f t="shared" si="88"/>
        <v>-0.00272072981358814</v>
      </c>
      <c r="Z179" s="7">
        <f t="shared" si="74"/>
        <v>1.01762621769297</v>
      </c>
      <c r="AA179" s="7"/>
      <c r="AB179" s="6">
        <v>40437</v>
      </c>
      <c r="AC179" s="3" t="str">
        <f t="shared" si="75"/>
        <v>Sep</v>
      </c>
      <c r="AD179" s="3">
        <f t="shared" si="76"/>
        <v>16</v>
      </c>
      <c r="AE179" s="3" t="str">
        <f t="shared" si="77"/>
        <v>Sep16</v>
      </c>
      <c r="AF179" s="3" t="str">
        <f t="shared" si="78"/>
        <v>38Thu</v>
      </c>
      <c r="AG179">
        <v>1124.660034</v>
      </c>
      <c r="AH179" s="8">
        <f t="shared" si="89"/>
        <v>-0.000364343569444238</v>
      </c>
      <c r="AI179" s="7">
        <f t="shared" si="79"/>
        <v>0.992647811478016</v>
      </c>
      <c r="AJ179" s="7"/>
      <c r="AK179" s="9">
        <v>178</v>
      </c>
      <c r="AL179" s="6">
        <f>WORKDAY($AX$3,AK179,$AY$3:$AY$11)</f>
        <v>44088</v>
      </c>
      <c r="AM179" s="3" t="str">
        <f t="shared" si="80"/>
        <v>Sep</v>
      </c>
      <c r="AN179" s="3">
        <f t="shared" si="81"/>
        <v>14</v>
      </c>
      <c r="AO179" s="3" t="str">
        <f t="shared" si="82"/>
        <v>Sep14</v>
      </c>
      <c r="AP179" s="3" t="str">
        <f t="shared" si="83"/>
        <v>38Mon</v>
      </c>
      <c r="AQ179" s="7">
        <f>VLOOKUP($AP179,$E$2:$H$253,4,0)</f>
        <v>1.00047219074599</v>
      </c>
      <c r="AR179" s="7">
        <f>VLOOKUP(AP179,$N$2:$Q$251,4,0)</f>
        <v>0.930061775997329</v>
      </c>
      <c r="AS179" s="7">
        <f>VLOOKUP($AP179,$W$2:$Z$249,4,0)</f>
        <v>1.02339167938756</v>
      </c>
      <c r="AT179" s="7">
        <f>VLOOKUP($AP179,$AF$2:$AI$253,4,0)</f>
        <v>0.990211770538237</v>
      </c>
      <c r="AU179" s="10">
        <f t="shared" si="84"/>
        <v>0.986034354167277</v>
      </c>
      <c r="AV179" s="11">
        <f t="shared" si="85"/>
        <v>-1.39656458327229</v>
      </c>
    </row>
    <row r="180" spans="1:48">
      <c r="A180" s="6">
        <v>11217</v>
      </c>
      <c r="B180" s="3" t="str">
        <f t="shared" si="60"/>
        <v>Sep</v>
      </c>
      <c r="C180" s="3">
        <f t="shared" si="61"/>
        <v>16</v>
      </c>
      <c r="D180" s="3" t="str">
        <f t="shared" si="62"/>
        <v>Sep16</v>
      </c>
      <c r="E180" s="3" t="str">
        <f t="shared" si="63"/>
        <v>38Tue</v>
      </c>
      <c r="F180">
        <v>21.219999</v>
      </c>
      <c r="G180" s="8">
        <f t="shared" si="86"/>
        <v>0.00141566770100684</v>
      </c>
      <c r="H180" s="7">
        <f t="shared" si="64"/>
        <v>1.00188852691218</v>
      </c>
      <c r="I180" s="7"/>
      <c r="J180" s="6">
        <v>22174</v>
      </c>
      <c r="K180" s="3" t="str">
        <f t="shared" si="65"/>
        <v>Sep</v>
      </c>
      <c r="L180" s="3">
        <f t="shared" si="66"/>
        <v>15</v>
      </c>
      <c r="M180" s="3" t="str">
        <f t="shared" si="67"/>
        <v>Sep15</v>
      </c>
      <c r="N180" s="3" t="str">
        <f t="shared" si="68"/>
        <v>38Thu</v>
      </c>
      <c r="O180">
        <v>55.220001</v>
      </c>
      <c r="P180" s="8">
        <f t="shared" si="87"/>
        <v>-0.00396821796479464</v>
      </c>
      <c r="Q180" s="7">
        <f t="shared" si="69"/>
        <v>0.921715923885829</v>
      </c>
      <c r="R180" s="7"/>
      <c r="S180" s="6">
        <v>36784</v>
      </c>
      <c r="T180" s="3" t="str">
        <f t="shared" si="70"/>
        <v>Sep</v>
      </c>
      <c r="U180" s="3">
        <f t="shared" si="71"/>
        <v>15</v>
      </c>
      <c r="V180" s="3" t="str">
        <f t="shared" si="72"/>
        <v>Sep15</v>
      </c>
      <c r="W180" s="3" t="str">
        <f t="shared" si="73"/>
        <v>38Fri</v>
      </c>
      <c r="X180">
        <v>1465.810059</v>
      </c>
      <c r="Y180" s="8">
        <f t="shared" si="88"/>
        <v>-0.0101696543591594</v>
      </c>
      <c r="Z180" s="7">
        <f t="shared" si="74"/>
        <v>1.00727731079221</v>
      </c>
      <c r="AA180" s="7"/>
      <c r="AB180" s="6">
        <v>40438</v>
      </c>
      <c r="AC180" s="3" t="str">
        <f t="shared" si="75"/>
        <v>Sep</v>
      </c>
      <c r="AD180" s="3">
        <f t="shared" si="76"/>
        <v>17</v>
      </c>
      <c r="AE180" s="3" t="str">
        <f t="shared" si="77"/>
        <v>Sep17</v>
      </c>
      <c r="AF180" s="3" t="str">
        <f t="shared" si="78"/>
        <v>38Fri</v>
      </c>
      <c r="AG180">
        <v>1125.589966</v>
      </c>
      <c r="AH180" s="8">
        <f t="shared" si="89"/>
        <v>0.000826856091518237</v>
      </c>
      <c r="AI180" s="7">
        <f t="shared" si="79"/>
        <v>0.993468588367669</v>
      </c>
      <c r="AJ180" s="7"/>
      <c r="AK180" s="9">
        <v>179</v>
      </c>
      <c r="AL180" s="6">
        <f>WORKDAY($AX$3,AK180,$AY$3:$AY$11)</f>
        <v>44089</v>
      </c>
      <c r="AM180" s="3" t="str">
        <f t="shared" si="80"/>
        <v>Sep</v>
      </c>
      <c r="AN180" s="3">
        <f t="shared" si="81"/>
        <v>15</v>
      </c>
      <c r="AO180" s="3" t="str">
        <f t="shared" si="82"/>
        <v>Sep15</v>
      </c>
      <c r="AP180" s="3" t="str">
        <f t="shared" si="83"/>
        <v>38Tue</v>
      </c>
      <c r="AQ180" s="7">
        <f>VLOOKUP($AP180,$E$2:$H$253,4,0)</f>
        <v>1.00188852691218</v>
      </c>
      <c r="AR180" s="7">
        <f>VLOOKUP(AP180,$N$2:$Q$251,4,0)</f>
        <v>0.931897880153564</v>
      </c>
      <c r="AS180" s="7">
        <f>VLOOKUP($AP180,$W$2:$Z$249,4,0)</f>
        <v>1.01839585735042</v>
      </c>
      <c r="AT180" s="7">
        <f>VLOOKUP($AP180,$AF$2:$AI$253,4,0)</f>
        <v>0.989505631907656</v>
      </c>
      <c r="AU180" s="10">
        <f t="shared" si="84"/>
        <v>0.985421974080956</v>
      </c>
      <c r="AV180" s="11">
        <f t="shared" si="85"/>
        <v>-1.45780259190444</v>
      </c>
    </row>
    <row r="181" spans="1:48">
      <c r="A181" s="6">
        <v>11218</v>
      </c>
      <c r="B181" s="3" t="str">
        <f t="shared" si="60"/>
        <v>Sep</v>
      </c>
      <c r="C181" s="3">
        <f t="shared" si="61"/>
        <v>17</v>
      </c>
      <c r="D181" s="3" t="str">
        <f t="shared" si="62"/>
        <v>Sep17</v>
      </c>
      <c r="E181" s="3" t="str">
        <f t="shared" si="63"/>
        <v>38Wed</v>
      </c>
      <c r="F181">
        <v>21.290001</v>
      </c>
      <c r="G181" s="8">
        <f t="shared" si="86"/>
        <v>0.00329886914697775</v>
      </c>
      <c r="H181" s="7">
        <f t="shared" si="64"/>
        <v>1.00519362606232</v>
      </c>
      <c r="I181" s="7"/>
      <c r="J181" s="6">
        <v>22175</v>
      </c>
      <c r="K181" s="3" t="str">
        <f t="shared" si="65"/>
        <v>Sep</v>
      </c>
      <c r="L181" s="3">
        <f t="shared" si="66"/>
        <v>16</v>
      </c>
      <c r="M181" s="3" t="str">
        <f t="shared" si="67"/>
        <v>Sep16</v>
      </c>
      <c r="N181" s="3" t="str">
        <f t="shared" si="68"/>
        <v>38Fri</v>
      </c>
      <c r="O181">
        <v>55.110001</v>
      </c>
      <c r="P181" s="8">
        <f t="shared" si="87"/>
        <v>-0.00199203183643562</v>
      </c>
      <c r="Q181" s="7">
        <f t="shared" si="69"/>
        <v>0.919879836421299</v>
      </c>
      <c r="R181" s="7"/>
      <c r="S181" s="6">
        <v>36787</v>
      </c>
      <c r="T181" s="3" t="str">
        <f t="shared" si="70"/>
        <v>Sep</v>
      </c>
      <c r="U181" s="3">
        <f t="shared" si="71"/>
        <v>18</v>
      </c>
      <c r="V181" s="3" t="str">
        <f t="shared" si="72"/>
        <v>Sep18</v>
      </c>
      <c r="W181" s="3" t="str">
        <f t="shared" si="73"/>
        <v>39Mon</v>
      </c>
      <c r="X181">
        <v>1444.51001</v>
      </c>
      <c r="Y181" s="8">
        <f t="shared" si="88"/>
        <v>-0.0145312476669257</v>
      </c>
      <c r="Z181" s="7">
        <f t="shared" si="74"/>
        <v>0.992640314719816</v>
      </c>
      <c r="AA181" s="7"/>
      <c r="AB181" s="6">
        <v>40441</v>
      </c>
      <c r="AC181" s="3" t="str">
        <f t="shared" si="75"/>
        <v>Sep</v>
      </c>
      <c r="AD181" s="3">
        <f t="shared" si="76"/>
        <v>20</v>
      </c>
      <c r="AE181" s="3" t="str">
        <f t="shared" si="77"/>
        <v>Sep20</v>
      </c>
      <c r="AF181" s="3" t="str">
        <f t="shared" si="78"/>
        <v>39Mon</v>
      </c>
      <c r="AG181">
        <v>1142.709961</v>
      </c>
      <c r="AH181" s="8">
        <f t="shared" si="89"/>
        <v>0.0152097970994173</v>
      </c>
      <c r="AI181" s="7">
        <f t="shared" si="79"/>
        <v>1.00857904402139</v>
      </c>
      <c r="AJ181" s="7"/>
      <c r="AK181" s="9">
        <v>180</v>
      </c>
      <c r="AL181" s="6">
        <f>WORKDAY($AX$3,AK181,$AY$3:$AY$11)</f>
        <v>44090</v>
      </c>
      <c r="AM181" s="3" t="str">
        <f t="shared" si="80"/>
        <v>Sep</v>
      </c>
      <c r="AN181" s="3">
        <f t="shared" si="81"/>
        <v>16</v>
      </c>
      <c r="AO181" s="3" t="str">
        <f t="shared" si="82"/>
        <v>Sep16</v>
      </c>
      <c r="AP181" s="3" t="str">
        <f t="shared" si="83"/>
        <v>38Wed</v>
      </c>
      <c r="AQ181" s="7">
        <f>VLOOKUP($AP181,$E$2:$H$253,4,0)</f>
        <v>1.00519362606232</v>
      </c>
      <c r="AR181" s="7">
        <f>VLOOKUP(AP181,$N$2:$Q$251,4,0)</f>
        <v>0.925388065431481</v>
      </c>
      <c r="AS181" s="7">
        <f>VLOOKUP($AP181,$W$2:$Z$249,4,0)</f>
        <v>1.0204024570798</v>
      </c>
      <c r="AT181" s="7">
        <f>VLOOKUP($AP181,$AF$2:$AI$253,4,0)</f>
        <v>0.993009608143139</v>
      </c>
      <c r="AU181" s="10">
        <f t="shared" si="84"/>
        <v>0.985998439179187</v>
      </c>
      <c r="AV181" s="11">
        <f t="shared" si="85"/>
        <v>-1.40015608208135</v>
      </c>
    </row>
    <row r="182" spans="1:48">
      <c r="A182" s="6">
        <v>11219</v>
      </c>
      <c r="B182" s="3" t="str">
        <f t="shared" si="60"/>
        <v>Sep</v>
      </c>
      <c r="C182" s="3">
        <f t="shared" si="61"/>
        <v>18</v>
      </c>
      <c r="D182" s="3" t="str">
        <f t="shared" si="62"/>
        <v>Sep18</v>
      </c>
      <c r="E182" s="3" t="str">
        <f t="shared" si="63"/>
        <v>38Thu</v>
      </c>
      <c r="F182">
        <v>21.059999</v>
      </c>
      <c r="G182" s="8">
        <f t="shared" si="86"/>
        <v>-0.0108032874211701</v>
      </c>
      <c r="H182" s="7">
        <f t="shared" si="64"/>
        <v>0.994334230406043</v>
      </c>
      <c r="I182" s="7"/>
      <c r="J182" s="6">
        <v>22178</v>
      </c>
      <c r="K182" s="3" t="str">
        <f t="shared" si="65"/>
        <v>Sep</v>
      </c>
      <c r="L182" s="3">
        <f t="shared" si="66"/>
        <v>19</v>
      </c>
      <c r="M182" s="3" t="str">
        <f t="shared" si="67"/>
        <v>Sep19</v>
      </c>
      <c r="N182" s="3" t="str">
        <f t="shared" si="68"/>
        <v>39Mon</v>
      </c>
      <c r="O182">
        <v>53.860001</v>
      </c>
      <c r="P182" s="8">
        <f t="shared" si="87"/>
        <v>-0.0226819084978786</v>
      </c>
      <c r="Q182" s="7">
        <f t="shared" si="69"/>
        <v>0.899015206142547</v>
      </c>
      <c r="R182" s="7"/>
      <c r="S182" s="6">
        <v>36788</v>
      </c>
      <c r="T182" s="3" t="str">
        <f t="shared" si="70"/>
        <v>Sep</v>
      </c>
      <c r="U182" s="3">
        <f t="shared" si="71"/>
        <v>19</v>
      </c>
      <c r="V182" s="3" t="str">
        <f t="shared" si="72"/>
        <v>Sep19</v>
      </c>
      <c r="W182" s="3" t="str">
        <f t="shared" si="73"/>
        <v>39Tue</v>
      </c>
      <c r="X182">
        <v>1459.900024</v>
      </c>
      <c r="Y182" s="8">
        <f t="shared" si="88"/>
        <v>0.0106541414690509</v>
      </c>
      <c r="Z182" s="7">
        <f t="shared" si="74"/>
        <v>1.00321604506072</v>
      </c>
      <c r="AA182" s="7"/>
      <c r="AB182" s="6">
        <v>40442</v>
      </c>
      <c r="AC182" s="3" t="str">
        <f t="shared" si="75"/>
        <v>Sep</v>
      </c>
      <c r="AD182" s="3">
        <f t="shared" si="76"/>
        <v>21</v>
      </c>
      <c r="AE182" s="3" t="str">
        <f t="shared" si="77"/>
        <v>Sep21</v>
      </c>
      <c r="AF182" s="3" t="str">
        <f t="shared" si="78"/>
        <v>39Tue</v>
      </c>
      <c r="AG182">
        <v>1139.780029</v>
      </c>
      <c r="AH182" s="8">
        <f t="shared" si="89"/>
        <v>-0.002564020705163</v>
      </c>
      <c r="AI182" s="7">
        <f t="shared" si="79"/>
        <v>1.00599302646972</v>
      </c>
      <c r="AJ182" s="7"/>
      <c r="AK182" s="9">
        <v>181</v>
      </c>
      <c r="AL182" s="6">
        <f>WORKDAY($AX$3,AK182,$AY$3:$AY$11)</f>
        <v>44091</v>
      </c>
      <c r="AM182" s="3" t="str">
        <f t="shared" si="80"/>
        <v>Sep</v>
      </c>
      <c r="AN182" s="3">
        <f t="shared" si="81"/>
        <v>17</v>
      </c>
      <c r="AO182" s="3" t="str">
        <f t="shared" si="82"/>
        <v>Sep17</v>
      </c>
      <c r="AP182" s="3" t="str">
        <f t="shared" si="83"/>
        <v>38Thu</v>
      </c>
      <c r="AQ182" s="7">
        <f>VLOOKUP($AP182,$E$2:$H$253,4,0)</f>
        <v>0.994334230406043</v>
      </c>
      <c r="AR182" s="7">
        <f>VLOOKUP(AP182,$N$2:$Q$251,4,0)</f>
        <v>0.921715923885829</v>
      </c>
      <c r="AS182" s="7">
        <f>VLOOKUP($AP182,$W$2:$Z$249,4,0)</f>
        <v>1.01762621769297</v>
      </c>
      <c r="AT182" s="7">
        <f>VLOOKUP($AP182,$AF$2:$AI$253,4,0)</f>
        <v>0.992647811478016</v>
      </c>
      <c r="AU182" s="10">
        <f t="shared" si="84"/>
        <v>0.981581045865714</v>
      </c>
      <c r="AV182" s="11">
        <f t="shared" si="85"/>
        <v>-1.84189541342861</v>
      </c>
    </row>
    <row r="183" spans="1:48">
      <c r="A183" s="6">
        <v>11220</v>
      </c>
      <c r="B183" s="3" t="str">
        <f t="shared" si="60"/>
        <v>Sep</v>
      </c>
      <c r="C183" s="3">
        <f t="shared" si="61"/>
        <v>19</v>
      </c>
      <c r="D183" s="3" t="str">
        <f t="shared" si="62"/>
        <v>Sep19</v>
      </c>
      <c r="E183" s="3" t="str">
        <f t="shared" si="63"/>
        <v>38Fri</v>
      </c>
      <c r="F183">
        <v>20.68</v>
      </c>
      <c r="G183" s="8">
        <f t="shared" si="86"/>
        <v>-0.0180436380837436</v>
      </c>
      <c r="H183" s="7">
        <f t="shared" si="64"/>
        <v>0.976392823418318</v>
      </c>
      <c r="I183" s="7"/>
      <c r="J183" s="6">
        <v>22179</v>
      </c>
      <c r="K183" s="3" t="str">
        <f t="shared" si="65"/>
        <v>Sep</v>
      </c>
      <c r="L183" s="3">
        <f t="shared" si="66"/>
        <v>20</v>
      </c>
      <c r="M183" s="3" t="str">
        <f t="shared" si="67"/>
        <v>Sep20</v>
      </c>
      <c r="N183" s="3" t="str">
        <f t="shared" si="68"/>
        <v>39Tue</v>
      </c>
      <c r="O183">
        <v>54.009998</v>
      </c>
      <c r="P183" s="8">
        <f t="shared" si="87"/>
        <v>0.00278494239166476</v>
      </c>
      <c r="Q183" s="7">
        <f t="shared" si="69"/>
        <v>0.901518911700885</v>
      </c>
      <c r="R183" s="7"/>
      <c r="S183" s="6">
        <v>36789</v>
      </c>
      <c r="T183" s="3" t="str">
        <f t="shared" si="70"/>
        <v>Sep</v>
      </c>
      <c r="U183" s="3">
        <f t="shared" si="71"/>
        <v>20</v>
      </c>
      <c r="V183" s="3" t="str">
        <f t="shared" si="72"/>
        <v>Sep20</v>
      </c>
      <c r="W183" s="3" t="str">
        <f t="shared" si="73"/>
        <v>39Wed</v>
      </c>
      <c r="X183">
        <v>1451.339966</v>
      </c>
      <c r="Y183" s="8">
        <f t="shared" si="88"/>
        <v>-0.00586345493477437</v>
      </c>
      <c r="Z183" s="7">
        <f t="shared" si="74"/>
        <v>0.997333732990668</v>
      </c>
      <c r="AA183" s="7"/>
      <c r="AB183" s="6">
        <v>40443</v>
      </c>
      <c r="AC183" s="3" t="str">
        <f t="shared" si="75"/>
        <v>Sep</v>
      </c>
      <c r="AD183" s="3">
        <f t="shared" si="76"/>
        <v>22</v>
      </c>
      <c r="AE183" s="3" t="str">
        <f t="shared" si="77"/>
        <v>Sep22</v>
      </c>
      <c r="AF183" s="3" t="str">
        <f t="shared" si="78"/>
        <v>39Wed</v>
      </c>
      <c r="AG183">
        <v>1134.280029</v>
      </c>
      <c r="AH183" s="8">
        <f t="shared" si="89"/>
        <v>-0.00482549251615287</v>
      </c>
      <c r="AI183" s="7">
        <f t="shared" si="79"/>
        <v>1.00113861464919</v>
      </c>
      <c r="AJ183" s="7"/>
      <c r="AK183" s="9">
        <v>182</v>
      </c>
      <c r="AL183" s="6">
        <f>WORKDAY($AX$3,AK183,$AY$3:$AY$11)</f>
        <v>44092</v>
      </c>
      <c r="AM183" s="3" t="str">
        <f t="shared" si="80"/>
        <v>Sep</v>
      </c>
      <c r="AN183" s="3">
        <f t="shared" si="81"/>
        <v>18</v>
      </c>
      <c r="AO183" s="3" t="str">
        <f t="shared" si="82"/>
        <v>Sep18</v>
      </c>
      <c r="AP183" s="3" t="str">
        <f t="shared" si="83"/>
        <v>38Fri</v>
      </c>
      <c r="AQ183" s="7">
        <f>VLOOKUP($AP183,$E$2:$H$253,4,0)</f>
        <v>0.976392823418318</v>
      </c>
      <c r="AR183" s="7">
        <f>VLOOKUP(AP183,$N$2:$Q$251,4,0)</f>
        <v>0.919879836421299</v>
      </c>
      <c r="AS183" s="7">
        <f>VLOOKUP($AP183,$W$2:$Z$249,4,0)</f>
        <v>1.00727731079221</v>
      </c>
      <c r="AT183" s="7">
        <f>VLOOKUP($AP183,$AF$2:$AI$253,4,0)</f>
        <v>0.993468588367669</v>
      </c>
      <c r="AU183" s="10">
        <f t="shared" si="84"/>
        <v>0.974254639749874</v>
      </c>
      <c r="AV183" s="11">
        <f t="shared" si="85"/>
        <v>-2.57453602501255</v>
      </c>
    </row>
    <row r="184" spans="1:48">
      <c r="A184" s="6">
        <v>11223</v>
      </c>
      <c r="B184" s="3" t="str">
        <f t="shared" si="60"/>
        <v>Sep</v>
      </c>
      <c r="C184" s="3">
        <f t="shared" si="61"/>
        <v>22</v>
      </c>
      <c r="D184" s="3" t="str">
        <f t="shared" si="62"/>
        <v>Sep22</v>
      </c>
      <c r="E184" s="3" t="str">
        <f t="shared" si="63"/>
        <v>39Mon</v>
      </c>
      <c r="F184">
        <v>20.17</v>
      </c>
      <c r="G184" s="8">
        <f t="shared" si="86"/>
        <v>-0.0246615087040618</v>
      </c>
      <c r="H184" s="7">
        <f t="shared" si="64"/>
        <v>0.952313503305004</v>
      </c>
      <c r="I184" s="7"/>
      <c r="J184" s="6">
        <v>22180</v>
      </c>
      <c r="K184" s="3" t="str">
        <f t="shared" si="65"/>
        <v>Sep</v>
      </c>
      <c r="L184" s="3">
        <f t="shared" si="66"/>
        <v>21</v>
      </c>
      <c r="M184" s="3" t="str">
        <f t="shared" si="67"/>
        <v>Sep21</v>
      </c>
      <c r="N184" s="3" t="str">
        <f t="shared" si="68"/>
        <v>39Wed</v>
      </c>
      <c r="O184">
        <v>54.57</v>
      </c>
      <c r="P184" s="8">
        <f t="shared" si="87"/>
        <v>0.0103684877011104</v>
      </c>
      <c r="Q184" s="7">
        <f t="shared" si="69"/>
        <v>0.910866299449174</v>
      </c>
      <c r="R184" s="7"/>
      <c r="S184" s="6">
        <v>36790</v>
      </c>
      <c r="T184" s="3" t="str">
        <f t="shared" si="70"/>
        <v>Sep</v>
      </c>
      <c r="U184" s="3">
        <f t="shared" si="71"/>
        <v>21</v>
      </c>
      <c r="V184" s="3" t="str">
        <f t="shared" si="72"/>
        <v>Sep21</v>
      </c>
      <c r="W184" s="3" t="str">
        <f t="shared" si="73"/>
        <v>39Thu</v>
      </c>
      <c r="X184">
        <v>1449.050049</v>
      </c>
      <c r="Y184" s="8">
        <f t="shared" si="88"/>
        <v>-0.00157779504020084</v>
      </c>
      <c r="Z184" s="7">
        <f t="shared" si="74"/>
        <v>0.99576014477333</v>
      </c>
      <c r="AA184" s="7"/>
      <c r="AB184" s="6">
        <v>40444</v>
      </c>
      <c r="AC184" s="3" t="str">
        <f t="shared" si="75"/>
        <v>Sep</v>
      </c>
      <c r="AD184" s="3">
        <f t="shared" si="76"/>
        <v>23</v>
      </c>
      <c r="AE184" s="3" t="str">
        <f t="shared" si="77"/>
        <v>Sep23</v>
      </c>
      <c r="AF184" s="3" t="str">
        <f t="shared" si="78"/>
        <v>39Thu</v>
      </c>
      <c r="AG184">
        <v>1124.829956</v>
      </c>
      <c r="AH184" s="8">
        <f t="shared" si="89"/>
        <v>-0.00833134037309227</v>
      </c>
      <c r="AI184" s="7">
        <f t="shared" si="79"/>
        <v>0.992797788089901</v>
      </c>
      <c r="AJ184" s="7"/>
      <c r="AK184" s="9">
        <v>183</v>
      </c>
      <c r="AL184" s="6">
        <f>WORKDAY($AX$3,AK184,$AY$3:$AY$11)</f>
        <v>44095</v>
      </c>
      <c r="AM184" s="3" t="str">
        <f t="shared" si="80"/>
        <v>Sep</v>
      </c>
      <c r="AN184" s="3">
        <f t="shared" si="81"/>
        <v>21</v>
      </c>
      <c r="AO184" s="3" t="str">
        <f t="shared" si="82"/>
        <v>Sep21</v>
      </c>
      <c r="AP184" s="3" t="str">
        <f t="shared" si="83"/>
        <v>39Mon</v>
      </c>
      <c r="AQ184" s="7">
        <f>VLOOKUP($AP184,$E$2:$H$253,4,0)</f>
        <v>0.952313503305004</v>
      </c>
      <c r="AR184" s="7">
        <f>VLOOKUP(AP184,$N$2:$Q$251,4,0)</f>
        <v>0.899015206142547</v>
      </c>
      <c r="AS184" s="7">
        <f>VLOOKUP($AP184,$W$2:$Z$249,4,0)</f>
        <v>0.992640314719816</v>
      </c>
      <c r="AT184" s="7">
        <f>VLOOKUP($AP184,$AF$2:$AI$253,4,0)</f>
        <v>1.00857904402139</v>
      </c>
      <c r="AU184" s="10">
        <f t="shared" si="84"/>
        <v>0.963137017047188</v>
      </c>
      <c r="AV184" s="11">
        <f t="shared" si="85"/>
        <v>-3.6862982952812</v>
      </c>
    </row>
    <row r="185" spans="1:48">
      <c r="A185" s="6">
        <v>11224</v>
      </c>
      <c r="B185" s="3" t="str">
        <f t="shared" si="60"/>
        <v>Sep</v>
      </c>
      <c r="C185" s="3">
        <f t="shared" si="61"/>
        <v>23</v>
      </c>
      <c r="D185" s="3" t="str">
        <f t="shared" si="62"/>
        <v>Sep23</v>
      </c>
      <c r="E185" s="3" t="str">
        <f t="shared" si="63"/>
        <v>39Tue</v>
      </c>
      <c r="F185">
        <v>20.440001</v>
      </c>
      <c r="G185" s="8">
        <f t="shared" si="86"/>
        <v>0.0133862667327713</v>
      </c>
      <c r="H185" s="7">
        <f t="shared" si="64"/>
        <v>0.965061425873465</v>
      </c>
      <c r="I185" s="7"/>
      <c r="J185" s="6">
        <v>22181</v>
      </c>
      <c r="K185" s="3" t="str">
        <f t="shared" si="65"/>
        <v>Sep</v>
      </c>
      <c r="L185" s="3">
        <f t="shared" si="66"/>
        <v>22</v>
      </c>
      <c r="M185" s="3" t="str">
        <f t="shared" si="67"/>
        <v>Sep22</v>
      </c>
      <c r="N185" s="3" t="str">
        <f t="shared" si="68"/>
        <v>39Thu</v>
      </c>
      <c r="O185">
        <v>54.360001</v>
      </c>
      <c r="P185" s="8">
        <f t="shared" si="87"/>
        <v>-0.00384824995418734</v>
      </c>
      <c r="Q185" s="7">
        <f t="shared" si="69"/>
        <v>0.907361058254048</v>
      </c>
      <c r="R185" s="7"/>
      <c r="S185" s="6">
        <v>36791</v>
      </c>
      <c r="T185" s="3" t="str">
        <f t="shared" si="70"/>
        <v>Sep</v>
      </c>
      <c r="U185" s="3">
        <f t="shared" si="71"/>
        <v>22</v>
      </c>
      <c r="V185" s="3" t="str">
        <f t="shared" si="72"/>
        <v>Sep22</v>
      </c>
      <c r="W185" s="3" t="str">
        <f t="shared" si="73"/>
        <v>39Fri</v>
      </c>
      <c r="X185">
        <v>1448.719971</v>
      </c>
      <c r="Y185" s="8">
        <f t="shared" si="88"/>
        <v>-0.00022778923352423</v>
      </c>
      <c r="Z185" s="7">
        <f t="shared" si="74"/>
        <v>0.995533321333178</v>
      </c>
      <c r="AA185" s="7"/>
      <c r="AB185" s="6">
        <v>40445</v>
      </c>
      <c r="AC185" s="3" t="str">
        <f t="shared" si="75"/>
        <v>Sep</v>
      </c>
      <c r="AD185" s="3">
        <f t="shared" si="76"/>
        <v>24</v>
      </c>
      <c r="AE185" s="3" t="str">
        <f t="shared" si="77"/>
        <v>Sep24</v>
      </c>
      <c r="AF185" s="3" t="str">
        <f t="shared" si="78"/>
        <v>39Fri</v>
      </c>
      <c r="AG185">
        <v>1148.670044</v>
      </c>
      <c r="AH185" s="8">
        <f t="shared" si="89"/>
        <v>0.0211943928705255</v>
      </c>
      <c r="AI185" s="7">
        <f t="shared" si="79"/>
        <v>1.01383953445167</v>
      </c>
      <c r="AJ185" s="7"/>
      <c r="AK185" s="9">
        <v>184</v>
      </c>
      <c r="AL185" s="6">
        <f>WORKDAY($AX$3,AK185,$AY$3:$AY$11)</f>
        <v>44096</v>
      </c>
      <c r="AM185" s="3" t="str">
        <f t="shared" si="80"/>
        <v>Sep</v>
      </c>
      <c r="AN185" s="3">
        <f t="shared" si="81"/>
        <v>22</v>
      </c>
      <c r="AO185" s="3" t="str">
        <f t="shared" si="82"/>
        <v>Sep22</v>
      </c>
      <c r="AP185" s="3" t="str">
        <f t="shared" si="83"/>
        <v>39Tue</v>
      </c>
      <c r="AQ185" s="7">
        <f>VLOOKUP($AP185,$E$2:$H$253,4,0)</f>
        <v>0.965061425873465</v>
      </c>
      <c r="AR185" s="7">
        <f>VLOOKUP(AP185,$N$2:$Q$251,4,0)</f>
        <v>0.901518911700885</v>
      </c>
      <c r="AS185" s="7">
        <f>VLOOKUP($AP185,$W$2:$Z$249,4,0)</f>
        <v>1.00321604506072</v>
      </c>
      <c r="AT185" s="7">
        <f>VLOOKUP($AP185,$AF$2:$AI$253,4,0)</f>
        <v>1.00599302646972</v>
      </c>
      <c r="AU185" s="10">
        <f t="shared" si="84"/>
        <v>0.968947352276199</v>
      </c>
      <c r="AV185" s="11">
        <f t="shared" si="85"/>
        <v>-3.10526477238015</v>
      </c>
    </row>
    <row r="186" spans="1:48">
      <c r="A186" s="6">
        <v>11225</v>
      </c>
      <c r="B186" s="3" t="str">
        <f t="shared" si="60"/>
        <v>Sep</v>
      </c>
      <c r="C186" s="3">
        <f t="shared" si="61"/>
        <v>24</v>
      </c>
      <c r="D186" s="3" t="str">
        <f t="shared" si="62"/>
        <v>Sep24</v>
      </c>
      <c r="E186" s="3" t="str">
        <f t="shared" si="63"/>
        <v>39Wed</v>
      </c>
      <c r="F186">
        <v>20.110001</v>
      </c>
      <c r="G186" s="8">
        <f t="shared" si="86"/>
        <v>-0.0161448133001558</v>
      </c>
      <c r="H186" s="7">
        <f t="shared" si="64"/>
        <v>0.949480689329555</v>
      </c>
      <c r="I186" s="7"/>
      <c r="J186" s="6">
        <v>22182</v>
      </c>
      <c r="K186" s="3" t="str">
        <f t="shared" si="65"/>
        <v>Sep</v>
      </c>
      <c r="L186" s="3">
        <f t="shared" si="66"/>
        <v>23</v>
      </c>
      <c r="M186" s="3" t="str">
        <f t="shared" si="67"/>
        <v>Sep23</v>
      </c>
      <c r="N186" s="3" t="str">
        <f t="shared" si="68"/>
        <v>39Fri</v>
      </c>
      <c r="O186">
        <v>53.900002</v>
      </c>
      <c r="P186" s="8">
        <f t="shared" si="87"/>
        <v>-0.00846208593704765</v>
      </c>
      <c r="Q186" s="7">
        <f t="shared" si="69"/>
        <v>0.899682891003171</v>
      </c>
      <c r="R186" s="7"/>
      <c r="S186" s="6">
        <v>36794</v>
      </c>
      <c r="T186" s="3" t="str">
        <f t="shared" si="70"/>
        <v>Sep</v>
      </c>
      <c r="U186" s="3">
        <f t="shared" si="71"/>
        <v>25</v>
      </c>
      <c r="V186" s="3" t="str">
        <f t="shared" si="72"/>
        <v>Sep25</v>
      </c>
      <c r="W186" s="3" t="str">
        <f t="shared" si="73"/>
        <v>40Mon</v>
      </c>
      <c r="X186">
        <v>1439.030029</v>
      </c>
      <c r="Y186" s="8">
        <f t="shared" si="88"/>
        <v>-0.00668862319424737</v>
      </c>
      <c r="Z186" s="7">
        <f t="shared" si="74"/>
        <v>0.988874574069463</v>
      </c>
      <c r="AA186" s="7"/>
      <c r="AB186" s="6">
        <v>40448</v>
      </c>
      <c r="AC186" s="3" t="str">
        <f t="shared" si="75"/>
        <v>Sep</v>
      </c>
      <c r="AD186" s="3">
        <f t="shared" si="76"/>
        <v>27</v>
      </c>
      <c r="AE186" s="3" t="str">
        <f t="shared" si="77"/>
        <v>Sep27</v>
      </c>
      <c r="AF186" s="3" t="str">
        <f t="shared" si="78"/>
        <v>40Mon</v>
      </c>
      <c r="AG186">
        <v>1142.160034</v>
      </c>
      <c r="AH186" s="8">
        <f t="shared" si="89"/>
        <v>-0.00566743255298122</v>
      </c>
      <c r="AI186" s="7">
        <f t="shared" si="79"/>
        <v>1.00809366727062</v>
      </c>
      <c r="AJ186" s="7"/>
      <c r="AK186" s="9">
        <v>185</v>
      </c>
      <c r="AL186" s="6">
        <f>WORKDAY($AX$3,AK186,$AY$3:$AY$11)</f>
        <v>44097</v>
      </c>
      <c r="AM186" s="3" t="str">
        <f t="shared" si="80"/>
        <v>Sep</v>
      </c>
      <c r="AN186" s="3">
        <f t="shared" si="81"/>
        <v>23</v>
      </c>
      <c r="AO186" s="3" t="str">
        <f t="shared" si="82"/>
        <v>Sep23</v>
      </c>
      <c r="AP186" s="3" t="str">
        <f t="shared" si="83"/>
        <v>39Wed</v>
      </c>
      <c r="AQ186" s="7">
        <f>VLOOKUP($AP186,$E$2:$H$253,4,0)</f>
        <v>0.949480689329555</v>
      </c>
      <c r="AR186" s="7">
        <f>VLOOKUP(AP186,$N$2:$Q$251,4,0)</f>
        <v>0.910866299449174</v>
      </c>
      <c r="AS186" s="7">
        <f>VLOOKUP($AP186,$W$2:$Z$249,4,0)</f>
        <v>0.997333732990668</v>
      </c>
      <c r="AT186" s="7">
        <f>VLOOKUP($AP186,$AF$2:$AI$253,4,0)</f>
        <v>1.00113861464919</v>
      </c>
      <c r="AU186" s="10">
        <f t="shared" si="84"/>
        <v>0.964704834104647</v>
      </c>
      <c r="AV186" s="11">
        <f t="shared" si="85"/>
        <v>-3.52951658953533</v>
      </c>
    </row>
    <row r="187" spans="1:48">
      <c r="A187" s="6">
        <v>11226</v>
      </c>
      <c r="B187" s="3" t="str">
        <f t="shared" si="60"/>
        <v>Sep</v>
      </c>
      <c r="C187" s="3">
        <f t="shared" si="61"/>
        <v>25</v>
      </c>
      <c r="D187" s="3" t="str">
        <f t="shared" si="62"/>
        <v>Sep25</v>
      </c>
      <c r="E187" s="3" t="str">
        <f t="shared" si="63"/>
        <v>39Thu</v>
      </c>
      <c r="F187">
        <v>19.73</v>
      </c>
      <c r="G187" s="8">
        <f t="shared" si="86"/>
        <v>-0.0188961203930323</v>
      </c>
      <c r="H187" s="7">
        <f t="shared" si="64"/>
        <v>0.931539187913125</v>
      </c>
      <c r="I187" s="7"/>
      <c r="J187" s="6">
        <v>22185</v>
      </c>
      <c r="K187" s="3" t="str">
        <f t="shared" si="65"/>
        <v>Sep</v>
      </c>
      <c r="L187" s="3">
        <f t="shared" si="66"/>
        <v>26</v>
      </c>
      <c r="M187" s="3" t="str">
        <f t="shared" si="67"/>
        <v>Sep26</v>
      </c>
      <c r="N187" s="3" t="str">
        <f t="shared" si="68"/>
        <v>40Mon</v>
      </c>
      <c r="O187">
        <v>53.060001</v>
      </c>
      <c r="P187" s="8">
        <f t="shared" si="87"/>
        <v>-0.0155844335590192</v>
      </c>
      <c r="Q187" s="7">
        <f t="shared" si="69"/>
        <v>0.885661842764146</v>
      </c>
      <c r="R187" s="7"/>
      <c r="S187" s="6">
        <v>36795</v>
      </c>
      <c r="T187" s="3" t="str">
        <f t="shared" si="70"/>
        <v>Sep</v>
      </c>
      <c r="U187" s="3">
        <f t="shared" si="71"/>
        <v>26</v>
      </c>
      <c r="V187" s="3" t="str">
        <f t="shared" si="72"/>
        <v>Sep26</v>
      </c>
      <c r="W187" s="3" t="str">
        <f t="shared" si="73"/>
        <v>40Tue</v>
      </c>
      <c r="X187">
        <v>1427.209961</v>
      </c>
      <c r="Y187" s="8">
        <f t="shared" si="88"/>
        <v>-0.00821391337345052</v>
      </c>
      <c r="Z187" s="7">
        <f t="shared" si="74"/>
        <v>0.980752043980849</v>
      </c>
      <c r="AA187" s="7"/>
      <c r="AB187" s="6">
        <v>40449</v>
      </c>
      <c r="AC187" s="3" t="str">
        <f t="shared" si="75"/>
        <v>Sep</v>
      </c>
      <c r="AD187" s="3">
        <f t="shared" si="76"/>
        <v>28</v>
      </c>
      <c r="AE187" s="3" t="str">
        <f t="shared" si="77"/>
        <v>Sep28</v>
      </c>
      <c r="AF187" s="3" t="str">
        <f t="shared" si="78"/>
        <v>40Tue</v>
      </c>
      <c r="AG187">
        <v>1147.699951</v>
      </c>
      <c r="AH187" s="8">
        <f t="shared" si="89"/>
        <v>0.00485038596614042</v>
      </c>
      <c r="AI187" s="7">
        <f t="shared" si="79"/>
        <v>1.0129833106469</v>
      </c>
      <c r="AJ187" s="7"/>
      <c r="AK187" s="9">
        <v>186</v>
      </c>
      <c r="AL187" s="6">
        <f>WORKDAY($AX$3,AK187,$AY$3:$AY$11)</f>
        <v>44098</v>
      </c>
      <c r="AM187" s="3" t="str">
        <f t="shared" si="80"/>
        <v>Sep</v>
      </c>
      <c r="AN187" s="3">
        <f t="shared" si="81"/>
        <v>24</v>
      </c>
      <c r="AO187" s="3" t="str">
        <f t="shared" si="82"/>
        <v>Sep24</v>
      </c>
      <c r="AP187" s="3" t="str">
        <f t="shared" si="83"/>
        <v>39Thu</v>
      </c>
      <c r="AQ187" s="7">
        <f>VLOOKUP($AP187,$E$2:$H$253,4,0)</f>
        <v>0.931539187913125</v>
      </c>
      <c r="AR187" s="7">
        <f>VLOOKUP(AP187,$N$2:$Q$251,4,0)</f>
        <v>0.907361058254048</v>
      </c>
      <c r="AS187" s="7">
        <f>VLOOKUP($AP187,$W$2:$Z$249,4,0)</f>
        <v>0.99576014477333</v>
      </c>
      <c r="AT187" s="7">
        <f>VLOOKUP($AP187,$AF$2:$AI$253,4,0)</f>
        <v>0.992797788089901</v>
      </c>
      <c r="AU187" s="10">
        <f t="shared" si="84"/>
        <v>0.956864544757601</v>
      </c>
      <c r="AV187" s="11">
        <f t="shared" si="85"/>
        <v>-4.3135455242399</v>
      </c>
    </row>
    <row r="188" spans="1:48">
      <c r="A188" s="6">
        <v>11227</v>
      </c>
      <c r="B188" s="3" t="str">
        <f t="shared" si="60"/>
        <v>Sep</v>
      </c>
      <c r="C188" s="3">
        <f t="shared" si="61"/>
        <v>26</v>
      </c>
      <c r="D188" s="3" t="str">
        <f t="shared" si="62"/>
        <v>Sep26</v>
      </c>
      <c r="E188" s="3" t="str">
        <f t="shared" si="63"/>
        <v>39Fri</v>
      </c>
      <c r="F188">
        <v>19.43</v>
      </c>
      <c r="G188" s="8">
        <f t="shared" si="86"/>
        <v>-0.0152052711606691</v>
      </c>
      <c r="H188" s="7">
        <f t="shared" si="64"/>
        <v>0.917374881964116</v>
      </c>
      <c r="I188" s="7"/>
      <c r="J188" s="6">
        <v>22186</v>
      </c>
      <c r="K188" s="3" t="str">
        <f t="shared" si="65"/>
        <v>Sep</v>
      </c>
      <c r="L188" s="3">
        <f t="shared" si="66"/>
        <v>27</v>
      </c>
      <c r="M188" s="3" t="str">
        <f t="shared" si="67"/>
        <v>Sep27</v>
      </c>
      <c r="N188" s="3" t="str">
        <f t="shared" si="68"/>
        <v>40Tue</v>
      </c>
      <c r="O188">
        <v>52.939999</v>
      </c>
      <c r="P188" s="8">
        <f t="shared" si="87"/>
        <v>-0.00226162830264552</v>
      </c>
      <c r="Q188" s="7">
        <f t="shared" si="69"/>
        <v>0.883658804873978</v>
      </c>
      <c r="R188" s="7"/>
      <c r="S188" s="6">
        <v>36796</v>
      </c>
      <c r="T188" s="3" t="str">
        <f t="shared" si="70"/>
        <v>Sep</v>
      </c>
      <c r="U188" s="3">
        <f t="shared" si="71"/>
        <v>27</v>
      </c>
      <c r="V188" s="3" t="str">
        <f t="shared" si="72"/>
        <v>Sep27</v>
      </c>
      <c r="W188" s="3" t="str">
        <f t="shared" si="73"/>
        <v>40Wed</v>
      </c>
      <c r="X188">
        <v>1426.569946</v>
      </c>
      <c r="Y188" s="8">
        <f t="shared" si="88"/>
        <v>-0.000448437873535798</v>
      </c>
      <c r="Z188" s="7">
        <f t="shared" si="74"/>
        <v>0.98031223761978</v>
      </c>
      <c r="AA188" s="7"/>
      <c r="AB188" s="6">
        <v>40450</v>
      </c>
      <c r="AC188" s="3" t="str">
        <f t="shared" si="75"/>
        <v>Sep</v>
      </c>
      <c r="AD188" s="3">
        <f t="shared" si="76"/>
        <v>29</v>
      </c>
      <c r="AE188" s="3" t="str">
        <f t="shared" si="77"/>
        <v>Sep29</v>
      </c>
      <c r="AF188" s="3" t="str">
        <f t="shared" si="78"/>
        <v>40Wed</v>
      </c>
      <c r="AG188">
        <v>1144.72998</v>
      </c>
      <c r="AH188" s="8">
        <f t="shared" si="89"/>
        <v>-0.00258775910673537</v>
      </c>
      <c r="AI188" s="7">
        <f t="shared" si="79"/>
        <v>1.0103619538598</v>
      </c>
      <c r="AJ188" s="7"/>
      <c r="AK188" s="9">
        <v>187</v>
      </c>
      <c r="AL188" s="6">
        <f>WORKDAY($AX$3,AK188,$AY$3:$AY$11)</f>
        <v>44099</v>
      </c>
      <c r="AM188" s="3" t="str">
        <f t="shared" si="80"/>
        <v>Sep</v>
      </c>
      <c r="AN188" s="3">
        <f t="shared" si="81"/>
        <v>25</v>
      </c>
      <c r="AO188" s="3" t="str">
        <f t="shared" si="82"/>
        <v>Sep25</v>
      </c>
      <c r="AP188" s="3" t="str">
        <f t="shared" si="83"/>
        <v>39Fri</v>
      </c>
      <c r="AQ188" s="7">
        <f>VLOOKUP($AP188,$E$2:$H$253,4,0)</f>
        <v>0.917374881964116</v>
      </c>
      <c r="AR188" s="7">
        <f>VLOOKUP(AP188,$N$2:$Q$251,4,0)</f>
        <v>0.899682891003171</v>
      </c>
      <c r="AS188" s="7">
        <f>VLOOKUP($AP188,$W$2:$Z$249,4,0)</f>
        <v>0.995533321333178</v>
      </c>
      <c r="AT188" s="7">
        <f>VLOOKUP($AP188,$AF$2:$AI$253,4,0)</f>
        <v>1.01383953445167</v>
      </c>
      <c r="AU188" s="10">
        <f t="shared" si="84"/>
        <v>0.956607657188033</v>
      </c>
      <c r="AV188" s="11">
        <f t="shared" si="85"/>
        <v>-4.33923428119667</v>
      </c>
    </row>
    <row r="189" spans="1:48">
      <c r="A189" s="6">
        <v>11230</v>
      </c>
      <c r="B189" s="3" t="str">
        <f t="shared" si="60"/>
        <v>Sep</v>
      </c>
      <c r="C189" s="3">
        <f t="shared" si="61"/>
        <v>29</v>
      </c>
      <c r="D189" s="3" t="str">
        <f t="shared" si="62"/>
        <v>Sep29</v>
      </c>
      <c r="E189" s="3" t="str">
        <f t="shared" si="63"/>
        <v>40Mon</v>
      </c>
      <c r="F189">
        <v>18.879999</v>
      </c>
      <c r="G189" s="8">
        <f t="shared" si="86"/>
        <v>-0.0283067936181162</v>
      </c>
      <c r="H189" s="7">
        <f t="shared" si="64"/>
        <v>0.891406940509914</v>
      </c>
      <c r="I189" s="7"/>
      <c r="J189" s="6">
        <v>22187</v>
      </c>
      <c r="K189" s="3" t="str">
        <f t="shared" si="65"/>
        <v>Sep</v>
      </c>
      <c r="L189" s="3">
        <f t="shared" si="66"/>
        <v>28</v>
      </c>
      <c r="M189" s="3" t="str">
        <f t="shared" si="67"/>
        <v>Sep28</v>
      </c>
      <c r="N189" s="3" t="str">
        <f t="shared" si="68"/>
        <v>40Wed</v>
      </c>
      <c r="O189">
        <v>52.48</v>
      </c>
      <c r="P189" s="8">
        <f t="shared" si="87"/>
        <v>-0.00868906325442136</v>
      </c>
      <c r="Q189" s="7">
        <f t="shared" si="69"/>
        <v>0.875980637623101</v>
      </c>
      <c r="R189" s="7"/>
      <c r="S189" s="6">
        <v>36797</v>
      </c>
      <c r="T189" s="3" t="str">
        <f t="shared" si="70"/>
        <v>Sep</v>
      </c>
      <c r="U189" s="3">
        <f t="shared" si="71"/>
        <v>28</v>
      </c>
      <c r="V189" s="3" t="str">
        <f t="shared" si="72"/>
        <v>Sep28</v>
      </c>
      <c r="W189" s="3" t="str">
        <f t="shared" si="73"/>
        <v>40Thu</v>
      </c>
      <c r="X189">
        <v>1458.290039</v>
      </c>
      <c r="Y189" s="8">
        <f t="shared" si="88"/>
        <v>0.0222352174801809</v>
      </c>
      <c r="Z189" s="7">
        <f t="shared" si="74"/>
        <v>1.00210969342174</v>
      </c>
      <c r="AA189" s="7"/>
      <c r="AB189" s="6">
        <v>40451</v>
      </c>
      <c r="AC189" s="3" t="str">
        <f t="shared" si="75"/>
        <v>Sep</v>
      </c>
      <c r="AD189" s="3">
        <f t="shared" si="76"/>
        <v>30</v>
      </c>
      <c r="AE189" s="3" t="str">
        <f t="shared" si="77"/>
        <v>Sep30</v>
      </c>
      <c r="AF189" s="3" t="str">
        <f t="shared" si="78"/>
        <v>40Thu</v>
      </c>
      <c r="AG189">
        <v>1141.199951</v>
      </c>
      <c r="AH189" s="8">
        <f t="shared" si="89"/>
        <v>-0.00308372197957112</v>
      </c>
      <c r="AI189" s="7">
        <f t="shared" si="79"/>
        <v>1.00724627849536</v>
      </c>
      <c r="AJ189" s="7"/>
      <c r="AK189" s="9">
        <v>188</v>
      </c>
      <c r="AL189" s="6">
        <f>WORKDAY($AX$3,AK189,$AY$3:$AY$11)</f>
        <v>44102</v>
      </c>
      <c r="AM189" s="3" t="str">
        <f t="shared" si="80"/>
        <v>Sep</v>
      </c>
      <c r="AN189" s="3">
        <f t="shared" si="81"/>
        <v>28</v>
      </c>
      <c r="AO189" s="3" t="str">
        <f t="shared" si="82"/>
        <v>Sep28</v>
      </c>
      <c r="AP189" s="3" t="str">
        <f t="shared" si="83"/>
        <v>40Mon</v>
      </c>
      <c r="AQ189" s="7">
        <f>VLOOKUP($AP189,$E$2:$H$253,4,0)</f>
        <v>0.891406940509914</v>
      </c>
      <c r="AR189" s="7">
        <f>VLOOKUP(AP189,$N$2:$Q$251,4,0)</f>
        <v>0.885661842764146</v>
      </c>
      <c r="AS189" s="7">
        <f>VLOOKUP($AP189,$W$2:$Z$249,4,0)</f>
        <v>0.988874574069463</v>
      </c>
      <c r="AT189" s="7">
        <f>VLOOKUP($AP189,$AF$2:$AI$253,4,0)</f>
        <v>1.00809366727062</v>
      </c>
      <c r="AU189" s="10">
        <f t="shared" si="84"/>
        <v>0.943509256153535</v>
      </c>
      <c r="AV189" s="11">
        <f t="shared" si="85"/>
        <v>-5.64907438464649</v>
      </c>
    </row>
    <row r="190" spans="1:48">
      <c r="A190" s="6">
        <v>11231</v>
      </c>
      <c r="B190" s="3" t="str">
        <f t="shared" si="60"/>
        <v>Sep</v>
      </c>
      <c r="C190" s="3">
        <f t="shared" si="61"/>
        <v>30</v>
      </c>
      <c r="D190" s="3" t="str">
        <f t="shared" si="62"/>
        <v>Sep30</v>
      </c>
      <c r="E190" s="3" t="str">
        <f t="shared" si="63"/>
        <v>40Tue</v>
      </c>
      <c r="F190">
        <v>18.59</v>
      </c>
      <c r="G190" s="8">
        <f t="shared" si="86"/>
        <v>-0.0153601173389894</v>
      </c>
      <c r="H190" s="7">
        <f t="shared" si="64"/>
        <v>0.877714825306892</v>
      </c>
      <c r="I190" s="7"/>
      <c r="J190" s="6">
        <v>22188</v>
      </c>
      <c r="K190" s="3" t="str">
        <f t="shared" si="65"/>
        <v>Sep</v>
      </c>
      <c r="L190" s="3">
        <f t="shared" si="66"/>
        <v>29</v>
      </c>
      <c r="M190" s="3" t="str">
        <f t="shared" si="67"/>
        <v>Sep29</v>
      </c>
      <c r="N190" s="3" t="str">
        <f t="shared" si="68"/>
        <v>40Thu</v>
      </c>
      <c r="O190">
        <v>52.619999</v>
      </c>
      <c r="P190" s="8">
        <f t="shared" si="87"/>
        <v>0.00266766387195128</v>
      </c>
      <c r="Q190" s="7">
        <f t="shared" si="69"/>
        <v>0.878317459522617</v>
      </c>
      <c r="R190" s="7"/>
      <c r="S190" s="6">
        <v>36798</v>
      </c>
      <c r="T190" s="3" t="str">
        <f t="shared" si="70"/>
        <v>Sep</v>
      </c>
      <c r="U190" s="3">
        <f t="shared" si="71"/>
        <v>29</v>
      </c>
      <c r="V190" s="3" t="str">
        <f t="shared" si="72"/>
        <v>Sep29</v>
      </c>
      <c r="W190" s="3" t="str">
        <f t="shared" si="73"/>
        <v>40Fri</v>
      </c>
      <c r="X190">
        <v>1436.51001</v>
      </c>
      <c r="Y190" s="8">
        <f t="shared" si="88"/>
        <v>-0.0149353204215365</v>
      </c>
      <c r="Z190" s="7">
        <f t="shared" si="74"/>
        <v>0.987142864052957</v>
      </c>
      <c r="AA190" s="7"/>
      <c r="AB190" s="6">
        <v>40452</v>
      </c>
      <c r="AC190" s="3" t="str">
        <f t="shared" si="75"/>
        <v>Oct</v>
      </c>
      <c r="AD190" s="3">
        <f t="shared" si="76"/>
        <v>1</v>
      </c>
      <c r="AE190" s="3" t="str">
        <f t="shared" si="77"/>
        <v>Oct1</v>
      </c>
      <c r="AF190" s="3" t="str">
        <f t="shared" si="78"/>
        <v>40Fri</v>
      </c>
      <c r="AG190">
        <v>1146.23999</v>
      </c>
      <c r="AH190" s="8">
        <f t="shared" si="89"/>
        <v>0.00441643814967179</v>
      </c>
      <c r="AI190" s="7">
        <f t="shared" si="79"/>
        <v>1.01169471938583</v>
      </c>
      <c r="AJ190" s="7"/>
      <c r="AK190" s="9">
        <v>189</v>
      </c>
      <c r="AL190" s="6">
        <f>WORKDAY($AX$3,AK190,$AY$3:$AY$11)</f>
        <v>44103</v>
      </c>
      <c r="AM190" s="3" t="str">
        <f t="shared" si="80"/>
        <v>Sep</v>
      </c>
      <c r="AN190" s="3">
        <f t="shared" si="81"/>
        <v>29</v>
      </c>
      <c r="AO190" s="3" t="str">
        <f t="shared" si="82"/>
        <v>Sep29</v>
      </c>
      <c r="AP190" s="3" t="str">
        <f t="shared" si="83"/>
        <v>40Tue</v>
      </c>
      <c r="AQ190" s="7">
        <f>VLOOKUP($AP190,$E$2:$H$253,4,0)</f>
        <v>0.877714825306892</v>
      </c>
      <c r="AR190" s="7">
        <f>VLOOKUP(AP190,$N$2:$Q$251,4,0)</f>
        <v>0.883658804873978</v>
      </c>
      <c r="AS190" s="7">
        <f>VLOOKUP($AP190,$W$2:$Z$249,4,0)</f>
        <v>0.980752043980849</v>
      </c>
      <c r="AT190" s="7">
        <f>VLOOKUP($AP190,$AF$2:$AI$253,4,0)</f>
        <v>1.0129833106469</v>
      </c>
      <c r="AU190" s="10">
        <f t="shared" si="84"/>
        <v>0.938777246202155</v>
      </c>
      <c r="AV190" s="11">
        <f t="shared" si="85"/>
        <v>-6.12227537978449</v>
      </c>
    </row>
    <row r="191" spans="1:48">
      <c r="A191" s="6">
        <v>11232</v>
      </c>
      <c r="B191" s="3" t="str">
        <f t="shared" si="60"/>
        <v>Oct</v>
      </c>
      <c r="C191" s="3">
        <f t="shared" si="61"/>
        <v>1</v>
      </c>
      <c r="D191" s="3" t="str">
        <f t="shared" si="62"/>
        <v>Oct1</v>
      </c>
      <c r="E191" s="3" t="str">
        <f t="shared" si="63"/>
        <v>40Wed</v>
      </c>
      <c r="F191">
        <v>19.42</v>
      </c>
      <c r="G191" s="8">
        <f t="shared" si="86"/>
        <v>0.0446476600322755</v>
      </c>
      <c r="H191" s="7">
        <f t="shared" si="64"/>
        <v>0.916902738432483</v>
      </c>
      <c r="I191" s="7"/>
      <c r="J191" s="6">
        <v>22189</v>
      </c>
      <c r="K191" s="3" t="str">
        <f t="shared" si="65"/>
        <v>Sep</v>
      </c>
      <c r="L191" s="3">
        <f t="shared" si="66"/>
        <v>30</v>
      </c>
      <c r="M191" s="3" t="str">
        <f t="shared" si="67"/>
        <v>Sep30</v>
      </c>
      <c r="N191" s="3" t="str">
        <f t="shared" si="68"/>
        <v>40Fri</v>
      </c>
      <c r="O191">
        <v>53.52</v>
      </c>
      <c r="P191" s="8">
        <f t="shared" si="87"/>
        <v>0.0171037821570465</v>
      </c>
      <c r="Q191" s="7">
        <f t="shared" si="69"/>
        <v>0.893340010015023</v>
      </c>
      <c r="R191" s="7"/>
      <c r="S191" s="6">
        <v>36801</v>
      </c>
      <c r="T191" s="3" t="str">
        <f t="shared" si="70"/>
        <v>Oct</v>
      </c>
      <c r="U191" s="3">
        <f t="shared" si="71"/>
        <v>2</v>
      </c>
      <c r="V191" s="3" t="str">
        <f t="shared" si="72"/>
        <v>Oct2</v>
      </c>
      <c r="W191" s="3" t="str">
        <f t="shared" si="73"/>
        <v>41Mon</v>
      </c>
      <c r="X191">
        <v>1436.22998</v>
      </c>
      <c r="Y191" s="8">
        <f t="shared" si="88"/>
        <v>-0.000194937729671579</v>
      </c>
      <c r="Z191" s="7">
        <f t="shared" si="74"/>
        <v>0.986950432664177</v>
      </c>
      <c r="AA191" s="7"/>
      <c r="AB191" s="6">
        <v>40455</v>
      </c>
      <c r="AC191" s="3" t="str">
        <f t="shared" si="75"/>
        <v>Oct</v>
      </c>
      <c r="AD191" s="3">
        <f t="shared" si="76"/>
        <v>4</v>
      </c>
      <c r="AE191" s="3" t="str">
        <f t="shared" si="77"/>
        <v>Oct4</v>
      </c>
      <c r="AF191" s="3" t="str">
        <f t="shared" si="78"/>
        <v>41Mon</v>
      </c>
      <c r="AG191">
        <v>1137.030029</v>
      </c>
      <c r="AH191" s="8">
        <f t="shared" si="89"/>
        <v>-0.00803493254497256</v>
      </c>
      <c r="AI191" s="7">
        <f t="shared" si="79"/>
        <v>1.00356582055946</v>
      </c>
      <c r="AJ191" s="7"/>
      <c r="AK191" s="9">
        <v>190</v>
      </c>
      <c r="AL191" s="6">
        <f>WORKDAY($AX$3,AK191,$AY$3:$AY$11)</f>
        <v>44104</v>
      </c>
      <c r="AM191" s="3" t="str">
        <f t="shared" si="80"/>
        <v>Sep</v>
      </c>
      <c r="AN191" s="3">
        <f t="shared" si="81"/>
        <v>30</v>
      </c>
      <c r="AO191" s="3" t="str">
        <f t="shared" si="82"/>
        <v>Sep30</v>
      </c>
      <c r="AP191" s="3" t="str">
        <f t="shared" si="83"/>
        <v>40Wed</v>
      </c>
      <c r="AQ191" s="7">
        <f>VLOOKUP($AP191,$E$2:$H$253,4,0)</f>
        <v>0.916902738432483</v>
      </c>
      <c r="AR191" s="7">
        <f>VLOOKUP(AP191,$N$2:$Q$251,4,0)</f>
        <v>0.875980637623101</v>
      </c>
      <c r="AS191" s="7">
        <f>VLOOKUP($AP191,$W$2:$Z$249,4,0)</f>
        <v>0.98031223761978</v>
      </c>
      <c r="AT191" s="7">
        <f>VLOOKUP($AP191,$AF$2:$AI$253,4,0)</f>
        <v>1.0103619538598</v>
      </c>
      <c r="AU191" s="10">
        <f t="shared" si="84"/>
        <v>0.945889391883792</v>
      </c>
      <c r="AV191" s="11">
        <f t="shared" si="85"/>
        <v>-5.41106081162081</v>
      </c>
    </row>
    <row r="192" spans="1:48">
      <c r="A192" s="6">
        <v>11233</v>
      </c>
      <c r="B192" s="3" t="str">
        <f t="shared" si="60"/>
        <v>Oct</v>
      </c>
      <c r="C192" s="3">
        <f t="shared" si="61"/>
        <v>2</v>
      </c>
      <c r="D192" s="3" t="str">
        <f t="shared" si="62"/>
        <v>Oct2</v>
      </c>
      <c r="E192" s="3" t="str">
        <f t="shared" si="63"/>
        <v>40Thu</v>
      </c>
      <c r="F192">
        <v>19.18</v>
      </c>
      <c r="G192" s="8">
        <f t="shared" si="86"/>
        <v>-0.012358393408857</v>
      </c>
      <c r="H192" s="7">
        <f t="shared" si="64"/>
        <v>0.905571293673276</v>
      </c>
      <c r="I192" s="7"/>
      <c r="J192" s="6">
        <v>22192</v>
      </c>
      <c r="K192" s="3" t="str">
        <f t="shared" si="65"/>
        <v>Oct</v>
      </c>
      <c r="L192" s="3">
        <f t="shared" si="66"/>
        <v>3</v>
      </c>
      <c r="M192" s="3" t="str">
        <f t="shared" si="67"/>
        <v>Oct3</v>
      </c>
      <c r="N192" s="3" t="str">
        <f t="shared" si="68"/>
        <v>41Mon</v>
      </c>
      <c r="O192">
        <v>53.360001</v>
      </c>
      <c r="P192" s="8">
        <f t="shared" si="87"/>
        <v>-0.00298951793721985</v>
      </c>
      <c r="Q192" s="7">
        <f t="shared" si="69"/>
        <v>0.890669354031047</v>
      </c>
      <c r="R192" s="7"/>
      <c r="S192" s="6">
        <v>36802</v>
      </c>
      <c r="T192" s="3" t="str">
        <f t="shared" si="70"/>
        <v>Oct</v>
      </c>
      <c r="U192" s="3">
        <f t="shared" si="71"/>
        <v>3</v>
      </c>
      <c r="V192" s="3" t="str">
        <f t="shared" si="72"/>
        <v>Oct3</v>
      </c>
      <c r="W192" s="3" t="str">
        <f t="shared" si="73"/>
        <v>41Tue</v>
      </c>
      <c r="X192">
        <v>1426.459961</v>
      </c>
      <c r="Y192" s="8">
        <f t="shared" si="88"/>
        <v>-0.00680254495174933</v>
      </c>
      <c r="Z192" s="7">
        <f t="shared" si="74"/>
        <v>0.980236657980831</v>
      </c>
      <c r="AA192" s="7"/>
      <c r="AB192" s="6">
        <v>40456</v>
      </c>
      <c r="AC192" s="3" t="str">
        <f t="shared" si="75"/>
        <v>Oct</v>
      </c>
      <c r="AD192" s="3">
        <f t="shared" si="76"/>
        <v>5</v>
      </c>
      <c r="AE192" s="3" t="str">
        <f t="shared" si="77"/>
        <v>Oct5</v>
      </c>
      <c r="AF192" s="3" t="str">
        <f t="shared" si="78"/>
        <v>41Tue</v>
      </c>
      <c r="AG192">
        <v>1160.75</v>
      </c>
      <c r="AH192" s="8">
        <f t="shared" si="89"/>
        <v>0.0208613408573398</v>
      </c>
      <c r="AI192" s="7">
        <f t="shared" si="79"/>
        <v>1.02450154921492</v>
      </c>
      <c r="AJ192" s="7"/>
      <c r="AK192" s="9">
        <v>191</v>
      </c>
      <c r="AL192" s="6">
        <f>WORKDAY($AX$3,AK192,$AY$3:$AY$11)</f>
        <v>44105</v>
      </c>
      <c r="AM192" s="3" t="str">
        <f t="shared" si="80"/>
        <v>Oct</v>
      </c>
      <c r="AN192" s="3">
        <f t="shared" si="81"/>
        <v>1</v>
      </c>
      <c r="AO192" s="3" t="str">
        <f t="shared" si="82"/>
        <v>Oct1</v>
      </c>
      <c r="AP192" s="3" t="str">
        <f t="shared" si="83"/>
        <v>40Thu</v>
      </c>
      <c r="AQ192" s="7">
        <f>VLOOKUP($AP192,$E$2:$H$253,4,0)</f>
        <v>0.905571293673276</v>
      </c>
      <c r="AR192" s="7">
        <f>VLOOKUP(AP192,$N$2:$Q$251,4,0)</f>
        <v>0.878317459522617</v>
      </c>
      <c r="AS192" s="7">
        <f>VLOOKUP($AP192,$W$2:$Z$249,4,0)</f>
        <v>1.00210969342174</v>
      </c>
      <c r="AT192" s="7">
        <f>VLOOKUP($AP192,$AF$2:$AI$253,4,0)</f>
        <v>1.00724627849536</v>
      </c>
      <c r="AU192" s="10">
        <f t="shared" si="84"/>
        <v>0.948311181278249</v>
      </c>
      <c r="AV192" s="11">
        <f t="shared" si="85"/>
        <v>-5.1688818721751</v>
      </c>
    </row>
    <row r="193" spans="1:48">
      <c r="A193" s="6">
        <v>11234</v>
      </c>
      <c r="B193" s="3" t="str">
        <f t="shared" si="60"/>
        <v>Oct</v>
      </c>
      <c r="C193" s="3">
        <f t="shared" si="61"/>
        <v>3</v>
      </c>
      <c r="D193" s="3" t="str">
        <f t="shared" si="62"/>
        <v>Oct3</v>
      </c>
      <c r="E193" s="3" t="str">
        <f t="shared" si="63"/>
        <v>40Fri</v>
      </c>
      <c r="F193">
        <v>19.42</v>
      </c>
      <c r="G193" s="8">
        <f t="shared" si="86"/>
        <v>0.0125130344108447</v>
      </c>
      <c r="H193" s="7">
        <f t="shared" si="64"/>
        <v>0.916902738432483</v>
      </c>
      <c r="I193" s="7"/>
      <c r="J193" s="6">
        <v>22193</v>
      </c>
      <c r="K193" s="3" t="str">
        <f t="shared" si="65"/>
        <v>Oct</v>
      </c>
      <c r="L193" s="3">
        <f t="shared" si="66"/>
        <v>4</v>
      </c>
      <c r="M193" s="3" t="str">
        <f t="shared" si="67"/>
        <v>Oct4</v>
      </c>
      <c r="N193" s="3" t="str">
        <f t="shared" si="68"/>
        <v>41Tue</v>
      </c>
      <c r="O193">
        <v>52.990002</v>
      </c>
      <c r="P193" s="8">
        <f t="shared" si="87"/>
        <v>-0.00693401411293077</v>
      </c>
      <c r="Q193" s="7">
        <f t="shared" si="69"/>
        <v>0.884493440160241</v>
      </c>
      <c r="R193" s="7"/>
      <c r="S193" s="6">
        <v>36803</v>
      </c>
      <c r="T193" s="3" t="str">
        <f t="shared" si="70"/>
        <v>Oct</v>
      </c>
      <c r="U193" s="3">
        <f t="shared" si="71"/>
        <v>4</v>
      </c>
      <c r="V193" s="3" t="str">
        <f t="shared" si="72"/>
        <v>Oct4</v>
      </c>
      <c r="W193" s="3" t="str">
        <f t="shared" si="73"/>
        <v>41Wed</v>
      </c>
      <c r="X193">
        <v>1434.319946</v>
      </c>
      <c r="Y193" s="8">
        <f t="shared" si="88"/>
        <v>0.00551013362792876</v>
      </c>
      <c r="Z193" s="7">
        <f t="shared" si="74"/>
        <v>0.9856378929533</v>
      </c>
      <c r="AA193" s="7"/>
      <c r="AB193" s="6">
        <v>40457</v>
      </c>
      <c r="AC193" s="3" t="str">
        <f t="shared" si="75"/>
        <v>Oct</v>
      </c>
      <c r="AD193" s="3">
        <f t="shared" si="76"/>
        <v>6</v>
      </c>
      <c r="AE193" s="3" t="str">
        <f t="shared" si="77"/>
        <v>Oct6</v>
      </c>
      <c r="AF193" s="3" t="str">
        <f t="shared" si="78"/>
        <v>41Wed</v>
      </c>
      <c r="AG193">
        <v>1159.969971</v>
      </c>
      <c r="AH193" s="8">
        <f t="shared" si="89"/>
        <v>-0.000672004307559779</v>
      </c>
      <c r="AI193" s="7">
        <f t="shared" si="79"/>
        <v>1.02381307976075</v>
      </c>
      <c r="AJ193" s="7"/>
      <c r="AK193" s="9">
        <v>192</v>
      </c>
      <c r="AL193" s="6">
        <f>WORKDAY($AX$3,AK193,$AY$3:$AY$11)</f>
        <v>44106</v>
      </c>
      <c r="AM193" s="3" t="str">
        <f t="shared" si="80"/>
        <v>Oct</v>
      </c>
      <c r="AN193" s="3">
        <f t="shared" si="81"/>
        <v>2</v>
      </c>
      <c r="AO193" s="3" t="str">
        <f t="shared" si="82"/>
        <v>Oct2</v>
      </c>
      <c r="AP193" s="3" t="str">
        <f t="shared" si="83"/>
        <v>40Fri</v>
      </c>
      <c r="AQ193" s="7">
        <f>VLOOKUP($AP193,$E$2:$H$253,4,0)</f>
        <v>0.916902738432483</v>
      </c>
      <c r="AR193" s="7">
        <f>VLOOKUP(AP193,$N$2:$Q$251,4,0)</f>
        <v>0.893340010015023</v>
      </c>
      <c r="AS193" s="7">
        <f>VLOOKUP($AP193,$W$2:$Z$249,4,0)</f>
        <v>0.987142864052957</v>
      </c>
      <c r="AT193" s="7">
        <f>VLOOKUP($AP193,$AF$2:$AI$253,4,0)</f>
        <v>1.01169471938583</v>
      </c>
      <c r="AU193" s="10">
        <f t="shared" si="84"/>
        <v>0.952270082971572</v>
      </c>
      <c r="AV193" s="11">
        <f t="shared" si="85"/>
        <v>-4.77299170284278</v>
      </c>
    </row>
    <row r="194" spans="1:48">
      <c r="A194" s="6">
        <v>11237</v>
      </c>
      <c r="B194" s="3" t="str">
        <f t="shared" ref="B194:B257" si="90">TEXT(A194,"mmm")</f>
        <v>Oct</v>
      </c>
      <c r="C194" s="3">
        <f t="shared" ref="C194:C257" si="91">DAY(A194)</f>
        <v>6</v>
      </c>
      <c r="D194" s="3" t="str">
        <f t="shared" ref="D194:D257" si="92">CONCATENATE(B194,C194)</f>
        <v>Oct6</v>
      </c>
      <c r="E194" s="3" t="str">
        <f t="shared" ref="E194:E253" si="93">CONCATENATE(WEEKNUM(A194),TEXT(A194,"ddd"))</f>
        <v>41Mon</v>
      </c>
      <c r="F194">
        <v>18.610001</v>
      </c>
      <c r="G194" s="8">
        <f t="shared" si="86"/>
        <v>-0.0417095262615861</v>
      </c>
      <c r="H194" s="7">
        <f t="shared" ref="H194:H253" si="94">H193*(1+G194)</f>
        <v>0.878659159584513</v>
      </c>
      <c r="I194" s="7"/>
      <c r="J194" s="6">
        <v>22194</v>
      </c>
      <c r="K194" s="3" t="str">
        <f t="shared" ref="K194:K257" si="95">TEXT(J194,"mmm")</f>
        <v>Oct</v>
      </c>
      <c r="L194" s="3">
        <f t="shared" ref="L194:L257" si="96">DAY(J194)</f>
        <v>5</v>
      </c>
      <c r="M194" s="3" t="str">
        <f t="shared" ref="M194:M257" si="97">CONCATENATE(K194,L194)</f>
        <v>Oct5</v>
      </c>
      <c r="N194" s="3" t="str">
        <f t="shared" ref="N194:N257" si="98">CONCATENATE(WEEKNUM(J194),TEXT(J194,"ddd"))</f>
        <v>41Wed</v>
      </c>
      <c r="O194">
        <v>53.389999</v>
      </c>
      <c r="P194" s="8">
        <f t="shared" si="87"/>
        <v>0.007548537174994</v>
      </c>
      <c r="Q194" s="7">
        <f t="shared" ref="Q194:Q251" si="99">Q193*(1+P194)</f>
        <v>0.891170071774328</v>
      </c>
      <c r="R194" s="7"/>
      <c r="S194" s="6">
        <v>36804</v>
      </c>
      <c r="T194" s="3" t="str">
        <f t="shared" ref="T194:T257" si="100">TEXT(S194,"mmm")</f>
        <v>Oct</v>
      </c>
      <c r="U194" s="3">
        <f t="shared" ref="U194:U257" si="101">DAY(S194)</f>
        <v>5</v>
      </c>
      <c r="V194" s="3" t="str">
        <f t="shared" ref="V194:V257" si="102">CONCATENATE(T194,U194)</f>
        <v>Oct5</v>
      </c>
      <c r="W194" s="3" t="str">
        <f t="shared" ref="W194:W257" si="103">CONCATENATE(WEEKNUM(S194),TEXT(S194,"ddd"))</f>
        <v>41Thu</v>
      </c>
      <c r="X194">
        <v>1436.280029</v>
      </c>
      <c r="Y194" s="8">
        <f t="shared" si="88"/>
        <v>0.001366559117766</v>
      </c>
      <c r="Z194" s="7">
        <f t="shared" ref="Z194:Z249" si="104">Z193*(1+Y194)</f>
        <v>0.986984825402731</v>
      </c>
      <c r="AA194" s="7"/>
      <c r="AB194" s="6">
        <v>40458</v>
      </c>
      <c r="AC194" s="3" t="str">
        <f t="shared" ref="AC194:AC253" si="105">TEXT(AB194,"mmm")</f>
        <v>Oct</v>
      </c>
      <c r="AD194" s="3">
        <f t="shared" ref="AD194:AD253" si="106">DAY(AB194)</f>
        <v>7</v>
      </c>
      <c r="AE194" s="3" t="str">
        <f t="shared" ref="AE194:AE253" si="107">CONCATENATE(AC194,AD194)</f>
        <v>Oct7</v>
      </c>
      <c r="AF194" s="3" t="str">
        <f t="shared" ref="AF194:AF253" si="108">CONCATENATE(WEEKNUM(AB194),TEXT(AB194,"ddd"))</f>
        <v>41Thu</v>
      </c>
      <c r="AG194">
        <v>1158.060059</v>
      </c>
      <c r="AH194" s="8">
        <f t="shared" si="89"/>
        <v>-0.00164651848560662</v>
      </c>
      <c r="AI194" s="7">
        <f t="shared" ref="AI194:AI253" si="109">AI193*(1+AH194)</f>
        <v>1.02212735259912</v>
      </c>
      <c r="AJ194" s="7"/>
      <c r="AK194" s="9">
        <v>193</v>
      </c>
      <c r="AL194" s="6">
        <f>WORKDAY($AX$3,AK194,$AY$3:$AY$11)</f>
        <v>44109</v>
      </c>
      <c r="AM194" s="3" t="str">
        <f t="shared" ref="AM194:AM257" si="110">TEXT(AL194,"mmm")</f>
        <v>Oct</v>
      </c>
      <c r="AN194" s="3">
        <f t="shared" ref="AN194:AN257" si="111">DAY(AL194)</f>
        <v>5</v>
      </c>
      <c r="AO194" s="3" t="str">
        <f t="shared" ref="AO194:AO257" si="112">CONCATENATE(AM194,AN194)</f>
        <v>Oct5</v>
      </c>
      <c r="AP194" s="3" t="str">
        <f t="shared" ref="AP194:AP257" si="113">CONCATENATE(WEEKNUM(AL194),TEXT(AL194,"ddd"))</f>
        <v>41Mon</v>
      </c>
      <c r="AQ194" s="7">
        <f>VLOOKUP($AP194,$E$2:$H$253,4,0)</f>
        <v>0.878659159584513</v>
      </c>
      <c r="AR194" s="7">
        <f>VLOOKUP(AP194,$N$2:$Q$251,4,0)</f>
        <v>0.890669354031047</v>
      </c>
      <c r="AS194" s="7">
        <f>VLOOKUP($AP194,$W$2:$Z$249,4,0)</f>
        <v>0.986950432664177</v>
      </c>
      <c r="AT194" s="7">
        <f>VLOOKUP($AP194,$AF$2:$AI$253,4,0)</f>
        <v>1.00356582055946</v>
      </c>
      <c r="AU194" s="10">
        <f t="shared" ref="AU194:AU252" si="114">AVERAGE(AQ194:AT194)</f>
        <v>0.939961191709798</v>
      </c>
      <c r="AV194" s="11">
        <f t="shared" ref="AV194:AV252" si="115">100*(1-AU194)*-1</f>
        <v>-6.00388082902018</v>
      </c>
    </row>
    <row r="195" spans="1:48">
      <c r="A195" s="6">
        <v>11238</v>
      </c>
      <c r="B195" s="3" t="str">
        <f t="shared" si="90"/>
        <v>Oct</v>
      </c>
      <c r="C195" s="3">
        <f t="shared" si="91"/>
        <v>7</v>
      </c>
      <c r="D195" s="3" t="str">
        <f t="shared" si="92"/>
        <v>Oct7</v>
      </c>
      <c r="E195" s="3" t="str">
        <f t="shared" si="93"/>
        <v>41Tue</v>
      </c>
      <c r="F195">
        <v>18.620001</v>
      </c>
      <c r="G195" s="8">
        <f t="shared" ref="G195:G253" si="116">(F195-F194)/F194</f>
        <v>0.00053734548429084</v>
      </c>
      <c r="H195" s="7">
        <f t="shared" si="94"/>
        <v>0.879131303116146</v>
      </c>
      <c r="I195" s="7"/>
      <c r="J195" s="6">
        <v>22195</v>
      </c>
      <c r="K195" s="3" t="str">
        <f t="shared" si="95"/>
        <v>Oct</v>
      </c>
      <c r="L195" s="3">
        <f t="shared" si="96"/>
        <v>6</v>
      </c>
      <c r="M195" s="3" t="str">
        <f t="shared" si="97"/>
        <v>Oct6</v>
      </c>
      <c r="N195" s="3" t="str">
        <f t="shared" si="98"/>
        <v>41Thu</v>
      </c>
      <c r="O195">
        <v>53.720001</v>
      </c>
      <c r="P195" s="8">
        <f t="shared" ref="P195:P251" si="117">(O195-O194)/O194</f>
        <v>0.00618097033491236</v>
      </c>
      <c r="Q195" s="7">
        <f t="shared" si="99"/>
        <v>0.896678367551327</v>
      </c>
      <c r="R195" s="7"/>
      <c r="S195" s="6">
        <v>36805</v>
      </c>
      <c r="T195" s="3" t="str">
        <f t="shared" si="100"/>
        <v>Oct</v>
      </c>
      <c r="U195" s="3">
        <f t="shared" si="101"/>
        <v>6</v>
      </c>
      <c r="V195" s="3" t="str">
        <f t="shared" si="102"/>
        <v>Oct6</v>
      </c>
      <c r="W195" s="3" t="str">
        <f t="shared" si="103"/>
        <v>41Fri</v>
      </c>
      <c r="X195">
        <v>1408.98999</v>
      </c>
      <c r="Y195" s="8">
        <f t="shared" ref="Y195:Y249" si="118">(X195-X194)/X194</f>
        <v>-0.019000500215129</v>
      </c>
      <c r="Z195" s="7">
        <f t="shared" si="104"/>
        <v>0.968231620015337</v>
      </c>
      <c r="AA195" s="7"/>
      <c r="AB195" s="6">
        <v>40459</v>
      </c>
      <c r="AC195" s="3" t="str">
        <f t="shared" si="105"/>
        <v>Oct</v>
      </c>
      <c r="AD195" s="3">
        <f t="shared" si="106"/>
        <v>8</v>
      </c>
      <c r="AE195" s="3" t="str">
        <f t="shared" si="107"/>
        <v>Oct8</v>
      </c>
      <c r="AF195" s="3" t="str">
        <f t="shared" si="108"/>
        <v>41Fri</v>
      </c>
      <c r="AG195">
        <v>1165.150024</v>
      </c>
      <c r="AH195" s="8">
        <f t="shared" ref="AH195:AH253" si="119">(AG195-AG194)/AG194</f>
        <v>0.00612227746298616</v>
      </c>
      <c r="AI195" s="7">
        <f t="shared" si="109"/>
        <v>1.02838509985424</v>
      </c>
      <c r="AJ195" s="7"/>
      <c r="AK195" s="9">
        <v>194</v>
      </c>
      <c r="AL195" s="6">
        <f>WORKDAY($AX$3,AK195,$AY$3:$AY$11)</f>
        <v>44110</v>
      </c>
      <c r="AM195" s="3" t="str">
        <f t="shared" si="110"/>
        <v>Oct</v>
      </c>
      <c r="AN195" s="3">
        <f t="shared" si="111"/>
        <v>6</v>
      </c>
      <c r="AO195" s="3" t="str">
        <f t="shared" si="112"/>
        <v>Oct6</v>
      </c>
      <c r="AP195" s="3" t="str">
        <f t="shared" si="113"/>
        <v>41Tue</v>
      </c>
      <c r="AQ195" s="7">
        <f>VLOOKUP($AP195,$E$2:$H$253,4,0)</f>
        <v>0.879131303116146</v>
      </c>
      <c r="AR195" s="7">
        <f>VLOOKUP(AP195,$N$2:$Q$251,4,0)</f>
        <v>0.884493440160241</v>
      </c>
      <c r="AS195" s="7">
        <f>VLOOKUP($AP195,$W$2:$Z$249,4,0)</f>
        <v>0.980236657980831</v>
      </c>
      <c r="AT195" s="7">
        <f>VLOOKUP($AP195,$AF$2:$AI$253,4,0)</f>
        <v>1.02450154921492</v>
      </c>
      <c r="AU195" s="10">
        <f t="shared" si="114"/>
        <v>0.942090737618035</v>
      </c>
      <c r="AV195" s="11">
        <f t="shared" si="115"/>
        <v>-5.7909262381965</v>
      </c>
    </row>
    <row r="196" spans="1:48">
      <c r="A196" s="6">
        <v>11239</v>
      </c>
      <c r="B196" s="3" t="str">
        <f t="shared" si="90"/>
        <v>Oct</v>
      </c>
      <c r="C196" s="3">
        <f t="shared" si="91"/>
        <v>8</v>
      </c>
      <c r="D196" s="3" t="str">
        <f t="shared" si="92"/>
        <v>Oct8</v>
      </c>
      <c r="E196" s="3" t="str">
        <f t="shared" si="93"/>
        <v>41Wed</v>
      </c>
      <c r="F196">
        <v>18.4</v>
      </c>
      <c r="G196" s="8">
        <f t="shared" si="116"/>
        <v>-0.0118153054878998</v>
      </c>
      <c r="H196" s="7">
        <f t="shared" si="94"/>
        <v>0.868744098205854</v>
      </c>
      <c r="I196" s="7"/>
      <c r="J196" s="6">
        <v>22196</v>
      </c>
      <c r="K196" s="3" t="str">
        <f t="shared" si="95"/>
        <v>Oct</v>
      </c>
      <c r="L196" s="3">
        <f t="shared" si="96"/>
        <v>7</v>
      </c>
      <c r="M196" s="3" t="str">
        <f t="shared" si="97"/>
        <v>Oct7</v>
      </c>
      <c r="N196" s="3" t="str">
        <f t="shared" si="98"/>
        <v>41Fri</v>
      </c>
      <c r="O196">
        <v>54.029999</v>
      </c>
      <c r="P196" s="8">
        <f t="shared" si="117"/>
        <v>0.00577062535795547</v>
      </c>
      <c r="Q196" s="7">
        <f t="shared" si="99"/>
        <v>0.901852762477049</v>
      </c>
      <c r="R196" s="7"/>
      <c r="S196" s="6">
        <v>36808</v>
      </c>
      <c r="T196" s="3" t="str">
        <f t="shared" si="100"/>
        <v>Oct</v>
      </c>
      <c r="U196" s="3">
        <f t="shared" si="101"/>
        <v>9</v>
      </c>
      <c r="V196" s="3" t="str">
        <f t="shared" si="102"/>
        <v>Oct9</v>
      </c>
      <c r="W196" s="3" t="str">
        <f t="shared" si="103"/>
        <v>42Mon</v>
      </c>
      <c r="X196">
        <v>1402.030029</v>
      </c>
      <c r="Y196" s="8">
        <f t="shared" si="118"/>
        <v>-0.00493968094123935</v>
      </c>
      <c r="Z196" s="7">
        <f t="shared" si="104"/>
        <v>0.963448864735242</v>
      </c>
      <c r="AA196" s="7"/>
      <c r="AB196" s="6">
        <v>40462</v>
      </c>
      <c r="AC196" s="3" t="str">
        <f t="shared" si="105"/>
        <v>Oct</v>
      </c>
      <c r="AD196" s="3">
        <f t="shared" si="106"/>
        <v>11</v>
      </c>
      <c r="AE196" s="3" t="str">
        <f t="shared" si="107"/>
        <v>Oct11</v>
      </c>
      <c r="AF196" s="3" t="str">
        <f t="shared" si="108"/>
        <v>42Mon</v>
      </c>
      <c r="AG196">
        <v>1165.319946</v>
      </c>
      <c r="AH196" s="8">
        <f t="shared" si="119"/>
        <v>0.000145837013689185</v>
      </c>
      <c r="AI196" s="7">
        <f t="shared" si="109"/>
        <v>1.02853507646612</v>
      </c>
      <c r="AJ196" s="7"/>
      <c r="AK196" s="9">
        <v>195</v>
      </c>
      <c r="AL196" s="6">
        <f>WORKDAY($AX$3,AK196,$AY$3:$AY$11)</f>
        <v>44111</v>
      </c>
      <c r="AM196" s="3" t="str">
        <f t="shared" si="110"/>
        <v>Oct</v>
      </c>
      <c r="AN196" s="3">
        <f t="shared" si="111"/>
        <v>7</v>
      </c>
      <c r="AO196" s="3" t="str">
        <f t="shared" si="112"/>
        <v>Oct7</v>
      </c>
      <c r="AP196" s="3" t="str">
        <f t="shared" si="113"/>
        <v>41Wed</v>
      </c>
      <c r="AQ196" s="7">
        <f>VLOOKUP($AP196,$E$2:$H$253,4,0)</f>
        <v>0.868744098205854</v>
      </c>
      <c r="AR196" s="7">
        <f>VLOOKUP(AP196,$N$2:$Q$251,4,0)</f>
        <v>0.891170071774328</v>
      </c>
      <c r="AS196" s="7">
        <f>VLOOKUP($AP196,$W$2:$Z$249,4,0)</f>
        <v>0.9856378929533</v>
      </c>
      <c r="AT196" s="7">
        <f>VLOOKUP($AP196,$AF$2:$AI$253,4,0)</f>
        <v>1.02381307976075</v>
      </c>
      <c r="AU196" s="10">
        <f t="shared" si="114"/>
        <v>0.942341285673557</v>
      </c>
      <c r="AV196" s="11">
        <f t="shared" si="115"/>
        <v>-5.76587143264425</v>
      </c>
    </row>
    <row r="197" spans="1:48">
      <c r="A197" s="6">
        <v>11240</v>
      </c>
      <c r="B197" s="3" t="str">
        <f t="shared" si="90"/>
        <v>Oct</v>
      </c>
      <c r="C197" s="3">
        <f t="shared" si="91"/>
        <v>9</v>
      </c>
      <c r="D197" s="3" t="str">
        <f t="shared" si="92"/>
        <v>Oct9</v>
      </c>
      <c r="E197" s="3" t="str">
        <f t="shared" si="93"/>
        <v>41Thu</v>
      </c>
      <c r="F197">
        <v>17.67</v>
      </c>
      <c r="G197" s="8">
        <f t="shared" si="116"/>
        <v>-0.0396739130434781</v>
      </c>
      <c r="H197" s="7">
        <f t="shared" si="94"/>
        <v>0.8342776203966</v>
      </c>
      <c r="I197" s="7"/>
      <c r="J197" s="6">
        <v>22199</v>
      </c>
      <c r="K197" s="3" t="str">
        <f t="shared" si="95"/>
        <v>Oct</v>
      </c>
      <c r="L197" s="3">
        <f t="shared" si="96"/>
        <v>10</v>
      </c>
      <c r="M197" s="3" t="str">
        <f t="shared" si="97"/>
        <v>Oct10</v>
      </c>
      <c r="N197" s="3" t="str">
        <f t="shared" si="98"/>
        <v>42Mon</v>
      </c>
      <c r="O197">
        <v>54.139999</v>
      </c>
      <c r="P197" s="8">
        <f t="shared" si="117"/>
        <v>0.00203590601584143</v>
      </c>
      <c r="Q197" s="7">
        <f t="shared" si="99"/>
        <v>0.903688849941579</v>
      </c>
      <c r="R197" s="7"/>
      <c r="S197" s="6">
        <v>36809</v>
      </c>
      <c r="T197" s="3" t="str">
        <f t="shared" si="100"/>
        <v>Oct</v>
      </c>
      <c r="U197" s="3">
        <f t="shared" si="101"/>
        <v>10</v>
      </c>
      <c r="V197" s="3" t="str">
        <f t="shared" si="102"/>
        <v>Oct10</v>
      </c>
      <c r="W197" s="3" t="str">
        <f t="shared" si="103"/>
        <v>42Tue</v>
      </c>
      <c r="X197">
        <v>1387.02002</v>
      </c>
      <c r="Y197" s="8">
        <f t="shared" si="118"/>
        <v>-0.0107059112069846</v>
      </c>
      <c r="Z197" s="7">
        <f t="shared" si="104"/>
        <v>0.953134266736916</v>
      </c>
      <c r="AA197" s="7"/>
      <c r="AB197" s="6">
        <v>40463</v>
      </c>
      <c r="AC197" s="3" t="str">
        <f t="shared" si="105"/>
        <v>Oct</v>
      </c>
      <c r="AD197" s="3">
        <f t="shared" si="106"/>
        <v>12</v>
      </c>
      <c r="AE197" s="3" t="str">
        <f t="shared" si="107"/>
        <v>Oct12</v>
      </c>
      <c r="AF197" s="3" t="str">
        <f t="shared" si="108"/>
        <v>42Tue</v>
      </c>
      <c r="AG197">
        <v>1169.77002</v>
      </c>
      <c r="AH197" s="8">
        <f t="shared" si="119"/>
        <v>0.0038187572565585</v>
      </c>
      <c r="AI197" s="7">
        <f t="shared" si="109"/>
        <v>1.032462802253</v>
      </c>
      <c r="AJ197" s="7"/>
      <c r="AK197" s="9">
        <v>196</v>
      </c>
      <c r="AL197" s="6">
        <f>WORKDAY($AX$3,AK197,$AY$3:$AY$11)</f>
        <v>44112</v>
      </c>
      <c r="AM197" s="3" t="str">
        <f t="shared" si="110"/>
        <v>Oct</v>
      </c>
      <c r="AN197" s="3">
        <f t="shared" si="111"/>
        <v>8</v>
      </c>
      <c r="AO197" s="3" t="str">
        <f t="shared" si="112"/>
        <v>Oct8</v>
      </c>
      <c r="AP197" s="3" t="str">
        <f t="shared" si="113"/>
        <v>41Thu</v>
      </c>
      <c r="AQ197" s="7">
        <f>VLOOKUP($AP197,$E$2:$H$253,4,0)</f>
        <v>0.8342776203966</v>
      </c>
      <c r="AR197" s="7">
        <f>VLOOKUP(AP197,$N$2:$Q$251,4,0)</f>
        <v>0.896678367551327</v>
      </c>
      <c r="AS197" s="7">
        <f>VLOOKUP($AP197,$W$2:$Z$249,4,0)</f>
        <v>0.986984825402731</v>
      </c>
      <c r="AT197" s="7">
        <f>VLOOKUP($AP197,$AF$2:$AI$253,4,0)</f>
        <v>1.02212735259912</v>
      </c>
      <c r="AU197" s="10">
        <f t="shared" si="114"/>
        <v>0.935017041487443</v>
      </c>
      <c r="AV197" s="11">
        <f t="shared" si="115"/>
        <v>-6.49829585125565</v>
      </c>
    </row>
    <row r="198" spans="1:48">
      <c r="A198" s="6">
        <v>11241</v>
      </c>
      <c r="B198" s="3" t="str">
        <f t="shared" si="90"/>
        <v>Oct</v>
      </c>
      <c r="C198" s="3">
        <f t="shared" si="91"/>
        <v>10</v>
      </c>
      <c r="D198" s="3" t="str">
        <f t="shared" si="92"/>
        <v>Oct10</v>
      </c>
      <c r="E198" s="3" t="str">
        <f t="shared" si="93"/>
        <v>41Fri</v>
      </c>
      <c r="F198">
        <v>18.110001</v>
      </c>
      <c r="G198" s="8">
        <f t="shared" si="116"/>
        <v>0.0249010186757215</v>
      </c>
      <c r="H198" s="7">
        <f t="shared" si="94"/>
        <v>0.855051983002832</v>
      </c>
      <c r="I198" s="7"/>
      <c r="J198" s="6">
        <v>22200</v>
      </c>
      <c r="K198" s="3" t="str">
        <f t="shared" si="95"/>
        <v>Oct</v>
      </c>
      <c r="L198" s="3">
        <f t="shared" si="96"/>
        <v>11</v>
      </c>
      <c r="M198" s="3" t="str">
        <f t="shared" si="97"/>
        <v>Oct11</v>
      </c>
      <c r="N198" s="3" t="str">
        <f t="shared" si="98"/>
        <v>42Tue</v>
      </c>
      <c r="O198">
        <v>54.220001</v>
      </c>
      <c r="P198" s="8">
        <f t="shared" si="117"/>
        <v>0.00147768750420554</v>
      </c>
      <c r="Q198" s="7">
        <f t="shared" si="99"/>
        <v>0.905024219662828</v>
      </c>
      <c r="R198" s="7"/>
      <c r="S198" s="6">
        <v>36810</v>
      </c>
      <c r="T198" s="3" t="str">
        <f t="shared" si="100"/>
        <v>Oct</v>
      </c>
      <c r="U198" s="3">
        <f t="shared" si="101"/>
        <v>11</v>
      </c>
      <c r="V198" s="3" t="str">
        <f t="shared" si="102"/>
        <v>Oct11</v>
      </c>
      <c r="W198" s="3" t="str">
        <f t="shared" si="103"/>
        <v>42Wed</v>
      </c>
      <c r="X198">
        <v>1364.589966</v>
      </c>
      <c r="Y198" s="8">
        <f t="shared" si="118"/>
        <v>-0.0161713988814667</v>
      </c>
      <c r="Z198" s="7">
        <f t="shared" si="104"/>
        <v>0.937720752321919</v>
      </c>
      <c r="AA198" s="7"/>
      <c r="AB198" s="6">
        <v>40464</v>
      </c>
      <c r="AC198" s="3" t="str">
        <f t="shared" si="105"/>
        <v>Oct</v>
      </c>
      <c r="AD198" s="3">
        <f t="shared" si="106"/>
        <v>13</v>
      </c>
      <c r="AE198" s="3" t="str">
        <f t="shared" si="107"/>
        <v>Oct13</v>
      </c>
      <c r="AF198" s="3" t="str">
        <f t="shared" si="108"/>
        <v>42Wed</v>
      </c>
      <c r="AG198">
        <v>1178.099976</v>
      </c>
      <c r="AH198" s="8">
        <f t="shared" si="119"/>
        <v>0.00712102024977528</v>
      </c>
      <c r="AI198" s="7">
        <f t="shared" si="109"/>
        <v>1.03981499077498</v>
      </c>
      <c r="AJ198" s="7"/>
      <c r="AK198" s="9">
        <v>197</v>
      </c>
      <c r="AL198" s="6">
        <f>WORKDAY($AX$3,AK198,$AY$3:$AY$11)</f>
        <v>44113</v>
      </c>
      <c r="AM198" s="3" t="str">
        <f t="shared" si="110"/>
        <v>Oct</v>
      </c>
      <c r="AN198" s="3">
        <f t="shared" si="111"/>
        <v>9</v>
      </c>
      <c r="AO198" s="3" t="str">
        <f t="shared" si="112"/>
        <v>Oct9</v>
      </c>
      <c r="AP198" s="3" t="str">
        <f t="shared" si="113"/>
        <v>41Fri</v>
      </c>
      <c r="AQ198" s="7">
        <f>VLOOKUP($AP198,$E$2:$H$253,4,0)</f>
        <v>0.855051983002832</v>
      </c>
      <c r="AR198" s="7">
        <f>VLOOKUP(AP198,$N$2:$Q$251,4,0)</f>
        <v>0.901852762477049</v>
      </c>
      <c r="AS198" s="7">
        <f>VLOOKUP($AP198,$W$2:$Z$249,4,0)</f>
        <v>0.968231620015337</v>
      </c>
      <c r="AT198" s="7">
        <f>VLOOKUP($AP198,$AF$2:$AI$253,4,0)</f>
        <v>1.02838509985424</v>
      </c>
      <c r="AU198" s="10">
        <f t="shared" si="114"/>
        <v>0.938380366337363</v>
      </c>
      <c r="AV198" s="11">
        <f t="shared" si="115"/>
        <v>-6.16196336626366</v>
      </c>
    </row>
    <row r="199" spans="1:48">
      <c r="A199" s="6">
        <v>11245</v>
      </c>
      <c r="B199" s="3" t="str">
        <f t="shared" si="90"/>
        <v>Oct</v>
      </c>
      <c r="C199" s="3">
        <f t="shared" si="91"/>
        <v>14</v>
      </c>
      <c r="D199" s="3" t="str">
        <f t="shared" si="92"/>
        <v>Oct14</v>
      </c>
      <c r="E199" s="3" t="str">
        <f t="shared" si="93"/>
        <v>42Tue</v>
      </c>
      <c r="F199">
        <v>17.91</v>
      </c>
      <c r="G199" s="8">
        <f t="shared" si="116"/>
        <v>-0.0110436769164176</v>
      </c>
      <c r="H199" s="7">
        <f t="shared" si="94"/>
        <v>0.845609065155807</v>
      </c>
      <c r="I199" s="7"/>
      <c r="J199" s="6">
        <v>22201</v>
      </c>
      <c r="K199" s="3" t="str">
        <f t="shared" si="95"/>
        <v>Oct</v>
      </c>
      <c r="L199" s="3">
        <f t="shared" si="96"/>
        <v>12</v>
      </c>
      <c r="M199" s="3" t="str">
        <f t="shared" si="97"/>
        <v>Oct12</v>
      </c>
      <c r="N199" s="3" t="str">
        <f t="shared" si="98"/>
        <v>42Wed</v>
      </c>
      <c r="O199">
        <v>54.150002</v>
      </c>
      <c r="P199" s="8">
        <f t="shared" si="117"/>
        <v>-0.00129101805070057</v>
      </c>
      <c r="Q199" s="7">
        <f t="shared" si="99"/>
        <v>0.903855817058922</v>
      </c>
      <c r="R199" s="7"/>
      <c r="S199" s="6">
        <v>36811</v>
      </c>
      <c r="T199" s="3" t="str">
        <f t="shared" si="100"/>
        <v>Oct</v>
      </c>
      <c r="U199" s="3">
        <f t="shared" si="101"/>
        <v>12</v>
      </c>
      <c r="V199" s="3" t="str">
        <f t="shared" si="102"/>
        <v>Oct12</v>
      </c>
      <c r="W199" s="3" t="str">
        <f t="shared" si="103"/>
        <v>42Thu</v>
      </c>
      <c r="X199">
        <v>1329.780029</v>
      </c>
      <c r="Y199" s="8">
        <f t="shared" si="118"/>
        <v>-0.0255094481619543</v>
      </c>
      <c r="Z199" s="7">
        <f t="shared" si="104"/>
        <v>0.913800013400175</v>
      </c>
      <c r="AA199" s="7"/>
      <c r="AB199" s="6">
        <v>40465</v>
      </c>
      <c r="AC199" s="3" t="str">
        <f t="shared" si="105"/>
        <v>Oct</v>
      </c>
      <c r="AD199" s="3">
        <f t="shared" si="106"/>
        <v>14</v>
      </c>
      <c r="AE199" s="3" t="str">
        <f t="shared" si="107"/>
        <v>Oct14</v>
      </c>
      <c r="AF199" s="3" t="str">
        <f t="shared" si="108"/>
        <v>42Thu</v>
      </c>
      <c r="AG199">
        <v>1173.810059</v>
      </c>
      <c r="AH199" s="8">
        <f t="shared" si="119"/>
        <v>-0.00364138620439125</v>
      </c>
      <c r="AI199" s="7">
        <f t="shared" si="109"/>
        <v>1.03602862281246</v>
      </c>
      <c r="AJ199" s="7"/>
      <c r="AK199" s="9">
        <v>198</v>
      </c>
      <c r="AL199" s="6">
        <f>WORKDAY($AX$3,AK199,$AY$3:$AY$11)</f>
        <v>44116</v>
      </c>
      <c r="AM199" s="3" t="str">
        <f t="shared" si="110"/>
        <v>Oct</v>
      </c>
      <c r="AN199" s="3">
        <f t="shared" si="111"/>
        <v>12</v>
      </c>
      <c r="AO199" s="3" t="str">
        <f t="shared" si="112"/>
        <v>Oct12</v>
      </c>
      <c r="AP199" s="3" t="str">
        <f t="shared" si="113"/>
        <v>42Mon</v>
      </c>
      <c r="AQ199" s="7" t="e">
        <f>VLOOKUP($AP199,$E$2:$H$253,4,0)</f>
        <v>#N/A</v>
      </c>
      <c r="AR199" s="7">
        <f>VLOOKUP(AP199,$N$2:$Q$251,4,0)</f>
        <v>0.903688849941579</v>
      </c>
      <c r="AS199" s="7">
        <f>VLOOKUP($AP199,$W$2:$Z$249,4,0)</f>
        <v>0.963448864735242</v>
      </c>
      <c r="AT199" s="7">
        <f>VLOOKUP($AP199,$AF$2:$AI$253,4,0)</f>
        <v>1.02853507646612</v>
      </c>
      <c r="AU199" s="10" t="e">
        <f t="shared" si="114"/>
        <v>#N/A</v>
      </c>
      <c r="AV199" s="11" t="e">
        <f t="shared" si="115"/>
        <v>#N/A</v>
      </c>
    </row>
    <row r="200" spans="1:48">
      <c r="A200" s="6">
        <v>11246</v>
      </c>
      <c r="B200" s="3" t="str">
        <f t="shared" si="90"/>
        <v>Oct</v>
      </c>
      <c r="C200" s="3">
        <f t="shared" si="91"/>
        <v>15</v>
      </c>
      <c r="D200" s="3" t="str">
        <f t="shared" si="92"/>
        <v>Oct15</v>
      </c>
      <c r="E200" s="3" t="str">
        <f t="shared" si="93"/>
        <v>42Wed</v>
      </c>
      <c r="F200">
        <v>18.200001</v>
      </c>
      <c r="G200" s="8">
        <f t="shared" si="116"/>
        <v>0.0161921273031826</v>
      </c>
      <c r="H200" s="7">
        <f t="shared" si="94"/>
        <v>0.859301274787535</v>
      </c>
      <c r="I200" s="7"/>
      <c r="J200" s="6">
        <v>22202</v>
      </c>
      <c r="K200" s="3" t="str">
        <f t="shared" si="95"/>
        <v>Oct</v>
      </c>
      <c r="L200" s="3">
        <f t="shared" si="96"/>
        <v>13</v>
      </c>
      <c r="M200" s="3" t="str">
        <f t="shared" si="97"/>
        <v>Oct13</v>
      </c>
      <c r="N200" s="3" t="str">
        <f t="shared" si="98"/>
        <v>42Thu</v>
      </c>
      <c r="O200">
        <v>54.57</v>
      </c>
      <c r="P200" s="8">
        <f t="shared" si="117"/>
        <v>0.00775619546606849</v>
      </c>
      <c r="Q200" s="7">
        <f t="shared" si="99"/>
        <v>0.910866299449174</v>
      </c>
      <c r="R200" s="7"/>
      <c r="S200" s="6">
        <v>36812</v>
      </c>
      <c r="T200" s="3" t="str">
        <f t="shared" si="100"/>
        <v>Oct</v>
      </c>
      <c r="U200" s="3">
        <f t="shared" si="101"/>
        <v>13</v>
      </c>
      <c r="V200" s="3" t="str">
        <f t="shared" si="102"/>
        <v>Oct13</v>
      </c>
      <c r="W200" s="3" t="str">
        <f t="shared" si="103"/>
        <v>42Fri</v>
      </c>
      <c r="X200">
        <v>1374.170044</v>
      </c>
      <c r="Y200" s="8">
        <f t="shared" si="118"/>
        <v>0.0333814721472253</v>
      </c>
      <c r="Z200" s="7">
        <f t="shared" si="104"/>
        <v>0.944304003095627</v>
      </c>
      <c r="AA200" s="7"/>
      <c r="AB200" s="6">
        <v>40466</v>
      </c>
      <c r="AC200" s="3" t="str">
        <f t="shared" si="105"/>
        <v>Oct</v>
      </c>
      <c r="AD200" s="3">
        <f t="shared" si="106"/>
        <v>15</v>
      </c>
      <c r="AE200" s="3" t="str">
        <f t="shared" si="107"/>
        <v>Oct15</v>
      </c>
      <c r="AF200" s="3" t="str">
        <f t="shared" si="108"/>
        <v>42Fri</v>
      </c>
      <c r="AG200">
        <v>1176.189941</v>
      </c>
      <c r="AH200" s="8">
        <f t="shared" si="119"/>
        <v>0.00202748475509544</v>
      </c>
      <c r="AI200" s="7">
        <f t="shared" si="109"/>
        <v>1.03812915505105</v>
      </c>
      <c r="AJ200" s="7"/>
      <c r="AK200" s="9">
        <v>199</v>
      </c>
      <c r="AL200" s="6">
        <f>WORKDAY($AX$3,AK200,$AY$3:$AY$11)</f>
        <v>44117</v>
      </c>
      <c r="AM200" s="3" t="str">
        <f t="shared" si="110"/>
        <v>Oct</v>
      </c>
      <c r="AN200" s="3">
        <f t="shared" si="111"/>
        <v>13</v>
      </c>
      <c r="AO200" s="3" t="str">
        <f t="shared" si="112"/>
        <v>Oct13</v>
      </c>
      <c r="AP200" s="3" t="str">
        <f t="shared" si="113"/>
        <v>42Tue</v>
      </c>
      <c r="AQ200" s="7">
        <f>VLOOKUP($AP200,$E$2:$H$253,4,0)</f>
        <v>0.845609065155807</v>
      </c>
      <c r="AR200" s="7">
        <f>VLOOKUP(AP200,$N$2:$Q$251,4,0)</f>
        <v>0.905024219662828</v>
      </c>
      <c r="AS200" s="7">
        <f>VLOOKUP($AP200,$W$2:$Z$249,4,0)</f>
        <v>0.953134266736916</v>
      </c>
      <c r="AT200" s="7">
        <f>VLOOKUP($AP200,$AF$2:$AI$253,4,0)</f>
        <v>1.032462802253</v>
      </c>
      <c r="AU200" s="10">
        <f t="shared" si="114"/>
        <v>0.934057588452138</v>
      </c>
      <c r="AV200" s="11">
        <f t="shared" si="115"/>
        <v>-6.59424115478622</v>
      </c>
    </row>
    <row r="201" spans="1:48">
      <c r="A201" s="6">
        <v>11247</v>
      </c>
      <c r="B201" s="3" t="str">
        <f t="shared" si="90"/>
        <v>Oct</v>
      </c>
      <c r="C201" s="3">
        <f t="shared" si="91"/>
        <v>16</v>
      </c>
      <c r="D201" s="3" t="str">
        <f t="shared" si="92"/>
        <v>Oct16</v>
      </c>
      <c r="E201" s="3" t="str">
        <f t="shared" si="93"/>
        <v>42Thu</v>
      </c>
      <c r="F201">
        <v>17.879999</v>
      </c>
      <c r="G201" s="8">
        <f t="shared" si="116"/>
        <v>-0.0175825265064545</v>
      </c>
      <c r="H201" s="7">
        <f t="shared" si="94"/>
        <v>0.844192587346553</v>
      </c>
      <c r="I201" s="7"/>
      <c r="J201" s="6">
        <v>22203</v>
      </c>
      <c r="K201" s="3" t="str">
        <f t="shared" si="95"/>
        <v>Oct</v>
      </c>
      <c r="L201" s="3">
        <f t="shared" si="96"/>
        <v>14</v>
      </c>
      <c r="M201" s="3" t="str">
        <f t="shared" si="97"/>
        <v>Oct14</v>
      </c>
      <c r="N201" s="3" t="str">
        <f t="shared" si="98"/>
        <v>42Fri</v>
      </c>
      <c r="O201">
        <v>54.860001</v>
      </c>
      <c r="P201" s="8">
        <f t="shared" si="117"/>
        <v>0.00531429356789439</v>
      </c>
      <c r="Q201" s="7">
        <f t="shared" si="99"/>
        <v>0.915706910365548</v>
      </c>
      <c r="R201" s="7"/>
      <c r="S201" s="6">
        <v>36815</v>
      </c>
      <c r="T201" s="3" t="str">
        <f t="shared" si="100"/>
        <v>Oct</v>
      </c>
      <c r="U201" s="3">
        <f t="shared" si="101"/>
        <v>16</v>
      </c>
      <c r="V201" s="3" t="str">
        <f t="shared" si="102"/>
        <v>Oct16</v>
      </c>
      <c r="W201" s="3" t="str">
        <f t="shared" si="103"/>
        <v>43Mon</v>
      </c>
      <c r="X201">
        <v>1374.619995</v>
      </c>
      <c r="Y201" s="8">
        <f t="shared" si="118"/>
        <v>0.000327434731942138</v>
      </c>
      <c r="Z201" s="7">
        <f t="shared" si="104"/>
        <v>0.944613201023752</v>
      </c>
      <c r="AA201" s="7"/>
      <c r="AB201" s="6">
        <v>40469</v>
      </c>
      <c r="AC201" s="3" t="str">
        <f t="shared" si="105"/>
        <v>Oct</v>
      </c>
      <c r="AD201" s="3">
        <f t="shared" si="106"/>
        <v>18</v>
      </c>
      <c r="AE201" s="3" t="str">
        <f t="shared" si="107"/>
        <v>Oct18</v>
      </c>
      <c r="AF201" s="3" t="str">
        <f t="shared" si="108"/>
        <v>43Mon</v>
      </c>
      <c r="AG201">
        <v>1184.709961</v>
      </c>
      <c r="AH201" s="8">
        <f t="shared" si="119"/>
        <v>0.00724374499645541</v>
      </c>
      <c r="AI201" s="7">
        <f t="shared" si="109"/>
        <v>1.04564909792363</v>
      </c>
      <c r="AJ201" s="7"/>
      <c r="AK201" s="9">
        <v>200</v>
      </c>
      <c r="AL201" s="6">
        <f>WORKDAY($AX$3,AK201,$AY$3:$AY$11)</f>
        <v>44118</v>
      </c>
      <c r="AM201" s="3" t="str">
        <f t="shared" si="110"/>
        <v>Oct</v>
      </c>
      <c r="AN201" s="3">
        <f t="shared" si="111"/>
        <v>14</v>
      </c>
      <c r="AO201" s="3" t="str">
        <f t="shared" si="112"/>
        <v>Oct14</v>
      </c>
      <c r="AP201" s="3" t="str">
        <f t="shared" si="113"/>
        <v>42Wed</v>
      </c>
      <c r="AQ201" s="7">
        <f>VLOOKUP($AP201,$E$2:$H$253,4,0)</f>
        <v>0.859301274787535</v>
      </c>
      <c r="AR201" s="7">
        <f>VLOOKUP(AP201,$N$2:$Q$251,4,0)</f>
        <v>0.903855817058922</v>
      </c>
      <c r="AS201" s="7">
        <f>VLOOKUP($AP201,$W$2:$Z$249,4,0)</f>
        <v>0.937720752321919</v>
      </c>
      <c r="AT201" s="7">
        <f>VLOOKUP($AP201,$AF$2:$AI$253,4,0)</f>
        <v>1.03981499077498</v>
      </c>
      <c r="AU201" s="10">
        <f t="shared" si="114"/>
        <v>0.93517320873584</v>
      </c>
      <c r="AV201" s="11">
        <f t="shared" si="115"/>
        <v>-6.48267912641599</v>
      </c>
    </row>
    <row r="202" spans="1:48">
      <c r="A202" s="6">
        <v>11248</v>
      </c>
      <c r="B202" s="3" t="str">
        <f t="shared" si="90"/>
        <v>Oct</v>
      </c>
      <c r="C202" s="3">
        <f t="shared" si="91"/>
        <v>17</v>
      </c>
      <c r="D202" s="3" t="str">
        <f t="shared" si="92"/>
        <v>Oct17</v>
      </c>
      <c r="E202" s="3" t="str">
        <f t="shared" si="93"/>
        <v>42Fri</v>
      </c>
      <c r="F202">
        <v>17.16</v>
      </c>
      <c r="G202" s="8">
        <f t="shared" si="116"/>
        <v>-0.0402684026995752</v>
      </c>
      <c r="H202" s="7">
        <f t="shared" si="94"/>
        <v>0.810198300283285</v>
      </c>
      <c r="I202" s="7"/>
      <c r="J202" s="6">
        <v>22206</v>
      </c>
      <c r="K202" s="3" t="str">
        <f t="shared" si="95"/>
        <v>Oct</v>
      </c>
      <c r="L202" s="3">
        <f t="shared" si="96"/>
        <v>17</v>
      </c>
      <c r="M202" s="3" t="str">
        <f t="shared" si="97"/>
        <v>Oct17</v>
      </c>
      <c r="N202" s="3" t="str">
        <f t="shared" si="98"/>
        <v>43Mon</v>
      </c>
      <c r="O202">
        <v>54.630001</v>
      </c>
      <c r="P202" s="8">
        <f t="shared" si="117"/>
        <v>-0.00419248989805882</v>
      </c>
      <c r="Q202" s="7">
        <f t="shared" si="99"/>
        <v>0.911867818394258</v>
      </c>
      <c r="R202" s="7"/>
      <c r="S202" s="6">
        <v>36816</v>
      </c>
      <c r="T202" s="3" t="str">
        <f t="shared" si="100"/>
        <v>Oct</v>
      </c>
      <c r="U202" s="3">
        <f t="shared" si="101"/>
        <v>17</v>
      </c>
      <c r="V202" s="3" t="str">
        <f t="shared" si="102"/>
        <v>Oct17</v>
      </c>
      <c r="W202" s="3" t="str">
        <f t="shared" si="103"/>
        <v>43Tue</v>
      </c>
      <c r="X202">
        <v>1349.969971</v>
      </c>
      <c r="Y202" s="8">
        <f t="shared" si="118"/>
        <v>-0.0179322460677578</v>
      </c>
      <c r="Z202" s="7">
        <f t="shared" si="104"/>
        <v>0.927674164664142</v>
      </c>
      <c r="AA202" s="7"/>
      <c r="AB202" s="6">
        <v>40470</v>
      </c>
      <c r="AC202" s="3" t="str">
        <f t="shared" si="105"/>
        <v>Oct</v>
      </c>
      <c r="AD202" s="3">
        <f t="shared" si="106"/>
        <v>19</v>
      </c>
      <c r="AE202" s="3" t="str">
        <f t="shared" si="107"/>
        <v>Oct19</v>
      </c>
      <c r="AF202" s="3" t="str">
        <f t="shared" si="108"/>
        <v>43Tue</v>
      </c>
      <c r="AG202">
        <v>1165.900024</v>
      </c>
      <c r="AH202" s="8">
        <f t="shared" si="119"/>
        <v>-0.0158772506513938</v>
      </c>
      <c r="AI202" s="7">
        <f t="shared" si="109"/>
        <v>1.02904706510249</v>
      </c>
      <c r="AJ202" s="7"/>
      <c r="AK202" s="9">
        <v>201</v>
      </c>
      <c r="AL202" s="6">
        <f>WORKDAY($AX$3,AK202,$AY$3:$AY$11)</f>
        <v>44119</v>
      </c>
      <c r="AM202" s="3" t="str">
        <f t="shared" si="110"/>
        <v>Oct</v>
      </c>
      <c r="AN202" s="3">
        <f t="shared" si="111"/>
        <v>15</v>
      </c>
      <c r="AO202" s="3" t="str">
        <f t="shared" si="112"/>
        <v>Oct15</v>
      </c>
      <c r="AP202" s="3" t="str">
        <f t="shared" si="113"/>
        <v>42Thu</v>
      </c>
      <c r="AQ202" s="7">
        <f>VLOOKUP($AP202,$E$2:$H$253,4,0)</f>
        <v>0.844192587346553</v>
      </c>
      <c r="AR202" s="7">
        <f>VLOOKUP(AP202,$N$2:$Q$251,4,0)</f>
        <v>0.910866299449174</v>
      </c>
      <c r="AS202" s="7">
        <f>VLOOKUP($AP202,$W$2:$Z$249,4,0)</f>
        <v>0.913800013400175</v>
      </c>
      <c r="AT202" s="7">
        <f>VLOOKUP($AP202,$AF$2:$AI$253,4,0)</f>
        <v>1.03602862281246</v>
      </c>
      <c r="AU202" s="10">
        <f t="shared" si="114"/>
        <v>0.926221880752089</v>
      </c>
      <c r="AV202" s="11">
        <f t="shared" si="115"/>
        <v>-7.37781192479106</v>
      </c>
    </row>
    <row r="203" spans="1:48">
      <c r="A203" s="6">
        <v>11251</v>
      </c>
      <c r="B203" s="3" t="str">
        <f t="shared" si="90"/>
        <v>Oct</v>
      </c>
      <c r="C203" s="3">
        <f t="shared" si="91"/>
        <v>20</v>
      </c>
      <c r="D203" s="3" t="str">
        <f t="shared" si="92"/>
        <v>Oct20</v>
      </c>
      <c r="E203" s="3" t="str">
        <f t="shared" si="93"/>
        <v>43Mon</v>
      </c>
      <c r="F203">
        <v>17.57</v>
      </c>
      <c r="G203" s="8">
        <f t="shared" si="116"/>
        <v>0.0238927738927739</v>
      </c>
      <c r="H203" s="7">
        <f t="shared" si="94"/>
        <v>0.829556185080264</v>
      </c>
      <c r="I203" s="7"/>
      <c r="J203" s="6">
        <v>22207</v>
      </c>
      <c r="K203" s="3" t="str">
        <f t="shared" si="95"/>
        <v>Oct</v>
      </c>
      <c r="L203" s="3">
        <f t="shared" si="96"/>
        <v>18</v>
      </c>
      <c r="M203" s="3" t="str">
        <f t="shared" si="97"/>
        <v>Oct18</v>
      </c>
      <c r="N203" s="3" t="str">
        <f t="shared" si="98"/>
        <v>43Tue</v>
      </c>
      <c r="O203">
        <v>54.349998</v>
      </c>
      <c r="P203" s="8">
        <f t="shared" si="117"/>
        <v>-0.00512544380147459</v>
      </c>
      <c r="Q203" s="7">
        <f t="shared" si="99"/>
        <v>0.907194091136705</v>
      </c>
      <c r="R203" s="7"/>
      <c r="S203" s="6">
        <v>36817</v>
      </c>
      <c r="T203" s="3" t="str">
        <f t="shared" si="100"/>
        <v>Oct</v>
      </c>
      <c r="U203" s="3">
        <f t="shared" si="101"/>
        <v>18</v>
      </c>
      <c r="V203" s="3" t="str">
        <f t="shared" si="102"/>
        <v>Oct18</v>
      </c>
      <c r="W203" s="3" t="str">
        <f t="shared" si="103"/>
        <v>43Wed</v>
      </c>
      <c r="X203">
        <v>1342.130005</v>
      </c>
      <c r="Y203" s="8">
        <f t="shared" si="118"/>
        <v>-0.00580751140278512</v>
      </c>
      <c r="Z203" s="7">
        <f t="shared" si="104"/>
        <v>0.922286686374786</v>
      </c>
      <c r="AA203" s="7"/>
      <c r="AB203" s="6">
        <v>40471</v>
      </c>
      <c r="AC203" s="3" t="str">
        <f t="shared" si="105"/>
        <v>Oct</v>
      </c>
      <c r="AD203" s="3">
        <f t="shared" si="106"/>
        <v>20</v>
      </c>
      <c r="AE203" s="3" t="str">
        <f t="shared" si="107"/>
        <v>Oct20</v>
      </c>
      <c r="AF203" s="3" t="str">
        <f t="shared" si="108"/>
        <v>43Wed</v>
      </c>
      <c r="AG203">
        <v>1178.170044</v>
      </c>
      <c r="AH203" s="8">
        <f t="shared" si="119"/>
        <v>0.0105240756046163</v>
      </c>
      <c r="AI203" s="7">
        <f t="shared" si="109"/>
        <v>1.03987683421634</v>
      </c>
      <c r="AJ203" s="7"/>
      <c r="AK203" s="9">
        <v>202</v>
      </c>
      <c r="AL203" s="6">
        <f>WORKDAY($AX$3,AK203,$AY$3:$AY$11)</f>
        <v>44120</v>
      </c>
      <c r="AM203" s="3" t="str">
        <f t="shared" si="110"/>
        <v>Oct</v>
      </c>
      <c r="AN203" s="3">
        <f t="shared" si="111"/>
        <v>16</v>
      </c>
      <c r="AO203" s="3" t="str">
        <f t="shared" si="112"/>
        <v>Oct16</v>
      </c>
      <c r="AP203" s="3" t="str">
        <f t="shared" si="113"/>
        <v>42Fri</v>
      </c>
      <c r="AQ203" s="7">
        <f>VLOOKUP($AP203,$E$2:$H$253,4,0)</f>
        <v>0.810198300283285</v>
      </c>
      <c r="AR203" s="7">
        <f>VLOOKUP(AP203,$N$2:$Q$251,4,0)</f>
        <v>0.915706910365548</v>
      </c>
      <c r="AS203" s="7">
        <f>VLOOKUP($AP203,$W$2:$Z$249,4,0)</f>
        <v>0.944304003095627</v>
      </c>
      <c r="AT203" s="7">
        <f>VLOOKUP($AP203,$AF$2:$AI$253,4,0)</f>
        <v>1.03812915505105</v>
      </c>
      <c r="AU203" s="10">
        <f t="shared" si="114"/>
        <v>0.927084592198878</v>
      </c>
      <c r="AV203" s="11">
        <f t="shared" si="115"/>
        <v>-7.29154078011219</v>
      </c>
    </row>
    <row r="204" spans="1:48">
      <c r="A204" s="6">
        <v>11252</v>
      </c>
      <c r="B204" s="3" t="str">
        <f t="shared" si="90"/>
        <v>Oct</v>
      </c>
      <c r="C204" s="3">
        <f t="shared" si="91"/>
        <v>21</v>
      </c>
      <c r="D204" s="3" t="str">
        <f t="shared" si="92"/>
        <v>Oct21</v>
      </c>
      <c r="E204" s="3" t="str">
        <f t="shared" si="93"/>
        <v>43Tue</v>
      </c>
      <c r="F204">
        <v>17.049999</v>
      </c>
      <c r="G204" s="8">
        <f t="shared" si="116"/>
        <v>-0.0295959590210587</v>
      </c>
      <c r="H204" s="7">
        <f t="shared" si="94"/>
        <v>0.805004674220963</v>
      </c>
      <c r="I204" s="7"/>
      <c r="J204" s="6">
        <v>22208</v>
      </c>
      <c r="K204" s="3" t="str">
        <f t="shared" si="95"/>
        <v>Oct</v>
      </c>
      <c r="L204" s="3">
        <f t="shared" si="96"/>
        <v>19</v>
      </c>
      <c r="M204" s="3" t="str">
        <f t="shared" si="97"/>
        <v>Oct19</v>
      </c>
      <c r="N204" s="3" t="str">
        <f t="shared" si="98"/>
        <v>43Wed</v>
      </c>
      <c r="O204">
        <v>54.25</v>
      </c>
      <c r="P204" s="8">
        <f t="shared" si="117"/>
        <v>-0.00183988967212104</v>
      </c>
      <c r="Q204" s="7">
        <f t="shared" si="99"/>
        <v>0.905524954097814</v>
      </c>
      <c r="R204" s="7"/>
      <c r="S204" s="6">
        <v>36818</v>
      </c>
      <c r="T204" s="3" t="str">
        <f t="shared" si="100"/>
        <v>Oct</v>
      </c>
      <c r="U204" s="3">
        <f t="shared" si="101"/>
        <v>19</v>
      </c>
      <c r="V204" s="3" t="str">
        <f t="shared" si="102"/>
        <v>Oct19</v>
      </c>
      <c r="W204" s="3" t="str">
        <f t="shared" si="103"/>
        <v>43Thu</v>
      </c>
      <c r="X204">
        <v>1388.76001</v>
      </c>
      <c r="Y204" s="8">
        <f t="shared" si="118"/>
        <v>0.0347432847982562</v>
      </c>
      <c r="Z204" s="7">
        <f t="shared" si="104"/>
        <v>0.954329955385145</v>
      </c>
      <c r="AA204" s="7"/>
      <c r="AB204" s="6">
        <v>40472</v>
      </c>
      <c r="AC204" s="3" t="str">
        <f t="shared" si="105"/>
        <v>Oct</v>
      </c>
      <c r="AD204" s="3">
        <f t="shared" si="106"/>
        <v>21</v>
      </c>
      <c r="AE204" s="3" t="str">
        <f t="shared" si="107"/>
        <v>Oct21</v>
      </c>
      <c r="AF204" s="3" t="str">
        <f t="shared" si="108"/>
        <v>43Thu</v>
      </c>
      <c r="AG204">
        <v>1180.26001</v>
      </c>
      <c r="AH204" s="8">
        <f t="shared" si="119"/>
        <v>0.0017739086226504</v>
      </c>
      <c r="AI204" s="7">
        <f t="shared" si="109"/>
        <v>1.04172148069905</v>
      </c>
      <c r="AJ204" s="7"/>
      <c r="AK204" s="9">
        <v>203</v>
      </c>
      <c r="AL204" s="6">
        <f>WORKDAY($AX$3,AK204,$AY$3:$AY$11)</f>
        <v>44123</v>
      </c>
      <c r="AM204" s="3" t="str">
        <f t="shared" si="110"/>
        <v>Oct</v>
      </c>
      <c r="AN204" s="3">
        <f t="shared" si="111"/>
        <v>19</v>
      </c>
      <c r="AO204" s="3" t="str">
        <f t="shared" si="112"/>
        <v>Oct19</v>
      </c>
      <c r="AP204" s="3" t="str">
        <f t="shared" si="113"/>
        <v>43Mon</v>
      </c>
      <c r="AQ204" s="7">
        <f>VLOOKUP($AP204,$E$2:$H$253,4,0)</f>
        <v>0.829556185080264</v>
      </c>
      <c r="AR204" s="7">
        <f>VLOOKUP(AP204,$N$2:$Q$251,4,0)</f>
        <v>0.911867818394258</v>
      </c>
      <c r="AS204" s="7">
        <f>VLOOKUP($AP204,$W$2:$Z$249,4,0)</f>
        <v>0.944613201023752</v>
      </c>
      <c r="AT204" s="7">
        <f>VLOOKUP($AP204,$AF$2:$AI$253,4,0)</f>
        <v>1.04564909792363</v>
      </c>
      <c r="AU204" s="10">
        <f t="shared" si="114"/>
        <v>0.932921575605475</v>
      </c>
      <c r="AV204" s="11">
        <f t="shared" si="115"/>
        <v>-6.70784243945247</v>
      </c>
    </row>
    <row r="205" spans="1:48">
      <c r="A205" s="6">
        <v>11253</v>
      </c>
      <c r="B205" s="3" t="str">
        <f t="shared" si="90"/>
        <v>Oct</v>
      </c>
      <c r="C205" s="3">
        <f t="shared" si="91"/>
        <v>22</v>
      </c>
      <c r="D205" s="3" t="str">
        <f t="shared" si="92"/>
        <v>Oct22</v>
      </c>
      <c r="E205" s="3" t="str">
        <f t="shared" si="93"/>
        <v>43Wed</v>
      </c>
      <c r="F205">
        <v>16.9</v>
      </c>
      <c r="G205" s="8">
        <f t="shared" si="116"/>
        <v>-0.00879759582390598</v>
      </c>
      <c r="H205" s="7">
        <f t="shared" si="94"/>
        <v>0.797922568460811</v>
      </c>
      <c r="I205" s="7"/>
      <c r="J205" s="6">
        <v>22209</v>
      </c>
      <c r="K205" s="3" t="str">
        <f t="shared" si="95"/>
        <v>Oct</v>
      </c>
      <c r="L205" s="3">
        <f t="shared" si="96"/>
        <v>20</v>
      </c>
      <c r="M205" s="3" t="str">
        <f t="shared" si="97"/>
        <v>Oct20</v>
      </c>
      <c r="N205" s="3" t="str">
        <f t="shared" si="98"/>
        <v>43Thu</v>
      </c>
      <c r="O205">
        <v>53.860001</v>
      </c>
      <c r="P205" s="8">
        <f t="shared" si="117"/>
        <v>-0.00718892165898623</v>
      </c>
      <c r="Q205" s="7">
        <f t="shared" si="99"/>
        <v>0.899015206142547</v>
      </c>
      <c r="R205" s="7"/>
      <c r="S205" s="6">
        <v>36819</v>
      </c>
      <c r="T205" s="3" t="str">
        <f t="shared" si="100"/>
        <v>Oct</v>
      </c>
      <c r="U205" s="3">
        <f t="shared" si="101"/>
        <v>20</v>
      </c>
      <c r="V205" s="3" t="str">
        <f t="shared" si="102"/>
        <v>Oct20</v>
      </c>
      <c r="W205" s="3" t="str">
        <f t="shared" si="103"/>
        <v>43Fri</v>
      </c>
      <c r="X205">
        <v>1396.930054</v>
      </c>
      <c r="Y205" s="8">
        <f t="shared" si="118"/>
        <v>0.00588297757796177</v>
      </c>
      <c r="Z205" s="7">
        <f t="shared" si="104"/>
        <v>0.959944257114653</v>
      </c>
      <c r="AA205" s="7"/>
      <c r="AB205" s="6">
        <v>40473</v>
      </c>
      <c r="AC205" s="3" t="str">
        <f t="shared" si="105"/>
        <v>Oct</v>
      </c>
      <c r="AD205" s="3">
        <f t="shared" si="106"/>
        <v>22</v>
      </c>
      <c r="AE205" s="3" t="str">
        <f t="shared" si="107"/>
        <v>Oct22</v>
      </c>
      <c r="AF205" s="3" t="str">
        <f t="shared" si="108"/>
        <v>43Fri</v>
      </c>
      <c r="AG205">
        <v>1183.079956</v>
      </c>
      <c r="AH205" s="8">
        <f t="shared" si="119"/>
        <v>0.00238925827877543</v>
      </c>
      <c r="AI205" s="7">
        <f t="shared" si="109"/>
        <v>1.04421042237099</v>
      </c>
      <c r="AJ205" s="7"/>
      <c r="AK205" s="9">
        <v>204</v>
      </c>
      <c r="AL205" s="6">
        <f>WORKDAY($AX$3,AK205,$AY$3:$AY$11)</f>
        <v>44124</v>
      </c>
      <c r="AM205" s="3" t="str">
        <f t="shared" si="110"/>
        <v>Oct</v>
      </c>
      <c r="AN205" s="3">
        <f t="shared" si="111"/>
        <v>20</v>
      </c>
      <c r="AO205" s="3" t="str">
        <f t="shared" si="112"/>
        <v>Oct20</v>
      </c>
      <c r="AP205" s="3" t="str">
        <f t="shared" si="113"/>
        <v>43Tue</v>
      </c>
      <c r="AQ205" s="7">
        <f>VLOOKUP($AP205,$E$2:$H$253,4,0)</f>
        <v>0.805004674220963</v>
      </c>
      <c r="AR205" s="7">
        <f>VLOOKUP(AP205,$N$2:$Q$251,4,0)</f>
        <v>0.907194091136705</v>
      </c>
      <c r="AS205" s="7">
        <f>VLOOKUP($AP205,$W$2:$Z$249,4,0)</f>
        <v>0.927674164664142</v>
      </c>
      <c r="AT205" s="7">
        <f>VLOOKUP($AP205,$AF$2:$AI$253,4,0)</f>
        <v>1.02904706510249</v>
      </c>
      <c r="AU205" s="10">
        <f t="shared" si="114"/>
        <v>0.917229998781075</v>
      </c>
      <c r="AV205" s="11">
        <f t="shared" si="115"/>
        <v>-8.27700012189251</v>
      </c>
    </row>
    <row r="206" spans="1:48">
      <c r="A206" s="6">
        <v>11254</v>
      </c>
      <c r="B206" s="3" t="str">
        <f t="shared" si="90"/>
        <v>Oct</v>
      </c>
      <c r="C206" s="3">
        <f t="shared" si="91"/>
        <v>23</v>
      </c>
      <c r="D206" s="3" t="str">
        <f t="shared" si="92"/>
        <v>Oct23</v>
      </c>
      <c r="E206" s="3" t="str">
        <f t="shared" si="93"/>
        <v>43Thu</v>
      </c>
      <c r="F206">
        <v>17.139999</v>
      </c>
      <c r="G206" s="8">
        <f t="shared" si="116"/>
        <v>0.0142011242603551</v>
      </c>
      <c r="H206" s="7">
        <f t="shared" si="94"/>
        <v>0.809253966005665</v>
      </c>
      <c r="I206" s="7"/>
      <c r="J206" s="6">
        <v>22210</v>
      </c>
      <c r="K206" s="3" t="str">
        <f t="shared" si="95"/>
        <v>Oct</v>
      </c>
      <c r="L206" s="3">
        <f t="shared" si="96"/>
        <v>21</v>
      </c>
      <c r="M206" s="3" t="str">
        <f t="shared" si="97"/>
        <v>Oct21</v>
      </c>
      <c r="N206" s="3" t="str">
        <f t="shared" si="98"/>
        <v>43Fri</v>
      </c>
      <c r="O206">
        <v>53.720001</v>
      </c>
      <c r="P206" s="8">
        <f t="shared" si="117"/>
        <v>-0.00259933155218459</v>
      </c>
      <c r="Q206" s="7">
        <f t="shared" si="99"/>
        <v>0.896678367551327</v>
      </c>
      <c r="R206" s="7"/>
      <c r="S206" s="6">
        <v>36822</v>
      </c>
      <c r="T206" s="3" t="str">
        <f t="shared" si="100"/>
        <v>Oct</v>
      </c>
      <c r="U206" s="3">
        <f t="shared" si="101"/>
        <v>23</v>
      </c>
      <c r="V206" s="3" t="str">
        <f t="shared" si="102"/>
        <v>Oct23</v>
      </c>
      <c r="W206" s="3" t="str">
        <f t="shared" si="103"/>
        <v>44Mon</v>
      </c>
      <c r="X206">
        <v>1395.780029</v>
      </c>
      <c r="Y206" s="8">
        <f t="shared" si="118"/>
        <v>-0.000823251670122572</v>
      </c>
      <c r="Z206" s="7">
        <f t="shared" si="104"/>
        <v>0.959153981401759</v>
      </c>
      <c r="AA206" s="7"/>
      <c r="AB206" s="6">
        <v>40476</v>
      </c>
      <c r="AC206" s="3" t="str">
        <f t="shared" si="105"/>
        <v>Oct</v>
      </c>
      <c r="AD206" s="3">
        <f t="shared" si="106"/>
        <v>25</v>
      </c>
      <c r="AE206" s="3" t="str">
        <f t="shared" si="107"/>
        <v>Oct25</v>
      </c>
      <c r="AF206" s="3" t="str">
        <f t="shared" si="108"/>
        <v>44Mon</v>
      </c>
      <c r="AG206">
        <v>1185.619995</v>
      </c>
      <c r="AH206" s="8">
        <f t="shared" si="119"/>
        <v>0.00214697154416162</v>
      </c>
      <c r="AI206" s="7">
        <f t="shared" si="109"/>
        <v>1.04645231243393</v>
      </c>
      <c r="AJ206" s="7"/>
      <c r="AK206" s="9">
        <v>205</v>
      </c>
      <c r="AL206" s="6">
        <f>WORKDAY($AX$3,AK206,$AY$3:$AY$11)</f>
        <v>44125</v>
      </c>
      <c r="AM206" s="3" t="str">
        <f t="shared" si="110"/>
        <v>Oct</v>
      </c>
      <c r="AN206" s="3">
        <f t="shared" si="111"/>
        <v>21</v>
      </c>
      <c r="AO206" s="3" t="str">
        <f t="shared" si="112"/>
        <v>Oct21</v>
      </c>
      <c r="AP206" s="3" t="str">
        <f t="shared" si="113"/>
        <v>43Wed</v>
      </c>
      <c r="AQ206" s="7">
        <f>VLOOKUP($AP206,$E$2:$H$253,4,0)</f>
        <v>0.797922568460811</v>
      </c>
      <c r="AR206" s="7">
        <f>VLOOKUP(AP206,$N$2:$Q$251,4,0)</f>
        <v>0.905524954097814</v>
      </c>
      <c r="AS206" s="7">
        <f>VLOOKUP($AP206,$W$2:$Z$249,4,0)</f>
        <v>0.922286686374786</v>
      </c>
      <c r="AT206" s="7">
        <f>VLOOKUP($AP206,$AF$2:$AI$253,4,0)</f>
        <v>1.03987683421634</v>
      </c>
      <c r="AU206" s="10">
        <f t="shared" si="114"/>
        <v>0.916402760787437</v>
      </c>
      <c r="AV206" s="11">
        <f t="shared" si="115"/>
        <v>-8.35972392125631</v>
      </c>
    </row>
    <row r="207" spans="1:48">
      <c r="A207" s="6">
        <v>11255</v>
      </c>
      <c r="B207" s="3" t="str">
        <f t="shared" si="90"/>
        <v>Oct</v>
      </c>
      <c r="C207" s="3">
        <f t="shared" si="91"/>
        <v>24</v>
      </c>
      <c r="D207" s="3" t="str">
        <f t="shared" si="92"/>
        <v>Oct24</v>
      </c>
      <c r="E207" s="3" t="str">
        <f t="shared" si="93"/>
        <v>43Fri</v>
      </c>
      <c r="F207">
        <v>17.74</v>
      </c>
      <c r="G207" s="8">
        <f t="shared" si="116"/>
        <v>0.0350058946911256</v>
      </c>
      <c r="H207" s="7">
        <f t="shared" si="94"/>
        <v>0.837582625118035</v>
      </c>
      <c r="I207" s="7"/>
      <c r="J207" s="6">
        <v>22213</v>
      </c>
      <c r="K207" s="3" t="str">
        <f t="shared" si="95"/>
        <v>Oct</v>
      </c>
      <c r="L207" s="3">
        <f t="shared" si="96"/>
        <v>24</v>
      </c>
      <c r="M207" s="3" t="str">
        <f t="shared" si="97"/>
        <v>Oct24</v>
      </c>
      <c r="N207" s="3" t="str">
        <f t="shared" si="98"/>
        <v>44Mon</v>
      </c>
      <c r="O207">
        <v>52.700001</v>
      </c>
      <c r="P207" s="8">
        <f t="shared" si="117"/>
        <v>-0.0189873414187018</v>
      </c>
      <c r="Q207" s="7">
        <f t="shared" si="99"/>
        <v>0.879652829243866</v>
      </c>
      <c r="R207" s="7"/>
      <c r="S207" s="6">
        <v>36823</v>
      </c>
      <c r="T207" s="3" t="str">
        <f t="shared" si="100"/>
        <v>Oct</v>
      </c>
      <c r="U207" s="3">
        <f t="shared" si="101"/>
        <v>24</v>
      </c>
      <c r="V207" s="3" t="str">
        <f t="shared" si="102"/>
        <v>Oct24</v>
      </c>
      <c r="W207" s="3" t="str">
        <f t="shared" si="103"/>
        <v>44Tue</v>
      </c>
      <c r="X207">
        <v>1398.130005</v>
      </c>
      <c r="Y207" s="8">
        <f t="shared" si="118"/>
        <v>0.00168362919025543</v>
      </c>
      <c r="Z207" s="7">
        <f t="shared" si="104"/>
        <v>0.960768841042797</v>
      </c>
      <c r="AA207" s="7"/>
      <c r="AB207" s="6">
        <v>40477</v>
      </c>
      <c r="AC207" s="3" t="str">
        <f t="shared" si="105"/>
        <v>Oct</v>
      </c>
      <c r="AD207" s="3">
        <f t="shared" si="106"/>
        <v>26</v>
      </c>
      <c r="AE207" s="3" t="str">
        <f t="shared" si="107"/>
        <v>Oct26</v>
      </c>
      <c r="AF207" s="3" t="str">
        <f t="shared" si="108"/>
        <v>44Tue</v>
      </c>
      <c r="AG207">
        <v>1185.640015</v>
      </c>
      <c r="AH207" s="8">
        <f t="shared" si="119"/>
        <v>1.68856801372781e-5</v>
      </c>
      <c r="AI207" s="7">
        <f t="shared" si="109"/>
        <v>1.04646998249296</v>
      </c>
      <c r="AJ207" s="7"/>
      <c r="AK207" s="9">
        <v>206</v>
      </c>
      <c r="AL207" s="6">
        <f>WORKDAY($AX$3,AK207,$AY$3:$AY$11)</f>
        <v>44126</v>
      </c>
      <c r="AM207" s="3" t="str">
        <f t="shared" si="110"/>
        <v>Oct</v>
      </c>
      <c r="AN207" s="3">
        <f t="shared" si="111"/>
        <v>22</v>
      </c>
      <c r="AO207" s="3" t="str">
        <f t="shared" si="112"/>
        <v>Oct22</v>
      </c>
      <c r="AP207" s="3" t="str">
        <f t="shared" si="113"/>
        <v>43Thu</v>
      </c>
      <c r="AQ207" s="7">
        <f>VLOOKUP($AP207,$E$2:$H$253,4,0)</f>
        <v>0.809253966005665</v>
      </c>
      <c r="AR207" s="7">
        <f>VLOOKUP(AP207,$N$2:$Q$251,4,0)</f>
        <v>0.899015206142547</v>
      </c>
      <c r="AS207" s="7">
        <f>VLOOKUP($AP207,$W$2:$Z$249,4,0)</f>
        <v>0.954329955385145</v>
      </c>
      <c r="AT207" s="7">
        <f>VLOOKUP($AP207,$AF$2:$AI$253,4,0)</f>
        <v>1.04172148069905</v>
      </c>
      <c r="AU207" s="10">
        <f t="shared" si="114"/>
        <v>0.926080152058101</v>
      </c>
      <c r="AV207" s="11">
        <f t="shared" si="115"/>
        <v>-7.39198479418988</v>
      </c>
    </row>
    <row r="208" spans="1:48">
      <c r="A208" s="6">
        <v>11258</v>
      </c>
      <c r="B208" s="3" t="str">
        <f t="shared" si="90"/>
        <v>Oct</v>
      </c>
      <c r="C208" s="3">
        <f t="shared" si="91"/>
        <v>27</v>
      </c>
      <c r="D208" s="3" t="str">
        <f t="shared" si="92"/>
        <v>Oct27</v>
      </c>
      <c r="E208" s="3" t="str">
        <f t="shared" si="93"/>
        <v>44Mon</v>
      </c>
      <c r="F208">
        <v>17.780001</v>
      </c>
      <c r="G208" s="8">
        <f t="shared" si="116"/>
        <v>0.00225484780157836</v>
      </c>
      <c r="H208" s="7">
        <f t="shared" si="94"/>
        <v>0.839471246458923</v>
      </c>
      <c r="I208" s="7"/>
      <c r="J208" s="6">
        <v>22214</v>
      </c>
      <c r="K208" s="3" t="str">
        <f t="shared" si="95"/>
        <v>Oct</v>
      </c>
      <c r="L208" s="3">
        <f t="shared" si="96"/>
        <v>25</v>
      </c>
      <c r="M208" s="3" t="str">
        <f t="shared" si="97"/>
        <v>Oct25</v>
      </c>
      <c r="N208" s="3" t="str">
        <f t="shared" si="98"/>
        <v>44Tue</v>
      </c>
      <c r="O208">
        <v>52.200001</v>
      </c>
      <c r="P208" s="8">
        <f t="shared" si="117"/>
        <v>-0.00948766585412399</v>
      </c>
      <c r="Q208" s="7">
        <f t="shared" si="99"/>
        <v>0.871306977132365</v>
      </c>
      <c r="R208" s="7"/>
      <c r="S208" s="6">
        <v>36824</v>
      </c>
      <c r="T208" s="3" t="str">
        <f t="shared" si="100"/>
        <v>Oct</v>
      </c>
      <c r="U208" s="3">
        <f t="shared" si="101"/>
        <v>25</v>
      </c>
      <c r="V208" s="3" t="str">
        <f t="shared" si="102"/>
        <v>Oct25</v>
      </c>
      <c r="W208" s="3" t="str">
        <f t="shared" si="103"/>
        <v>44Wed</v>
      </c>
      <c r="X208">
        <v>1364.900024</v>
      </c>
      <c r="Y208" s="8">
        <f t="shared" si="118"/>
        <v>-0.0237674471480926</v>
      </c>
      <c r="Z208" s="7">
        <f t="shared" si="104"/>
        <v>0.937933818391778</v>
      </c>
      <c r="AA208" s="7"/>
      <c r="AB208" s="6">
        <v>40478</v>
      </c>
      <c r="AC208" s="3" t="str">
        <f t="shared" si="105"/>
        <v>Oct</v>
      </c>
      <c r="AD208" s="3">
        <f t="shared" si="106"/>
        <v>27</v>
      </c>
      <c r="AE208" s="3" t="str">
        <f t="shared" si="107"/>
        <v>Oct27</v>
      </c>
      <c r="AF208" s="3" t="str">
        <f t="shared" si="108"/>
        <v>44Wed</v>
      </c>
      <c r="AG208">
        <v>1182.449951</v>
      </c>
      <c r="AH208" s="8">
        <f t="shared" si="119"/>
        <v>-0.00269058395435472</v>
      </c>
      <c r="AI208" s="7">
        <f t="shared" si="109"/>
        <v>1.04365436714935</v>
      </c>
      <c r="AJ208" s="7"/>
      <c r="AK208" s="9">
        <v>207</v>
      </c>
      <c r="AL208" s="6">
        <f>WORKDAY($AX$3,AK208,$AY$3:$AY$11)</f>
        <v>44127</v>
      </c>
      <c r="AM208" s="3" t="str">
        <f t="shared" si="110"/>
        <v>Oct</v>
      </c>
      <c r="AN208" s="3">
        <f t="shared" si="111"/>
        <v>23</v>
      </c>
      <c r="AO208" s="3" t="str">
        <f t="shared" si="112"/>
        <v>Oct23</v>
      </c>
      <c r="AP208" s="3" t="str">
        <f t="shared" si="113"/>
        <v>43Fri</v>
      </c>
      <c r="AQ208" s="7">
        <f>VLOOKUP($AP208,$E$2:$H$253,4,0)</f>
        <v>0.837582625118035</v>
      </c>
      <c r="AR208" s="7">
        <f>VLOOKUP(AP208,$N$2:$Q$251,4,0)</f>
        <v>0.896678367551327</v>
      </c>
      <c r="AS208" s="7">
        <f>VLOOKUP($AP208,$W$2:$Z$249,4,0)</f>
        <v>0.959944257114653</v>
      </c>
      <c r="AT208" s="7">
        <f>VLOOKUP($AP208,$AF$2:$AI$253,4,0)</f>
        <v>1.04421042237099</v>
      </c>
      <c r="AU208" s="10">
        <f t="shared" si="114"/>
        <v>0.93460391803875</v>
      </c>
      <c r="AV208" s="11">
        <f t="shared" si="115"/>
        <v>-6.53960819612496</v>
      </c>
    </row>
    <row r="209" spans="1:48">
      <c r="A209" s="6">
        <v>11259</v>
      </c>
      <c r="B209" s="3" t="str">
        <f t="shared" si="90"/>
        <v>Oct</v>
      </c>
      <c r="C209" s="3">
        <f t="shared" si="91"/>
        <v>28</v>
      </c>
      <c r="D209" s="3" t="str">
        <f t="shared" si="92"/>
        <v>Oct28</v>
      </c>
      <c r="E209" s="3" t="str">
        <f t="shared" si="93"/>
        <v>44Tue</v>
      </c>
      <c r="F209">
        <v>17.860001</v>
      </c>
      <c r="G209" s="8">
        <f t="shared" si="116"/>
        <v>0.0044994373172421</v>
      </c>
      <c r="H209" s="7">
        <f t="shared" si="94"/>
        <v>0.843248394711992</v>
      </c>
      <c r="I209" s="7"/>
      <c r="J209" s="6">
        <v>22215</v>
      </c>
      <c r="K209" s="3" t="str">
        <f t="shared" si="95"/>
        <v>Oct</v>
      </c>
      <c r="L209" s="3">
        <f t="shared" si="96"/>
        <v>26</v>
      </c>
      <c r="M209" s="3" t="str">
        <f t="shared" si="97"/>
        <v>Oct26</v>
      </c>
      <c r="N209" s="3" t="str">
        <f t="shared" si="98"/>
        <v>44Wed</v>
      </c>
      <c r="O209">
        <v>53.049999</v>
      </c>
      <c r="P209" s="8">
        <f t="shared" si="117"/>
        <v>0.0162834862780941</v>
      </c>
      <c r="Q209" s="7">
        <f t="shared" si="99"/>
        <v>0.885494892338508</v>
      </c>
      <c r="R209" s="7"/>
      <c r="S209" s="6">
        <v>36825</v>
      </c>
      <c r="T209" s="3" t="str">
        <f t="shared" si="100"/>
        <v>Oct</v>
      </c>
      <c r="U209" s="3">
        <f t="shared" si="101"/>
        <v>26</v>
      </c>
      <c r="V209" s="3" t="str">
        <f t="shared" si="102"/>
        <v>Oct26</v>
      </c>
      <c r="W209" s="3" t="str">
        <f t="shared" si="103"/>
        <v>44Thu</v>
      </c>
      <c r="X209">
        <v>1364.439941</v>
      </c>
      <c r="Y209" s="8">
        <f t="shared" si="118"/>
        <v>-0.000337081831570061</v>
      </c>
      <c r="Z209" s="7">
        <f t="shared" si="104"/>
        <v>0.937617657942383</v>
      </c>
      <c r="AA209" s="7"/>
      <c r="AB209" s="6">
        <v>40479</v>
      </c>
      <c r="AC209" s="3" t="str">
        <f t="shared" si="105"/>
        <v>Oct</v>
      </c>
      <c r="AD209" s="3">
        <f t="shared" si="106"/>
        <v>28</v>
      </c>
      <c r="AE209" s="3" t="str">
        <f t="shared" si="107"/>
        <v>Oct28</v>
      </c>
      <c r="AF209" s="3" t="str">
        <f t="shared" si="108"/>
        <v>44Thu</v>
      </c>
      <c r="AG209">
        <v>1183.780029</v>
      </c>
      <c r="AH209" s="8">
        <f t="shared" si="119"/>
        <v>0.00112484930028126</v>
      </c>
      <c r="AI209" s="7">
        <f t="shared" si="109"/>
        <v>1.04482832103397</v>
      </c>
      <c r="AJ209" s="7"/>
      <c r="AK209" s="9">
        <v>208</v>
      </c>
      <c r="AL209" s="6">
        <f>WORKDAY($AX$3,AK209,$AY$3:$AY$11)</f>
        <v>44130</v>
      </c>
      <c r="AM209" s="3" t="str">
        <f t="shared" si="110"/>
        <v>Oct</v>
      </c>
      <c r="AN209" s="3">
        <f t="shared" si="111"/>
        <v>26</v>
      </c>
      <c r="AO209" s="3" t="str">
        <f t="shared" si="112"/>
        <v>Oct26</v>
      </c>
      <c r="AP209" s="3" t="str">
        <f t="shared" si="113"/>
        <v>44Mon</v>
      </c>
      <c r="AQ209" s="7">
        <f>VLOOKUP($AP209,$E$2:$H$253,4,0)</f>
        <v>0.839471246458923</v>
      </c>
      <c r="AR209" s="7">
        <f>VLOOKUP(AP209,$N$2:$Q$251,4,0)</f>
        <v>0.879652829243866</v>
      </c>
      <c r="AS209" s="7">
        <f>VLOOKUP($AP209,$W$2:$Z$249,4,0)</f>
        <v>0.959153981401759</v>
      </c>
      <c r="AT209" s="7">
        <f>VLOOKUP($AP209,$AF$2:$AI$253,4,0)</f>
        <v>1.04645231243393</v>
      </c>
      <c r="AU209" s="10">
        <f t="shared" si="114"/>
        <v>0.93118259238462</v>
      </c>
      <c r="AV209" s="11">
        <f t="shared" si="115"/>
        <v>-6.88174076153796</v>
      </c>
    </row>
    <row r="210" spans="1:48">
      <c r="A210" s="6">
        <v>11260</v>
      </c>
      <c r="B210" s="3" t="str">
        <f t="shared" si="90"/>
        <v>Oct</v>
      </c>
      <c r="C210" s="3">
        <f t="shared" si="91"/>
        <v>29</v>
      </c>
      <c r="D210" s="3" t="str">
        <f t="shared" si="92"/>
        <v>Oct29</v>
      </c>
      <c r="E210" s="3" t="str">
        <f t="shared" si="93"/>
        <v>44Wed</v>
      </c>
      <c r="F210">
        <v>17.549999</v>
      </c>
      <c r="G210" s="8">
        <f t="shared" si="116"/>
        <v>-0.0173573338545726</v>
      </c>
      <c r="H210" s="7">
        <f t="shared" si="94"/>
        <v>0.828611850802643</v>
      </c>
      <c r="I210" s="7"/>
      <c r="J210" s="6">
        <v>22216</v>
      </c>
      <c r="K210" s="3" t="str">
        <f t="shared" si="95"/>
        <v>Oct</v>
      </c>
      <c r="L210" s="3">
        <f t="shared" si="96"/>
        <v>27</v>
      </c>
      <c r="M210" s="3" t="str">
        <f t="shared" si="97"/>
        <v>Oct27</v>
      </c>
      <c r="N210" s="3" t="str">
        <f t="shared" si="98"/>
        <v>44Thu</v>
      </c>
      <c r="O210">
        <v>53.619999</v>
      </c>
      <c r="P210" s="8">
        <f t="shared" si="117"/>
        <v>0.0107445807868913</v>
      </c>
      <c r="Q210" s="7">
        <f t="shared" si="99"/>
        <v>0.895009163745619</v>
      </c>
      <c r="R210" s="7"/>
      <c r="S210" s="6">
        <v>36826</v>
      </c>
      <c r="T210" s="3" t="str">
        <f t="shared" si="100"/>
        <v>Oct</v>
      </c>
      <c r="U210" s="3">
        <f t="shared" si="101"/>
        <v>27</v>
      </c>
      <c r="V210" s="3" t="str">
        <f t="shared" si="102"/>
        <v>Oct27</v>
      </c>
      <c r="W210" s="3" t="str">
        <f t="shared" si="103"/>
        <v>44Fri</v>
      </c>
      <c r="X210">
        <v>1379.579956</v>
      </c>
      <c r="Y210" s="8">
        <f t="shared" si="118"/>
        <v>0.0110961388222803</v>
      </c>
      <c r="Z210" s="7">
        <f t="shared" si="104"/>
        <v>0.948021593637133</v>
      </c>
      <c r="AA210" s="7"/>
      <c r="AB210" s="6">
        <v>40480</v>
      </c>
      <c r="AC210" s="3" t="str">
        <f t="shared" si="105"/>
        <v>Oct</v>
      </c>
      <c r="AD210" s="3">
        <f t="shared" si="106"/>
        <v>29</v>
      </c>
      <c r="AE210" s="3" t="str">
        <f t="shared" si="107"/>
        <v>Oct29</v>
      </c>
      <c r="AF210" s="3" t="str">
        <f t="shared" si="108"/>
        <v>44Fri</v>
      </c>
      <c r="AG210">
        <v>1183.26001</v>
      </c>
      <c r="AH210" s="8">
        <f t="shared" si="119"/>
        <v>-0.000439286849972739</v>
      </c>
      <c r="AI210" s="7">
        <f t="shared" si="109"/>
        <v>1.04436934169207</v>
      </c>
      <c r="AJ210" s="7"/>
      <c r="AK210" s="9">
        <v>209</v>
      </c>
      <c r="AL210" s="6">
        <f>WORKDAY($AX$3,AK210,$AY$3:$AY$11)</f>
        <v>44131</v>
      </c>
      <c r="AM210" s="3" t="str">
        <f t="shared" si="110"/>
        <v>Oct</v>
      </c>
      <c r="AN210" s="3">
        <f t="shared" si="111"/>
        <v>27</v>
      </c>
      <c r="AO210" s="3" t="str">
        <f t="shared" si="112"/>
        <v>Oct27</v>
      </c>
      <c r="AP210" s="3" t="str">
        <f t="shared" si="113"/>
        <v>44Tue</v>
      </c>
      <c r="AQ210" s="7">
        <f>VLOOKUP($AP210,$E$2:$H$253,4,0)</f>
        <v>0.843248394711992</v>
      </c>
      <c r="AR210" s="7">
        <f>VLOOKUP(AP210,$N$2:$Q$251,4,0)</f>
        <v>0.871306977132365</v>
      </c>
      <c r="AS210" s="7">
        <f>VLOOKUP($AP210,$W$2:$Z$249,4,0)</f>
        <v>0.960768841042797</v>
      </c>
      <c r="AT210" s="7">
        <f>VLOOKUP($AP210,$AF$2:$AI$253,4,0)</f>
        <v>1.04646998249296</v>
      </c>
      <c r="AU210" s="10">
        <f t="shared" si="114"/>
        <v>0.930448548845029</v>
      </c>
      <c r="AV210" s="11">
        <f t="shared" si="115"/>
        <v>-6.95514511549714</v>
      </c>
    </row>
    <row r="211" spans="1:48">
      <c r="A211" s="6">
        <v>11261</v>
      </c>
      <c r="B211" s="3" t="str">
        <f t="shared" si="90"/>
        <v>Oct</v>
      </c>
      <c r="C211" s="3">
        <f t="shared" si="91"/>
        <v>30</v>
      </c>
      <c r="D211" s="3" t="str">
        <f t="shared" si="92"/>
        <v>Oct30</v>
      </c>
      <c r="E211" s="3" t="str">
        <f t="shared" si="93"/>
        <v>44Thu</v>
      </c>
      <c r="F211">
        <v>17.34</v>
      </c>
      <c r="G211" s="8">
        <f t="shared" si="116"/>
        <v>-0.0119657556675644</v>
      </c>
      <c r="H211" s="7">
        <f t="shared" si="94"/>
        <v>0.818696883852691</v>
      </c>
      <c r="I211" s="7"/>
      <c r="J211" s="6">
        <v>22217</v>
      </c>
      <c r="K211" s="3" t="str">
        <f t="shared" si="95"/>
        <v>Oct</v>
      </c>
      <c r="L211" s="3">
        <f t="shared" si="96"/>
        <v>28</v>
      </c>
      <c r="M211" s="3" t="str">
        <f t="shared" si="97"/>
        <v>Oct28</v>
      </c>
      <c r="N211" s="3" t="str">
        <f t="shared" si="98"/>
        <v>44Fri</v>
      </c>
      <c r="O211">
        <v>53.41</v>
      </c>
      <c r="P211" s="8">
        <f t="shared" si="117"/>
        <v>-0.00391643050944487</v>
      </c>
      <c r="Q211" s="7">
        <f t="shared" si="99"/>
        <v>0.891503922550493</v>
      </c>
      <c r="R211" s="7"/>
      <c r="S211" s="6">
        <v>36829</v>
      </c>
      <c r="T211" s="3" t="str">
        <f t="shared" si="100"/>
        <v>Oct</v>
      </c>
      <c r="U211" s="3">
        <f t="shared" si="101"/>
        <v>30</v>
      </c>
      <c r="V211" s="3" t="str">
        <f t="shared" si="102"/>
        <v>Oct30</v>
      </c>
      <c r="W211" s="3" t="str">
        <f t="shared" si="103"/>
        <v>45Mon</v>
      </c>
      <c r="X211">
        <v>1398.660034</v>
      </c>
      <c r="Y211" s="8">
        <f t="shared" si="118"/>
        <v>0.013830353157146</v>
      </c>
      <c r="Z211" s="7">
        <f t="shared" si="104"/>
        <v>0.961133067077735</v>
      </c>
      <c r="AA211" s="7"/>
      <c r="AB211" s="6">
        <v>40483</v>
      </c>
      <c r="AC211" s="3" t="str">
        <f t="shared" si="105"/>
        <v>Nov</v>
      </c>
      <c r="AD211" s="3">
        <f t="shared" si="106"/>
        <v>1</v>
      </c>
      <c r="AE211" s="3" t="str">
        <f t="shared" si="107"/>
        <v>Nov1</v>
      </c>
      <c r="AF211" s="3" t="str">
        <f t="shared" si="108"/>
        <v>45Mon</v>
      </c>
      <c r="AG211">
        <v>1184.380005</v>
      </c>
      <c r="AH211" s="8">
        <f t="shared" si="119"/>
        <v>0.00094653329829005</v>
      </c>
      <c r="AI211" s="7">
        <f t="shared" si="109"/>
        <v>1.04535787204969</v>
      </c>
      <c r="AJ211" s="7"/>
      <c r="AK211" s="9">
        <v>210</v>
      </c>
      <c r="AL211" s="6">
        <f>WORKDAY($AX$3,AK211,$AY$3:$AY$11)</f>
        <v>44132</v>
      </c>
      <c r="AM211" s="3" t="str">
        <f t="shared" si="110"/>
        <v>Oct</v>
      </c>
      <c r="AN211" s="3">
        <f t="shared" si="111"/>
        <v>28</v>
      </c>
      <c r="AO211" s="3" t="str">
        <f t="shared" si="112"/>
        <v>Oct28</v>
      </c>
      <c r="AP211" s="3" t="str">
        <f t="shared" si="113"/>
        <v>44Wed</v>
      </c>
      <c r="AQ211" s="7">
        <f>VLOOKUP($AP211,$E$2:$H$253,4,0)</f>
        <v>0.828611850802643</v>
      </c>
      <c r="AR211" s="7">
        <f>VLOOKUP(AP211,$N$2:$Q$251,4,0)</f>
        <v>0.885494892338508</v>
      </c>
      <c r="AS211" s="7">
        <f>VLOOKUP($AP211,$W$2:$Z$249,4,0)</f>
        <v>0.937933818391778</v>
      </c>
      <c r="AT211" s="7">
        <f>VLOOKUP($AP211,$AF$2:$AI$253,4,0)</f>
        <v>1.04365436714935</v>
      </c>
      <c r="AU211" s="10">
        <f t="shared" si="114"/>
        <v>0.92392373217057</v>
      </c>
      <c r="AV211" s="11">
        <f t="shared" si="115"/>
        <v>-7.607626782943</v>
      </c>
    </row>
    <row r="212" spans="1:48">
      <c r="A212" s="6">
        <v>11262</v>
      </c>
      <c r="B212" s="3" t="str">
        <f t="shared" si="90"/>
        <v>Oct</v>
      </c>
      <c r="C212" s="3">
        <f t="shared" si="91"/>
        <v>31</v>
      </c>
      <c r="D212" s="3" t="str">
        <f t="shared" si="92"/>
        <v>Oct31</v>
      </c>
      <c r="E212" s="3" t="str">
        <f t="shared" si="93"/>
        <v>44Fri</v>
      </c>
      <c r="F212">
        <v>16.940001</v>
      </c>
      <c r="G212" s="8">
        <f t="shared" si="116"/>
        <v>-0.0230679930795848</v>
      </c>
      <c r="H212" s="7">
        <f t="shared" si="94"/>
        <v>0.799811189801699</v>
      </c>
      <c r="I212" s="7"/>
      <c r="J212" s="6">
        <v>22220</v>
      </c>
      <c r="K212" s="3" t="str">
        <f t="shared" si="95"/>
        <v>Oct</v>
      </c>
      <c r="L212" s="3">
        <f t="shared" si="96"/>
        <v>31</v>
      </c>
      <c r="M212" s="3" t="str">
        <f t="shared" si="97"/>
        <v>Oct31</v>
      </c>
      <c r="N212" s="3" t="str">
        <f t="shared" si="98"/>
        <v>45Mon</v>
      </c>
      <c r="O212">
        <v>53.389999</v>
      </c>
      <c r="P212" s="8">
        <f t="shared" si="117"/>
        <v>-0.000374480434375463</v>
      </c>
      <c r="Q212" s="7">
        <f t="shared" si="99"/>
        <v>0.891170071774328</v>
      </c>
      <c r="R212" s="7"/>
      <c r="S212" s="6">
        <v>36830</v>
      </c>
      <c r="T212" s="3" t="str">
        <f t="shared" si="100"/>
        <v>Oct</v>
      </c>
      <c r="U212" s="3">
        <f t="shared" si="101"/>
        <v>31</v>
      </c>
      <c r="V212" s="3" t="str">
        <f t="shared" si="102"/>
        <v>Oct31</v>
      </c>
      <c r="W212" s="3" t="str">
        <f t="shared" si="103"/>
        <v>45Tue</v>
      </c>
      <c r="X212">
        <v>1429.400024</v>
      </c>
      <c r="Y212" s="8">
        <f t="shared" si="118"/>
        <v>0.0219781714303277</v>
      </c>
      <c r="Z212" s="7">
        <f t="shared" si="104"/>
        <v>0.982257014393326</v>
      </c>
      <c r="AA212" s="7"/>
      <c r="AB212" s="6">
        <v>40484</v>
      </c>
      <c r="AC212" s="3" t="str">
        <f t="shared" si="105"/>
        <v>Nov</v>
      </c>
      <c r="AD212" s="3">
        <f t="shared" si="106"/>
        <v>2</v>
      </c>
      <c r="AE212" s="3" t="str">
        <f t="shared" si="107"/>
        <v>Nov2</v>
      </c>
      <c r="AF212" s="3" t="str">
        <f t="shared" si="108"/>
        <v>45Tue</v>
      </c>
      <c r="AG212">
        <v>1193.569946</v>
      </c>
      <c r="AH212" s="8">
        <f t="shared" si="119"/>
        <v>0.00775928414968479</v>
      </c>
      <c r="AI212" s="7">
        <f t="shared" si="109"/>
        <v>1.05346910081703</v>
      </c>
      <c r="AJ212" s="7"/>
      <c r="AK212" s="9">
        <v>211</v>
      </c>
      <c r="AL212" s="6">
        <f>WORKDAY($AX$3,AK212,$AY$3:$AY$11)</f>
        <v>44133</v>
      </c>
      <c r="AM212" s="3" t="str">
        <f t="shared" si="110"/>
        <v>Oct</v>
      </c>
      <c r="AN212" s="3">
        <f t="shared" si="111"/>
        <v>29</v>
      </c>
      <c r="AO212" s="3" t="str">
        <f t="shared" si="112"/>
        <v>Oct29</v>
      </c>
      <c r="AP212" s="3" t="str">
        <f t="shared" si="113"/>
        <v>44Thu</v>
      </c>
      <c r="AQ212" s="7">
        <f>VLOOKUP($AP212,$E$2:$H$253,4,0)</f>
        <v>0.818696883852691</v>
      </c>
      <c r="AR212" s="7">
        <f>VLOOKUP(AP212,$N$2:$Q$251,4,0)</f>
        <v>0.895009163745619</v>
      </c>
      <c r="AS212" s="7">
        <f>VLOOKUP($AP212,$W$2:$Z$249,4,0)</f>
        <v>0.937617657942383</v>
      </c>
      <c r="AT212" s="7">
        <f>VLOOKUP($AP212,$AF$2:$AI$253,4,0)</f>
        <v>1.04482832103397</v>
      </c>
      <c r="AU212" s="10">
        <f t="shared" si="114"/>
        <v>0.924038006643667</v>
      </c>
      <c r="AV212" s="11">
        <f t="shared" si="115"/>
        <v>-7.59619933563334</v>
      </c>
    </row>
    <row r="213" spans="1:48">
      <c r="A213" s="6">
        <v>11265</v>
      </c>
      <c r="B213" s="3" t="str">
        <f t="shared" si="90"/>
        <v>Nov</v>
      </c>
      <c r="C213" s="3">
        <f t="shared" si="91"/>
        <v>3</v>
      </c>
      <c r="D213" s="3" t="str">
        <f t="shared" si="92"/>
        <v>Nov3</v>
      </c>
      <c r="E213" s="3" t="str">
        <f t="shared" si="93"/>
        <v>45Mon</v>
      </c>
      <c r="F213">
        <v>17.129999</v>
      </c>
      <c r="G213" s="8">
        <f t="shared" si="116"/>
        <v>0.01121593794475</v>
      </c>
      <c r="H213" s="7">
        <f t="shared" si="94"/>
        <v>0.808781822474032</v>
      </c>
      <c r="I213" s="7"/>
      <c r="J213" s="6">
        <v>22221</v>
      </c>
      <c r="K213" s="3" t="str">
        <f t="shared" si="95"/>
        <v>Nov</v>
      </c>
      <c r="L213" s="3">
        <f t="shared" si="96"/>
        <v>1</v>
      </c>
      <c r="M213" s="3" t="str">
        <f t="shared" si="97"/>
        <v>Nov1</v>
      </c>
      <c r="N213" s="3" t="str">
        <f t="shared" si="98"/>
        <v>45Tue</v>
      </c>
      <c r="O213">
        <v>53.939999</v>
      </c>
      <c r="P213" s="8">
        <f t="shared" si="117"/>
        <v>0.0103015547911885</v>
      </c>
      <c r="Q213" s="7">
        <f t="shared" si="99"/>
        <v>0.900350509096979</v>
      </c>
      <c r="R213" s="7"/>
      <c r="S213" s="6">
        <v>36831</v>
      </c>
      <c r="T213" s="3" t="str">
        <f t="shared" si="100"/>
        <v>Nov</v>
      </c>
      <c r="U213" s="3">
        <f t="shared" si="101"/>
        <v>1</v>
      </c>
      <c r="V213" s="3" t="str">
        <f t="shared" si="102"/>
        <v>Nov1</v>
      </c>
      <c r="W213" s="3" t="str">
        <f t="shared" si="103"/>
        <v>45Wed</v>
      </c>
      <c r="X213">
        <v>1421.219971</v>
      </c>
      <c r="Y213" s="8">
        <f t="shared" si="118"/>
        <v>-0.00572271782751841</v>
      </c>
      <c r="Z213" s="7">
        <f t="shared" si="104"/>
        <v>0.976635834665852</v>
      </c>
      <c r="AA213" s="7"/>
      <c r="AB213" s="6">
        <v>40485</v>
      </c>
      <c r="AC213" s="3" t="str">
        <f t="shared" si="105"/>
        <v>Nov</v>
      </c>
      <c r="AD213" s="3">
        <f t="shared" si="106"/>
        <v>3</v>
      </c>
      <c r="AE213" s="3" t="str">
        <f t="shared" si="107"/>
        <v>Nov3</v>
      </c>
      <c r="AF213" s="3" t="str">
        <f t="shared" si="108"/>
        <v>45Wed</v>
      </c>
      <c r="AG213">
        <v>1197.959961</v>
      </c>
      <c r="AH213" s="8">
        <f t="shared" si="119"/>
        <v>0.00367805423947894</v>
      </c>
      <c r="AI213" s="7">
        <f t="shared" si="109"/>
        <v>1.05734381730945</v>
      </c>
      <c r="AJ213" s="7"/>
      <c r="AK213" s="9">
        <v>212</v>
      </c>
      <c r="AL213" s="6">
        <f>WORKDAY($AX$3,AK213,$AY$3:$AY$11)</f>
        <v>44134</v>
      </c>
      <c r="AM213" s="3" t="str">
        <f t="shared" si="110"/>
        <v>Oct</v>
      </c>
      <c r="AN213" s="3">
        <f t="shared" si="111"/>
        <v>30</v>
      </c>
      <c r="AO213" s="3" t="str">
        <f t="shared" si="112"/>
        <v>Oct30</v>
      </c>
      <c r="AP213" s="3" t="str">
        <f t="shared" si="113"/>
        <v>44Fri</v>
      </c>
      <c r="AQ213" s="7">
        <f>VLOOKUP($AP213,$E$2:$H$253,4,0)</f>
        <v>0.799811189801699</v>
      </c>
      <c r="AR213" s="7">
        <f>VLOOKUP(AP213,$N$2:$Q$251,4,0)</f>
        <v>0.891503922550493</v>
      </c>
      <c r="AS213" s="7">
        <f>VLOOKUP($AP213,$W$2:$Z$249,4,0)</f>
        <v>0.948021593637133</v>
      </c>
      <c r="AT213" s="7">
        <f>VLOOKUP($AP213,$AF$2:$AI$253,4,0)</f>
        <v>1.04436934169207</v>
      </c>
      <c r="AU213" s="10">
        <f t="shared" si="114"/>
        <v>0.920926511920347</v>
      </c>
      <c r="AV213" s="11">
        <f t="shared" si="115"/>
        <v>-7.90734880796526</v>
      </c>
    </row>
    <row r="214" spans="1:48">
      <c r="A214" s="6">
        <v>11267</v>
      </c>
      <c r="B214" s="3" t="str">
        <f t="shared" si="90"/>
        <v>Nov</v>
      </c>
      <c r="C214" s="3">
        <f t="shared" si="91"/>
        <v>5</v>
      </c>
      <c r="D214" s="3" t="str">
        <f t="shared" si="92"/>
        <v>Nov5</v>
      </c>
      <c r="E214" s="3" t="str">
        <f t="shared" si="93"/>
        <v>45Wed</v>
      </c>
      <c r="F214">
        <v>16.620001</v>
      </c>
      <c r="G214" s="8">
        <f t="shared" si="116"/>
        <v>-0.029772214230719</v>
      </c>
      <c r="H214" s="7">
        <f t="shared" si="94"/>
        <v>0.784702596789423</v>
      </c>
      <c r="I214" s="7"/>
      <c r="J214" s="6">
        <v>22222</v>
      </c>
      <c r="K214" s="3" t="str">
        <f t="shared" si="95"/>
        <v>Nov</v>
      </c>
      <c r="L214" s="3">
        <f t="shared" si="96"/>
        <v>2</v>
      </c>
      <c r="M214" s="3" t="str">
        <f t="shared" si="97"/>
        <v>Nov2</v>
      </c>
      <c r="N214" s="3" t="str">
        <f t="shared" si="98"/>
        <v>45Wed</v>
      </c>
      <c r="O214">
        <v>54.220001</v>
      </c>
      <c r="P214" s="8">
        <f t="shared" si="117"/>
        <v>0.00519099008511296</v>
      </c>
      <c r="Q214" s="7">
        <f t="shared" si="99"/>
        <v>0.905024219662828</v>
      </c>
      <c r="R214" s="7"/>
      <c r="S214" s="6">
        <v>36832</v>
      </c>
      <c r="T214" s="3" t="str">
        <f t="shared" si="100"/>
        <v>Nov</v>
      </c>
      <c r="U214" s="3">
        <f t="shared" si="101"/>
        <v>2</v>
      </c>
      <c r="V214" s="3" t="str">
        <f t="shared" si="102"/>
        <v>Nov2</v>
      </c>
      <c r="W214" s="3" t="str">
        <f t="shared" si="103"/>
        <v>45Thu</v>
      </c>
      <c r="X214">
        <v>1428.319946</v>
      </c>
      <c r="Y214" s="8">
        <f t="shared" si="118"/>
        <v>0.00499569042433621</v>
      </c>
      <c r="Z214" s="7">
        <f t="shared" si="104"/>
        <v>0.981514804953156</v>
      </c>
      <c r="AA214" s="7"/>
      <c r="AB214" s="6">
        <v>40486</v>
      </c>
      <c r="AC214" s="3" t="str">
        <f t="shared" si="105"/>
        <v>Nov</v>
      </c>
      <c r="AD214" s="3">
        <f t="shared" si="106"/>
        <v>4</v>
      </c>
      <c r="AE214" s="3" t="str">
        <f t="shared" si="107"/>
        <v>Nov4</v>
      </c>
      <c r="AF214" s="3" t="str">
        <f t="shared" si="108"/>
        <v>45Thu</v>
      </c>
      <c r="AG214">
        <v>1221.060059</v>
      </c>
      <c r="AH214" s="8">
        <f t="shared" si="119"/>
        <v>0.0192828631607329</v>
      </c>
      <c r="AI214" s="7">
        <f t="shared" si="109"/>
        <v>1.07773243345248</v>
      </c>
      <c r="AJ214" s="7"/>
      <c r="AK214" s="9">
        <v>213</v>
      </c>
      <c r="AL214" s="6">
        <f>WORKDAY($AX$3,AK214,$AY$3:$AY$11)</f>
        <v>44137</v>
      </c>
      <c r="AM214" s="3" t="str">
        <f t="shared" si="110"/>
        <v>Nov</v>
      </c>
      <c r="AN214" s="3">
        <f t="shared" si="111"/>
        <v>2</v>
      </c>
      <c r="AO214" s="3" t="str">
        <f t="shared" si="112"/>
        <v>Nov2</v>
      </c>
      <c r="AP214" s="3" t="str">
        <f t="shared" si="113"/>
        <v>45Mon</v>
      </c>
      <c r="AQ214" s="7">
        <f>VLOOKUP($AP214,$E$2:$H$253,4,0)</f>
        <v>0.808781822474032</v>
      </c>
      <c r="AR214" s="7">
        <f>VLOOKUP(AP214,$N$2:$Q$251,4,0)</f>
        <v>0.891170071774328</v>
      </c>
      <c r="AS214" s="7">
        <f>VLOOKUP($AP214,$W$2:$Z$249,4,0)</f>
        <v>0.961133067077735</v>
      </c>
      <c r="AT214" s="7">
        <f>VLOOKUP($AP214,$AF$2:$AI$253,4,0)</f>
        <v>1.04535787204969</v>
      </c>
      <c r="AU214" s="10">
        <f t="shared" si="114"/>
        <v>0.926610708343946</v>
      </c>
      <c r="AV214" s="11">
        <f t="shared" si="115"/>
        <v>-7.33892916560539</v>
      </c>
    </row>
    <row r="215" spans="1:48">
      <c r="A215" s="6">
        <v>11268</v>
      </c>
      <c r="B215" s="3" t="str">
        <f t="shared" si="90"/>
        <v>Nov</v>
      </c>
      <c r="C215" s="3">
        <f t="shared" si="91"/>
        <v>6</v>
      </c>
      <c r="D215" s="3" t="str">
        <f t="shared" si="92"/>
        <v>Nov6</v>
      </c>
      <c r="E215" s="3" t="str">
        <f t="shared" si="93"/>
        <v>45Thu</v>
      </c>
      <c r="F215">
        <v>16.65</v>
      </c>
      <c r="G215" s="8">
        <f t="shared" si="116"/>
        <v>0.00180499387454911</v>
      </c>
      <c r="H215" s="7">
        <f t="shared" si="94"/>
        <v>0.786118980169971</v>
      </c>
      <c r="I215" s="7"/>
      <c r="J215" s="6">
        <v>22223</v>
      </c>
      <c r="K215" s="3" t="str">
        <f t="shared" si="95"/>
        <v>Nov</v>
      </c>
      <c r="L215" s="3">
        <f t="shared" si="96"/>
        <v>3</v>
      </c>
      <c r="M215" s="3" t="str">
        <f t="shared" si="97"/>
        <v>Nov3</v>
      </c>
      <c r="N215" s="3" t="str">
        <f t="shared" si="98"/>
        <v>45Thu</v>
      </c>
      <c r="O215">
        <v>54.43</v>
      </c>
      <c r="P215" s="8">
        <f t="shared" si="117"/>
        <v>0.00387309103885845</v>
      </c>
      <c r="Q215" s="7">
        <f t="shared" si="99"/>
        <v>0.908529460857954</v>
      </c>
      <c r="R215" s="7"/>
      <c r="S215" s="6">
        <v>36833</v>
      </c>
      <c r="T215" s="3" t="str">
        <f t="shared" si="100"/>
        <v>Nov</v>
      </c>
      <c r="U215" s="3">
        <f t="shared" si="101"/>
        <v>3</v>
      </c>
      <c r="V215" s="3" t="str">
        <f t="shared" si="102"/>
        <v>Nov3</v>
      </c>
      <c r="W215" s="3" t="str">
        <f t="shared" si="103"/>
        <v>45Fri</v>
      </c>
      <c r="X215">
        <v>1426.689941</v>
      </c>
      <c r="Y215" s="8">
        <f t="shared" si="118"/>
        <v>-0.00114120439511105</v>
      </c>
      <c r="Z215" s="7">
        <f t="shared" si="104"/>
        <v>0.980394695943877</v>
      </c>
      <c r="AA215" s="7"/>
      <c r="AB215" s="6">
        <v>40487</v>
      </c>
      <c r="AC215" s="3" t="str">
        <f t="shared" si="105"/>
        <v>Nov</v>
      </c>
      <c r="AD215" s="3">
        <f t="shared" si="106"/>
        <v>5</v>
      </c>
      <c r="AE215" s="3" t="str">
        <f t="shared" si="107"/>
        <v>Nov5</v>
      </c>
      <c r="AF215" s="3" t="str">
        <f t="shared" si="108"/>
        <v>45Fri</v>
      </c>
      <c r="AG215">
        <v>1225.849976</v>
      </c>
      <c r="AH215" s="8">
        <f t="shared" si="119"/>
        <v>0.00392275299211966</v>
      </c>
      <c r="AI215" s="7">
        <f t="shared" si="109"/>
        <v>1.08196011158051</v>
      </c>
      <c r="AJ215" s="7"/>
      <c r="AK215" s="9">
        <v>214</v>
      </c>
      <c r="AL215" s="6">
        <f>WORKDAY($AX$3,AK215,$AY$3:$AY$11)</f>
        <v>44138</v>
      </c>
      <c r="AM215" s="3" t="str">
        <f t="shared" si="110"/>
        <v>Nov</v>
      </c>
      <c r="AN215" s="3">
        <f t="shared" si="111"/>
        <v>3</v>
      </c>
      <c r="AO215" s="3" t="str">
        <f t="shared" si="112"/>
        <v>Nov3</v>
      </c>
      <c r="AP215" s="3" t="str">
        <f t="shared" si="113"/>
        <v>45Tue</v>
      </c>
      <c r="AQ215" s="7" t="e">
        <f>VLOOKUP($AP215,$E$2:$H$253,4,0)</f>
        <v>#N/A</v>
      </c>
      <c r="AR215" s="7">
        <f>VLOOKUP(AP215,$N$2:$Q$251,4,0)</f>
        <v>0.900350509096979</v>
      </c>
      <c r="AS215" s="7">
        <f>VLOOKUP($AP215,$W$2:$Z$249,4,0)</f>
        <v>0.982257014393326</v>
      </c>
      <c r="AT215" s="7">
        <f>VLOOKUP($AP215,$AF$2:$AI$253,4,0)</f>
        <v>1.05346910081703</v>
      </c>
      <c r="AU215" s="10" t="e">
        <f t="shared" si="114"/>
        <v>#N/A</v>
      </c>
      <c r="AV215" s="11" t="e">
        <f t="shared" si="115"/>
        <v>#N/A</v>
      </c>
    </row>
    <row r="216" spans="1:48">
      <c r="A216" s="6">
        <v>11269</v>
      </c>
      <c r="B216" s="3" t="str">
        <f t="shared" si="90"/>
        <v>Nov</v>
      </c>
      <c r="C216" s="3">
        <f t="shared" si="91"/>
        <v>7</v>
      </c>
      <c r="D216" s="3" t="str">
        <f t="shared" si="92"/>
        <v>Nov7</v>
      </c>
      <c r="E216" s="3" t="str">
        <f t="shared" si="93"/>
        <v>45Fri</v>
      </c>
      <c r="F216">
        <v>16.09</v>
      </c>
      <c r="G216" s="8">
        <f t="shared" si="116"/>
        <v>-0.0336336336336336</v>
      </c>
      <c r="H216" s="7">
        <f t="shared" si="94"/>
        <v>0.759678942398488</v>
      </c>
      <c r="I216" s="7"/>
      <c r="J216" s="6">
        <v>22224</v>
      </c>
      <c r="K216" s="3" t="str">
        <f t="shared" si="95"/>
        <v>Nov</v>
      </c>
      <c r="L216" s="3">
        <f t="shared" si="96"/>
        <v>4</v>
      </c>
      <c r="M216" s="3" t="str">
        <f t="shared" si="97"/>
        <v>Nov4</v>
      </c>
      <c r="N216" s="3" t="str">
        <f t="shared" si="98"/>
        <v>45Fri</v>
      </c>
      <c r="O216">
        <v>54.900002</v>
      </c>
      <c r="P216" s="8">
        <f t="shared" si="117"/>
        <v>0.00863498070916775</v>
      </c>
      <c r="Q216" s="7">
        <f t="shared" si="99"/>
        <v>0.916374595226173</v>
      </c>
      <c r="R216" s="7"/>
      <c r="S216" s="6">
        <v>36836</v>
      </c>
      <c r="T216" s="3" t="str">
        <f t="shared" si="100"/>
        <v>Nov</v>
      </c>
      <c r="U216" s="3">
        <f t="shared" si="101"/>
        <v>6</v>
      </c>
      <c r="V216" s="3" t="str">
        <f t="shared" si="102"/>
        <v>Nov6</v>
      </c>
      <c r="W216" s="3" t="str">
        <f t="shared" si="103"/>
        <v>46Mon</v>
      </c>
      <c r="X216">
        <v>1432.189941</v>
      </c>
      <c r="Y216" s="8">
        <f t="shared" si="118"/>
        <v>0.00385507729601354</v>
      </c>
      <c r="Z216" s="7">
        <f t="shared" si="104"/>
        <v>0.984174193277342</v>
      </c>
      <c r="AA216" s="7"/>
      <c r="AB216" s="6">
        <v>40490</v>
      </c>
      <c r="AC216" s="3" t="str">
        <f t="shared" si="105"/>
        <v>Nov</v>
      </c>
      <c r="AD216" s="3">
        <f t="shared" si="106"/>
        <v>8</v>
      </c>
      <c r="AE216" s="3" t="str">
        <f t="shared" si="107"/>
        <v>Nov8</v>
      </c>
      <c r="AF216" s="3" t="str">
        <f t="shared" si="108"/>
        <v>46Mon</v>
      </c>
      <c r="AG216">
        <v>1223.25</v>
      </c>
      <c r="AH216" s="8">
        <f t="shared" si="119"/>
        <v>-0.00212095774434307</v>
      </c>
      <c r="AI216" s="7">
        <f t="shared" si="109"/>
        <v>1.07966531990278</v>
      </c>
      <c r="AJ216" s="7"/>
      <c r="AK216" s="9">
        <v>215</v>
      </c>
      <c r="AL216" s="6">
        <f>WORKDAY($AX$3,AK216,$AY$3:$AY$11)</f>
        <v>44139</v>
      </c>
      <c r="AM216" s="3" t="str">
        <f t="shared" si="110"/>
        <v>Nov</v>
      </c>
      <c r="AN216" s="3">
        <f t="shared" si="111"/>
        <v>4</v>
      </c>
      <c r="AO216" s="3" t="str">
        <f t="shared" si="112"/>
        <v>Nov4</v>
      </c>
      <c r="AP216" s="3" t="str">
        <f t="shared" si="113"/>
        <v>45Wed</v>
      </c>
      <c r="AQ216" s="7">
        <f>VLOOKUP($AP216,$E$2:$H$253,4,0)</f>
        <v>0.784702596789423</v>
      </c>
      <c r="AR216" s="7">
        <f>VLOOKUP(AP216,$N$2:$Q$251,4,0)</f>
        <v>0.905024219662828</v>
      </c>
      <c r="AS216" s="7">
        <f>VLOOKUP($AP216,$W$2:$Z$249,4,0)</f>
        <v>0.976635834665852</v>
      </c>
      <c r="AT216" s="7">
        <f>VLOOKUP($AP216,$AF$2:$AI$253,4,0)</f>
        <v>1.05734381730945</v>
      </c>
      <c r="AU216" s="10">
        <f t="shared" si="114"/>
        <v>0.930926617106889</v>
      </c>
      <c r="AV216" s="11">
        <f t="shared" si="115"/>
        <v>-6.90733828931107</v>
      </c>
    </row>
    <row r="217" spans="1:48">
      <c r="A217" s="6">
        <v>11272</v>
      </c>
      <c r="B217" s="3" t="str">
        <f t="shared" si="90"/>
        <v>Nov</v>
      </c>
      <c r="C217" s="3">
        <f t="shared" si="91"/>
        <v>10</v>
      </c>
      <c r="D217" s="3" t="str">
        <f t="shared" si="92"/>
        <v>Nov10</v>
      </c>
      <c r="E217" s="3" t="str">
        <f t="shared" si="93"/>
        <v>46Mon</v>
      </c>
      <c r="F217">
        <v>15.54</v>
      </c>
      <c r="G217" s="8">
        <f t="shared" si="116"/>
        <v>-0.0341827221876943</v>
      </c>
      <c r="H217" s="7">
        <f t="shared" si="94"/>
        <v>0.73371104815864</v>
      </c>
      <c r="I217" s="7"/>
      <c r="J217" s="6">
        <v>22227</v>
      </c>
      <c r="K217" s="3" t="str">
        <f t="shared" si="95"/>
        <v>Nov</v>
      </c>
      <c r="L217" s="3">
        <f t="shared" si="96"/>
        <v>7</v>
      </c>
      <c r="M217" s="3" t="str">
        <f t="shared" si="97"/>
        <v>Nov7</v>
      </c>
      <c r="N217" s="3" t="str">
        <f t="shared" si="98"/>
        <v>46Mon</v>
      </c>
      <c r="O217">
        <v>55.110001</v>
      </c>
      <c r="P217" s="8">
        <f t="shared" si="117"/>
        <v>0.00382511825773697</v>
      </c>
      <c r="Q217" s="7">
        <f t="shared" si="99"/>
        <v>0.919879836421299</v>
      </c>
      <c r="R217" s="7"/>
      <c r="S217" s="6">
        <v>36837</v>
      </c>
      <c r="T217" s="3" t="str">
        <f t="shared" si="100"/>
        <v>Nov</v>
      </c>
      <c r="U217" s="3">
        <f t="shared" si="101"/>
        <v>7</v>
      </c>
      <c r="V217" s="3" t="str">
        <f t="shared" si="102"/>
        <v>Nov7</v>
      </c>
      <c r="W217" s="3" t="str">
        <f t="shared" si="103"/>
        <v>46Tue</v>
      </c>
      <c r="X217">
        <v>1431.869995</v>
      </c>
      <c r="Y217" s="8">
        <f t="shared" si="118"/>
        <v>-0.00022339634628119</v>
      </c>
      <c r="Z217" s="7">
        <f t="shared" si="104"/>
        <v>0.98395433235846</v>
      </c>
      <c r="AA217" s="7"/>
      <c r="AB217" s="6">
        <v>40491</v>
      </c>
      <c r="AC217" s="3" t="str">
        <f t="shared" si="105"/>
        <v>Nov</v>
      </c>
      <c r="AD217" s="3">
        <f t="shared" si="106"/>
        <v>9</v>
      </c>
      <c r="AE217" s="3" t="str">
        <f t="shared" si="107"/>
        <v>Nov9</v>
      </c>
      <c r="AF217" s="3" t="str">
        <f t="shared" si="108"/>
        <v>46Tue</v>
      </c>
      <c r="AG217">
        <v>1213.400024</v>
      </c>
      <c r="AH217" s="8">
        <f t="shared" si="119"/>
        <v>-0.00805230002043733</v>
      </c>
      <c r="AI217" s="7">
        <f t="shared" si="109"/>
        <v>1.07097153082526</v>
      </c>
      <c r="AJ217" s="7"/>
      <c r="AK217" s="9">
        <v>216</v>
      </c>
      <c r="AL217" s="6">
        <f>WORKDAY($AX$3,AK217,$AY$3:$AY$11)</f>
        <v>44140</v>
      </c>
      <c r="AM217" s="3" t="str">
        <f t="shared" si="110"/>
        <v>Nov</v>
      </c>
      <c r="AN217" s="3">
        <f t="shared" si="111"/>
        <v>5</v>
      </c>
      <c r="AO217" s="3" t="str">
        <f t="shared" si="112"/>
        <v>Nov5</v>
      </c>
      <c r="AP217" s="3" t="str">
        <f t="shared" si="113"/>
        <v>45Thu</v>
      </c>
      <c r="AQ217" s="7">
        <f>VLOOKUP($AP217,$E$2:$H$253,4,0)</f>
        <v>0.786118980169971</v>
      </c>
      <c r="AR217" s="7">
        <f>VLOOKUP(AP217,$N$2:$Q$251,4,0)</f>
        <v>0.908529460857954</v>
      </c>
      <c r="AS217" s="7">
        <f>VLOOKUP($AP217,$W$2:$Z$249,4,0)</f>
        <v>0.981514804953156</v>
      </c>
      <c r="AT217" s="7">
        <f>VLOOKUP($AP217,$AF$2:$AI$253,4,0)</f>
        <v>1.07773243345248</v>
      </c>
      <c r="AU217" s="10">
        <f t="shared" si="114"/>
        <v>0.93847391985839</v>
      </c>
      <c r="AV217" s="11">
        <f t="shared" si="115"/>
        <v>-6.15260801416102</v>
      </c>
    </row>
    <row r="218" spans="1:48">
      <c r="A218" s="6">
        <v>11273</v>
      </c>
      <c r="B218" s="3" t="str">
        <f t="shared" si="90"/>
        <v>Nov</v>
      </c>
      <c r="C218" s="3">
        <f t="shared" si="91"/>
        <v>11</v>
      </c>
      <c r="D218" s="3" t="str">
        <f t="shared" si="92"/>
        <v>Nov11</v>
      </c>
      <c r="E218" s="3" t="str">
        <f t="shared" si="93"/>
        <v>46Tue</v>
      </c>
      <c r="F218">
        <v>15.79</v>
      </c>
      <c r="G218" s="8">
        <f t="shared" si="116"/>
        <v>0.0160875160875161</v>
      </c>
      <c r="H218" s="7">
        <f t="shared" si="94"/>
        <v>0.74551463644948</v>
      </c>
      <c r="I218" s="7"/>
      <c r="J218" s="6">
        <v>22229</v>
      </c>
      <c r="K218" s="3" t="str">
        <f t="shared" si="95"/>
        <v>Nov</v>
      </c>
      <c r="L218" s="3">
        <f t="shared" si="96"/>
        <v>9</v>
      </c>
      <c r="M218" s="3" t="str">
        <f t="shared" si="97"/>
        <v>Nov9</v>
      </c>
      <c r="N218" s="3" t="str">
        <f t="shared" si="98"/>
        <v>46Wed</v>
      </c>
      <c r="O218">
        <v>55.349998</v>
      </c>
      <c r="P218" s="8">
        <f t="shared" si="117"/>
        <v>0.00435487199501235</v>
      </c>
      <c r="Q218" s="7">
        <f t="shared" si="99"/>
        <v>0.923885795359706</v>
      </c>
      <c r="R218" s="7"/>
      <c r="S218" s="6">
        <v>36838</v>
      </c>
      <c r="T218" s="3" t="str">
        <f t="shared" si="100"/>
        <v>Nov</v>
      </c>
      <c r="U218" s="3">
        <f t="shared" si="101"/>
        <v>8</v>
      </c>
      <c r="V218" s="3" t="str">
        <f t="shared" si="102"/>
        <v>Nov8</v>
      </c>
      <c r="W218" s="3" t="str">
        <f t="shared" si="103"/>
        <v>46Wed</v>
      </c>
      <c r="X218">
        <v>1409.280029</v>
      </c>
      <c r="Y218" s="8">
        <f t="shared" si="118"/>
        <v>-0.0157765482054116</v>
      </c>
      <c r="Z218" s="7">
        <f t="shared" si="104"/>
        <v>0.968430929402083</v>
      </c>
      <c r="AA218" s="7"/>
      <c r="AB218" s="6">
        <v>40492</v>
      </c>
      <c r="AC218" s="3" t="str">
        <f t="shared" si="105"/>
        <v>Nov</v>
      </c>
      <c r="AD218" s="3">
        <f t="shared" si="106"/>
        <v>10</v>
      </c>
      <c r="AE218" s="3" t="str">
        <f t="shared" si="107"/>
        <v>Nov10</v>
      </c>
      <c r="AF218" s="3" t="str">
        <f t="shared" si="108"/>
        <v>46Wed</v>
      </c>
      <c r="AG218">
        <v>1218.709961</v>
      </c>
      <c r="AH218" s="8">
        <f t="shared" si="119"/>
        <v>0.00437608117271637</v>
      </c>
      <c r="AI218" s="7">
        <f t="shared" si="109"/>
        <v>1.07565818917782</v>
      </c>
      <c r="AJ218" s="7"/>
      <c r="AK218" s="9">
        <v>217</v>
      </c>
      <c r="AL218" s="6">
        <f>WORKDAY($AX$3,AK218,$AY$3:$AY$11)</f>
        <v>44141</v>
      </c>
      <c r="AM218" s="3" t="str">
        <f t="shared" si="110"/>
        <v>Nov</v>
      </c>
      <c r="AN218" s="3">
        <f t="shared" si="111"/>
        <v>6</v>
      </c>
      <c r="AO218" s="3" t="str">
        <f t="shared" si="112"/>
        <v>Nov6</v>
      </c>
      <c r="AP218" s="3" t="str">
        <f t="shared" si="113"/>
        <v>45Fri</v>
      </c>
      <c r="AQ218" s="7">
        <f>VLOOKUP($AP218,$E$2:$H$253,4,0)</f>
        <v>0.759678942398488</v>
      </c>
      <c r="AR218" s="7">
        <f>VLOOKUP(AP218,$N$2:$Q$251,4,0)</f>
        <v>0.916374595226173</v>
      </c>
      <c r="AS218" s="7">
        <f>VLOOKUP($AP218,$W$2:$Z$249,4,0)</f>
        <v>0.980394695943877</v>
      </c>
      <c r="AT218" s="7">
        <f>VLOOKUP($AP218,$AF$2:$AI$253,4,0)</f>
        <v>1.08196011158051</v>
      </c>
      <c r="AU218" s="10">
        <f t="shared" si="114"/>
        <v>0.934602086287262</v>
      </c>
      <c r="AV218" s="11">
        <f t="shared" si="115"/>
        <v>-6.53979137127383</v>
      </c>
    </row>
    <row r="219" spans="1:48">
      <c r="A219" s="6">
        <v>11274</v>
      </c>
      <c r="B219" s="3" t="str">
        <f t="shared" si="90"/>
        <v>Nov</v>
      </c>
      <c r="C219" s="3">
        <f t="shared" si="91"/>
        <v>12</v>
      </c>
      <c r="D219" s="3" t="str">
        <f t="shared" si="92"/>
        <v>Nov12</v>
      </c>
      <c r="E219" s="3" t="str">
        <f t="shared" si="93"/>
        <v>46Wed</v>
      </c>
      <c r="F219">
        <v>16.139999</v>
      </c>
      <c r="G219" s="8">
        <f t="shared" si="116"/>
        <v>0.0221658644711843</v>
      </c>
      <c r="H219" s="7">
        <f t="shared" si="94"/>
        <v>0.762039612842303</v>
      </c>
      <c r="I219" s="7"/>
      <c r="J219" s="6">
        <v>22230</v>
      </c>
      <c r="K219" s="3" t="str">
        <f t="shared" si="95"/>
        <v>Nov</v>
      </c>
      <c r="L219" s="3">
        <f t="shared" si="96"/>
        <v>10</v>
      </c>
      <c r="M219" s="3" t="str">
        <f t="shared" si="97"/>
        <v>Nov10</v>
      </c>
      <c r="N219" s="3" t="str">
        <f t="shared" si="98"/>
        <v>46Thu</v>
      </c>
      <c r="O219">
        <v>56.43</v>
      </c>
      <c r="P219" s="8">
        <f t="shared" si="117"/>
        <v>0.0195122319606949</v>
      </c>
      <c r="Q219" s="7">
        <f t="shared" si="99"/>
        <v>0.941912869303956</v>
      </c>
      <c r="R219" s="7"/>
      <c r="S219" s="6">
        <v>36839</v>
      </c>
      <c r="T219" s="3" t="str">
        <f t="shared" si="100"/>
        <v>Nov</v>
      </c>
      <c r="U219" s="3">
        <f t="shared" si="101"/>
        <v>9</v>
      </c>
      <c r="V219" s="3" t="str">
        <f t="shared" si="102"/>
        <v>Nov9</v>
      </c>
      <c r="W219" s="3" t="str">
        <f t="shared" si="103"/>
        <v>46Thu</v>
      </c>
      <c r="X219">
        <v>1400.140015</v>
      </c>
      <c r="Y219" s="8">
        <f t="shared" si="118"/>
        <v>-0.00648559109042768</v>
      </c>
      <c r="Z219" s="7">
        <f t="shared" si="104"/>
        <v>0.962150082394658</v>
      </c>
      <c r="AA219" s="7"/>
      <c r="AB219" s="6">
        <v>40493</v>
      </c>
      <c r="AC219" s="3" t="str">
        <f t="shared" si="105"/>
        <v>Nov</v>
      </c>
      <c r="AD219" s="3">
        <f t="shared" si="106"/>
        <v>11</v>
      </c>
      <c r="AE219" s="3" t="str">
        <f t="shared" si="107"/>
        <v>Nov11</v>
      </c>
      <c r="AF219" s="3" t="str">
        <f t="shared" si="108"/>
        <v>46Thu</v>
      </c>
      <c r="AG219">
        <v>1213.540039</v>
      </c>
      <c r="AH219" s="8">
        <f t="shared" si="119"/>
        <v>-0.00424212664657136</v>
      </c>
      <c r="AI219" s="7">
        <f t="shared" si="109"/>
        <v>1.07109511091091</v>
      </c>
      <c r="AJ219" s="7"/>
      <c r="AK219" s="9">
        <v>218</v>
      </c>
      <c r="AL219" s="6">
        <f>WORKDAY($AX$3,AK219,$AY$3:$AY$11)</f>
        <v>44144</v>
      </c>
      <c r="AM219" s="3" t="str">
        <f t="shared" si="110"/>
        <v>Nov</v>
      </c>
      <c r="AN219" s="3">
        <f t="shared" si="111"/>
        <v>9</v>
      </c>
      <c r="AO219" s="3" t="str">
        <f t="shared" si="112"/>
        <v>Nov9</v>
      </c>
      <c r="AP219" s="3" t="str">
        <f t="shared" si="113"/>
        <v>46Mon</v>
      </c>
      <c r="AQ219" s="7">
        <f>VLOOKUP($AP219,$E$2:$H$253,4,0)</f>
        <v>0.73371104815864</v>
      </c>
      <c r="AR219" s="7">
        <f>VLOOKUP(AP219,$N$2:$Q$251,4,0)</f>
        <v>0.919879836421299</v>
      </c>
      <c r="AS219" s="7">
        <f>VLOOKUP($AP219,$W$2:$Z$249,4,0)</f>
        <v>0.984174193277342</v>
      </c>
      <c r="AT219" s="7">
        <f>VLOOKUP($AP219,$AF$2:$AI$253,4,0)</f>
        <v>1.07966531990278</v>
      </c>
      <c r="AU219" s="10">
        <f t="shared" si="114"/>
        <v>0.929357599440016</v>
      </c>
      <c r="AV219" s="11">
        <f t="shared" si="115"/>
        <v>-7.06424005599845</v>
      </c>
    </row>
    <row r="220" spans="1:48">
      <c r="A220" s="6">
        <v>11275</v>
      </c>
      <c r="B220" s="3" t="str">
        <f t="shared" si="90"/>
        <v>Nov</v>
      </c>
      <c r="C220" s="3">
        <f t="shared" si="91"/>
        <v>13</v>
      </c>
      <c r="D220" s="3" t="str">
        <f t="shared" si="92"/>
        <v>Nov13</v>
      </c>
      <c r="E220" s="3" t="str">
        <f t="shared" si="93"/>
        <v>46Thu</v>
      </c>
      <c r="F220">
        <v>16.559999</v>
      </c>
      <c r="G220" s="8">
        <f t="shared" si="116"/>
        <v>0.0260223064450005</v>
      </c>
      <c r="H220" s="7">
        <f t="shared" si="94"/>
        <v>0.781869641170915</v>
      </c>
      <c r="I220" s="7"/>
      <c r="J220" s="6">
        <v>22231</v>
      </c>
      <c r="K220" s="3" t="str">
        <f t="shared" si="95"/>
        <v>Nov</v>
      </c>
      <c r="L220" s="3">
        <f t="shared" si="96"/>
        <v>11</v>
      </c>
      <c r="M220" s="3" t="str">
        <f t="shared" si="97"/>
        <v>Nov11</v>
      </c>
      <c r="N220" s="3" t="str">
        <f t="shared" si="98"/>
        <v>46Fri</v>
      </c>
      <c r="O220">
        <v>55.869999</v>
      </c>
      <c r="P220" s="8">
        <f t="shared" si="117"/>
        <v>-0.00992381711855396</v>
      </c>
      <c r="Q220" s="7">
        <f t="shared" si="99"/>
        <v>0.932565498247371</v>
      </c>
      <c r="R220" s="7"/>
      <c r="S220" s="6">
        <v>36840</v>
      </c>
      <c r="T220" s="3" t="str">
        <f t="shared" si="100"/>
        <v>Nov</v>
      </c>
      <c r="U220" s="3">
        <f t="shared" si="101"/>
        <v>10</v>
      </c>
      <c r="V220" s="3" t="str">
        <f t="shared" si="102"/>
        <v>Nov10</v>
      </c>
      <c r="W220" s="3" t="str">
        <f t="shared" si="103"/>
        <v>46Fri</v>
      </c>
      <c r="X220">
        <v>1365.97998</v>
      </c>
      <c r="Y220" s="8">
        <f t="shared" si="118"/>
        <v>-0.0243975849800992</v>
      </c>
      <c r="Z220" s="7">
        <f t="shared" si="104"/>
        <v>0.938675943995825</v>
      </c>
      <c r="AA220" s="7"/>
      <c r="AB220" s="6">
        <v>40494</v>
      </c>
      <c r="AC220" s="3" t="str">
        <f t="shared" si="105"/>
        <v>Nov</v>
      </c>
      <c r="AD220" s="3">
        <f t="shared" si="106"/>
        <v>12</v>
      </c>
      <c r="AE220" s="3" t="str">
        <f t="shared" si="107"/>
        <v>Nov12</v>
      </c>
      <c r="AF220" s="3" t="str">
        <f t="shared" si="108"/>
        <v>46Fri</v>
      </c>
      <c r="AG220">
        <v>1199.209961</v>
      </c>
      <c r="AH220" s="8">
        <f t="shared" si="119"/>
        <v>-0.0118084921300235</v>
      </c>
      <c r="AI220" s="7">
        <f t="shared" si="109"/>
        <v>1.05844709272321</v>
      </c>
      <c r="AJ220" s="7"/>
      <c r="AK220" s="9">
        <v>219</v>
      </c>
      <c r="AL220" s="6">
        <f>WORKDAY($AX$3,AK220,$AY$3:$AY$11)</f>
        <v>44145</v>
      </c>
      <c r="AM220" s="3" t="str">
        <f t="shared" si="110"/>
        <v>Nov</v>
      </c>
      <c r="AN220" s="3">
        <f t="shared" si="111"/>
        <v>10</v>
      </c>
      <c r="AO220" s="3" t="str">
        <f t="shared" si="112"/>
        <v>Nov10</v>
      </c>
      <c r="AP220" s="3" t="str">
        <f t="shared" si="113"/>
        <v>46Tue</v>
      </c>
      <c r="AQ220" s="7">
        <f>VLOOKUP($AP220,$E$2:$H$253,4,0)</f>
        <v>0.74551463644948</v>
      </c>
      <c r="AR220" s="7" t="e">
        <f>VLOOKUP(AP220,$N$2:$Q$251,4,0)</f>
        <v>#N/A</v>
      </c>
      <c r="AS220" s="7">
        <f>VLOOKUP($AP220,$W$2:$Z$249,4,0)</f>
        <v>0.98395433235846</v>
      </c>
      <c r="AT220" s="7">
        <f>VLOOKUP($AP220,$AF$2:$AI$253,4,0)</f>
        <v>1.07097153082526</v>
      </c>
      <c r="AU220" s="10" t="e">
        <f t="shared" si="114"/>
        <v>#N/A</v>
      </c>
      <c r="AV220" s="11" t="e">
        <f t="shared" si="115"/>
        <v>#N/A</v>
      </c>
    </row>
    <row r="221" spans="1:48">
      <c r="A221" s="6">
        <v>11276</v>
      </c>
      <c r="B221" s="3" t="str">
        <f t="shared" si="90"/>
        <v>Nov</v>
      </c>
      <c r="C221" s="3">
        <f t="shared" si="91"/>
        <v>14</v>
      </c>
      <c r="D221" s="3" t="str">
        <f t="shared" si="92"/>
        <v>Nov14</v>
      </c>
      <c r="E221" s="3" t="str">
        <f t="shared" si="93"/>
        <v>46Fri</v>
      </c>
      <c r="F221">
        <v>16.889999</v>
      </c>
      <c r="G221" s="8">
        <f t="shared" si="116"/>
        <v>0.0199275374352377</v>
      </c>
      <c r="H221" s="7">
        <f t="shared" si="94"/>
        <v>0.797450377714825</v>
      </c>
      <c r="I221" s="7"/>
      <c r="J221" s="6">
        <v>22234</v>
      </c>
      <c r="K221" s="3" t="str">
        <f t="shared" si="95"/>
        <v>Nov</v>
      </c>
      <c r="L221" s="3">
        <f t="shared" si="96"/>
        <v>14</v>
      </c>
      <c r="M221" s="3" t="str">
        <f t="shared" si="97"/>
        <v>Nov14</v>
      </c>
      <c r="N221" s="3" t="str">
        <f t="shared" si="98"/>
        <v>47Mon</v>
      </c>
      <c r="O221">
        <v>55.59</v>
      </c>
      <c r="P221" s="8">
        <f t="shared" si="117"/>
        <v>-0.00501161634171493</v>
      </c>
      <c r="Q221" s="7">
        <f t="shared" si="99"/>
        <v>0.927891837756635</v>
      </c>
      <c r="R221" s="7"/>
      <c r="S221" s="6">
        <v>36843</v>
      </c>
      <c r="T221" s="3" t="str">
        <f t="shared" si="100"/>
        <v>Nov</v>
      </c>
      <c r="U221" s="3">
        <f t="shared" si="101"/>
        <v>13</v>
      </c>
      <c r="V221" s="3" t="str">
        <f t="shared" si="102"/>
        <v>Nov13</v>
      </c>
      <c r="W221" s="3" t="str">
        <f t="shared" si="103"/>
        <v>47Mon</v>
      </c>
      <c r="X221">
        <v>1351.26001</v>
      </c>
      <c r="Y221" s="8">
        <f t="shared" si="118"/>
        <v>-0.0107761242591565</v>
      </c>
      <c r="Z221" s="7">
        <f t="shared" si="104"/>
        <v>0.928560655384245</v>
      </c>
      <c r="AA221" s="7"/>
      <c r="AB221" s="6">
        <v>40497</v>
      </c>
      <c r="AC221" s="3" t="str">
        <f t="shared" si="105"/>
        <v>Nov</v>
      </c>
      <c r="AD221" s="3">
        <f t="shared" si="106"/>
        <v>15</v>
      </c>
      <c r="AE221" s="3" t="str">
        <f t="shared" si="107"/>
        <v>Nov15</v>
      </c>
      <c r="AF221" s="3" t="str">
        <f t="shared" si="108"/>
        <v>47Mon</v>
      </c>
      <c r="AG221">
        <v>1197.75</v>
      </c>
      <c r="AH221" s="8">
        <f t="shared" si="119"/>
        <v>-0.00121743568472579</v>
      </c>
      <c r="AI221" s="7">
        <f t="shared" si="109"/>
        <v>1.05715850146214</v>
      </c>
      <c r="AJ221" s="7"/>
      <c r="AK221" s="9">
        <v>220</v>
      </c>
      <c r="AL221" s="6">
        <f>WORKDAY($AX$3,AK221,$AY$3:$AY$11)</f>
        <v>44146</v>
      </c>
      <c r="AM221" s="3" t="str">
        <f t="shared" si="110"/>
        <v>Nov</v>
      </c>
      <c r="AN221" s="3">
        <f t="shared" si="111"/>
        <v>11</v>
      </c>
      <c r="AO221" s="3" t="str">
        <f t="shared" si="112"/>
        <v>Nov11</v>
      </c>
      <c r="AP221" s="3" t="str">
        <f t="shared" si="113"/>
        <v>46Wed</v>
      </c>
      <c r="AQ221" s="7">
        <f>VLOOKUP($AP221,$E$2:$H$253,4,0)</f>
        <v>0.762039612842303</v>
      </c>
      <c r="AR221" s="7">
        <f>VLOOKUP(AP221,$N$2:$Q$251,4,0)</f>
        <v>0.923885795359706</v>
      </c>
      <c r="AS221" s="7">
        <f>VLOOKUP($AP221,$W$2:$Z$249,4,0)</f>
        <v>0.968430929402083</v>
      </c>
      <c r="AT221" s="7">
        <f>VLOOKUP($AP221,$AF$2:$AI$253,4,0)</f>
        <v>1.07565818917782</v>
      </c>
      <c r="AU221" s="10">
        <f t="shared" si="114"/>
        <v>0.932503631695479</v>
      </c>
      <c r="AV221" s="11">
        <f t="shared" si="115"/>
        <v>-6.74963683045211</v>
      </c>
    </row>
    <row r="222" spans="1:48">
      <c r="A222" s="6">
        <v>11279</v>
      </c>
      <c r="B222" s="3" t="str">
        <f t="shared" si="90"/>
        <v>Nov</v>
      </c>
      <c r="C222" s="3">
        <f t="shared" si="91"/>
        <v>17</v>
      </c>
      <c r="D222" s="3" t="str">
        <f t="shared" si="92"/>
        <v>Nov17</v>
      </c>
      <c r="E222" s="3" t="str">
        <f t="shared" si="93"/>
        <v>47Mon</v>
      </c>
      <c r="F222">
        <v>16.48</v>
      </c>
      <c r="G222" s="8">
        <f t="shared" si="116"/>
        <v>-0.0242746609990918</v>
      </c>
      <c r="H222" s="7">
        <f t="shared" si="94"/>
        <v>0.778092540132199</v>
      </c>
      <c r="I222" s="7"/>
      <c r="J222" s="6">
        <v>22235</v>
      </c>
      <c r="K222" s="3" t="str">
        <f t="shared" si="95"/>
        <v>Nov</v>
      </c>
      <c r="L222" s="3">
        <f t="shared" si="96"/>
        <v>15</v>
      </c>
      <c r="M222" s="3" t="str">
        <f t="shared" si="97"/>
        <v>Nov15</v>
      </c>
      <c r="N222" s="3" t="str">
        <f t="shared" si="98"/>
        <v>47Tue</v>
      </c>
      <c r="O222">
        <v>55.810001</v>
      </c>
      <c r="P222" s="8">
        <f t="shared" si="117"/>
        <v>0.00395756431012765</v>
      </c>
      <c r="Q222" s="7">
        <f t="shared" si="99"/>
        <v>0.9315640293774</v>
      </c>
      <c r="R222" s="7"/>
      <c r="S222" s="6">
        <v>36844</v>
      </c>
      <c r="T222" s="3" t="str">
        <f t="shared" si="100"/>
        <v>Nov</v>
      </c>
      <c r="U222" s="3">
        <f t="shared" si="101"/>
        <v>14</v>
      </c>
      <c r="V222" s="3" t="str">
        <f t="shared" si="102"/>
        <v>Nov14</v>
      </c>
      <c r="W222" s="3" t="str">
        <f t="shared" si="103"/>
        <v>47Tue</v>
      </c>
      <c r="X222">
        <v>1382.949951</v>
      </c>
      <c r="Y222" s="8">
        <f t="shared" si="118"/>
        <v>0.0234521415312217</v>
      </c>
      <c r="Z222" s="7">
        <f t="shared" si="104"/>
        <v>0.95033739129464</v>
      </c>
      <c r="AA222" s="7"/>
      <c r="AB222" s="6">
        <v>40498</v>
      </c>
      <c r="AC222" s="3" t="str">
        <f t="shared" si="105"/>
        <v>Nov</v>
      </c>
      <c r="AD222" s="3">
        <f t="shared" si="106"/>
        <v>16</v>
      </c>
      <c r="AE222" s="3" t="str">
        <f t="shared" si="107"/>
        <v>Nov16</v>
      </c>
      <c r="AF222" s="3" t="str">
        <f t="shared" si="108"/>
        <v>47Tue</v>
      </c>
      <c r="AG222">
        <v>1178.339966</v>
      </c>
      <c r="AH222" s="8">
        <f t="shared" si="119"/>
        <v>-0.0162054134836151</v>
      </c>
      <c r="AI222" s="7">
        <f t="shared" si="109"/>
        <v>1.04002681082822</v>
      </c>
      <c r="AJ222" s="7"/>
      <c r="AK222" s="9">
        <v>221</v>
      </c>
      <c r="AL222" s="6">
        <f>WORKDAY($AX$3,AK222,$AY$3:$AY$11)</f>
        <v>44147</v>
      </c>
      <c r="AM222" s="3" t="str">
        <f t="shared" si="110"/>
        <v>Nov</v>
      </c>
      <c r="AN222" s="3">
        <f t="shared" si="111"/>
        <v>12</v>
      </c>
      <c r="AO222" s="3" t="str">
        <f t="shared" si="112"/>
        <v>Nov12</v>
      </c>
      <c r="AP222" s="3" t="str">
        <f t="shared" si="113"/>
        <v>46Thu</v>
      </c>
      <c r="AQ222" s="7">
        <f>VLOOKUP($AP222,$E$2:$H$253,4,0)</f>
        <v>0.781869641170915</v>
      </c>
      <c r="AR222" s="7">
        <f>VLOOKUP(AP222,$N$2:$Q$251,4,0)</f>
        <v>0.941912869303956</v>
      </c>
      <c r="AS222" s="7">
        <f>VLOOKUP($AP222,$W$2:$Z$249,4,0)</f>
        <v>0.962150082394658</v>
      </c>
      <c r="AT222" s="7">
        <f>VLOOKUP($AP222,$AF$2:$AI$253,4,0)</f>
        <v>1.07109511091091</v>
      </c>
      <c r="AU222" s="10">
        <f t="shared" si="114"/>
        <v>0.93925692594511</v>
      </c>
      <c r="AV222" s="11">
        <f t="shared" si="115"/>
        <v>-6.07430740548904</v>
      </c>
    </row>
    <row r="223" spans="1:48">
      <c r="A223" s="6">
        <v>11280</v>
      </c>
      <c r="B223" s="3" t="str">
        <f t="shared" si="90"/>
        <v>Nov</v>
      </c>
      <c r="C223" s="3">
        <f t="shared" si="91"/>
        <v>18</v>
      </c>
      <c r="D223" s="3" t="str">
        <f t="shared" si="92"/>
        <v>Nov18</v>
      </c>
      <c r="E223" s="3" t="str">
        <f t="shared" si="93"/>
        <v>47Tue</v>
      </c>
      <c r="F223">
        <v>16.66</v>
      </c>
      <c r="G223" s="8">
        <f t="shared" si="116"/>
        <v>0.0109223300970874</v>
      </c>
      <c r="H223" s="7">
        <f t="shared" si="94"/>
        <v>0.786591123701604</v>
      </c>
      <c r="I223" s="7"/>
      <c r="J223" s="6">
        <v>22236</v>
      </c>
      <c r="K223" s="3" t="str">
        <f t="shared" si="95"/>
        <v>Nov</v>
      </c>
      <c r="L223" s="3">
        <f t="shared" si="96"/>
        <v>16</v>
      </c>
      <c r="M223" s="3" t="str">
        <f t="shared" si="97"/>
        <v>Nov16</v>
      </c>
      <c r="N223" s="3" t="str">
        <f t="shared" si="98"/>
        <v>47Wed</v>
      </c>
      <c r="O223">
        <v>55.700001</v>
      </c>
      <c r="P223" s="8">
        <f t="shared" si="117"/>
        <v>-0.00197097290860108</v>
      </c>
      <c r="Q223" s="7">
        <f t="shared" si="99"/>
        <v>0.929727941912869</v>
      </c>
      <c r="R223" s="7"/>
      <c r="S223" s="6">
        <v>36845</v>
      </c>
      <c r="T223" s="3" t="str">
        <f t="shared" si="100"/>
        <v>Nov</v>
      </c>
      <c r="U223" s="3">
        <f t="shared" si="101"/>
        <v>15</v>
      </c>
      <c r="V223" s="3" t="str">
        <f t="shared" si="102"/>
        <v>Nov15</v>
      </c>
      <c r="W223" s="3" t="str">
        <f t="shared" si="103"/>
        <v>47Wed</v>
      </c>
      <c r="X223">
        <v>1389.810059</v>
      </c>
      <c r="Y223" s="8">
        <f t="shared" si="118"/>
        <v>0.0049604889859097</v>
      </c>
      <c r="Z223" s="7">
        <f t="shared" si="104"/>
        <v>0.955051529457055</v>
      </c>
      <c r="AA223" s="7"/>
      <c r="AB223" s="6">
        <v>40499</v>
      </c>
      <c r="AC223" s="3" t="str">
        <f t="shared" si="105"/>
        <v>Nov</v>
      </c>
      <c r="AD223" s="3">
        <f t="shared" si="106"/>
        <v>17</v>
      </c>
      <c r="AE223" s="3" t="str">
        <f t="shared" si="107"/>
        <v>Nov17</v>
      </c>
      <c r="AF223" s="3" t="str">
        <f t="shared" si="108"/>
        <v>47Wed</v>
      </c>
      <c r="AG223">
        <v>1178.589966</v>
      </c>
      <c r="AH223" s="8">
        <f t="shared" si="119"/>
        <v>0.000212162879316274</v>
      </c>
      <c r="AI223" s="7">
        <f t="shared" si="109"/>
        <v>1.04024746591097</v>
      </c>
      <c r="AJ223" s="7"/>
      <c r="AK223" s="9">
        <v>222</v>
      </c>
      <c r="AL223" s="6">
        <f>WORKDAY($AX$3,AK223,$AY$3:$AY$11)</f>
        <v>44148</v>
      </c>
      <c r="AM223" s="3" t="str">
        <f t="shared" si="110"/>
        <v>Nov</v>
      </c>
      <c r="AN223" s="3">
        <f t="shared" si="111"/>
        <v>13</v>
      </c>
      <c r="AO223" s="3" t="str">
        <f t="shared" si="112"/>
        <v>Nov13</v>
      </c>
      <c r="AP223" s="3" t="str">
        <f t="shared" si="113"/>
        <v>46Fri</v>
      </c>
      <c r="AQ223" s="7">
        <f>VLOOKUP($AP223,$E$2:$H$253,4,0)</f>
        <v>0.797450377714825</v>
      </c>
      <c r="AR223" s="7">
        <f>VLOOKUP(AP223,$N$2:$Q$251,4,0)</f>
        <v>0.932565498247371</v>
      </c>
      <c r="AS223" s="7">
        <f>VLOOKUP($AP223,$W$2:$Z$249,4,0)</f>
        <v>0.938675943995825</v>
      </c>
      <c r="AT223" s="7">
        <f>VLOOKUP($AP223,$AF$2:$AI$253,4,0)</f>
        <v>1.05844709272321</v>
      </c>
      <c r="AU223" s="10">
        <f t="shared" si="114"/>
        <v>0.931784728170308</v>
      </c>
      <c r="AV223" s="11">
        <f t="shared" si="115"/>
        <v>-6.82152718296922</v>
      </c>
    </row>
    <row r="224" spans="1:48">
      <c r="A224" s="6">
        <v>11281</v>
      </c>
      <c r="B224" s="3" t="str">
        <f t="shared" si="90"/>
        <v>Nov</v>
      </c>
      <c r="C224" s="3">
        <f t="shared" si="91"/>
        <v>19</v>
      </c>
      <c r="D224" s="3" t="str">
        <f t="shared" si="92"/>
        <v>Nov19</v>
      </c>
      <c r="E224" s="3" t="str">
        <f t="shared" si="93"/>
        <v>47Wed</v>
      </c>
      <c r="F224">
        <v>17.01</v>
      </c>
      <c r="G224" s="8">
        <f t="shared" si="116"/>
        <v>0.0210084033613446</v>
      </c>
      <c r="H224" s="7">
        <f t="shared" si="94"/>
        <v>0.803116147308781</v>
      </c>
      <c r="I224" s="7"/>
      <c r="J224" s="6">
        <v>22237</v>
      </c>
      <c r="K224" s="3" t="str">
        <f t="shared" si="95"/>
        <v>Nov</v>
      </c>
      <c r="L224" s="3">
        <f t="shared" si="96"/>
        <v>17</v>
      </c>
      <c r="M224" s="3" t="str">
        <f t="shared" si="97"/>
        <v>Nov17</v>
      </c>
      <c r="N224" s="3" t="str">
        <f t="shared" si="98"/>
        <v>47Thu</v>
      </c>
      <c r="O224">
        <v>55.549999</v>
      </c>
      <c r="P224" s="8">
        <f t="shared" si="117"/>
        <v>-0.0026930340629617</v>
      </c>
      <c r="Q224" s="7">
        <f t="shared" si="99"/>
        <v>0.927224152896011</v>
      </c>
      <c r="R224" s="7"/>
      <c r="S224" s="6">
        <v>36846</v>
      </c>
      <c r="T224" s="3" t="str">
        <f t="shared" si="100"/>
        <v>Nov</v>
      </c>
      <c r="U224" s="3">
        <f t="shared" si="101"/>
        <v>16</v>
      </c>
      <c r="V224" s="3" t="str">
        <f t="shared" si="102"/>
        <v>Nov16</v>
      </c>
      <c r="W224" s="3" t="str">
        <f t="shared" si="103"/>
        <v>47Thu</v>
      </c>
      <c r="X224">
        <v>1372.319946</v>
      </c>
      <c r="Y224" s="8">
        <f t="shared" si="118"/>
        <v>-0.0125845347619547</v>
      </c>
      <c r="Z224" s="7">
        <f t="shared" si="104"/>
        <v>0.943032650285145</v>
      </c>
      <c r="AA224" s="7"/>
      <c r="AB224" s="6">
        <v>40500</v>
      </c>
      <c r="AC224" s="3" t="str">
        <f t="shared" si="105"/>
        <v>Nov</v>
      </c>
      <c r="AD224" s="3">
        <f t="shared" si="106"/>
        <v>18</v>
      </c>
      <c r="AE224" s="3" t="str">
        <f t="shared" si="107"/>
        <v>Nov18</v>
      </c>
      <c r="AF224" s="3" t="str">
        <f t="shared" si="108"/>
        <v>47Thu</v>
      </c>
      <c r="AG224">
        <v>1196.689941</v>
      </c>
      <c r="AH224" s="8">
        <f t="shared" si="119"/>
        <v>0.0153573129944669</v>
      </c>
      <c r="AI224" s="7">
        <f t="shared" si="109"/>
        <v>1.05622287183667</v>
      </c>
      <c r="AJ224" s="7"/>
      <c r="AK224" s="9">
        <v>223</v>
      </c>
      <c r="AL224" s="6">
        <f>WORKDAY($AX$3,AK224,$AY$3:$AY$11)</f>
        <v>44151</v>
      </c>
      <c r="AM224" s="3" t="str">
        <f t="shared" si="110"/>
        <v>Nov</v>
      </c>
      <c r="AN224" s="3">
        <f t="shared" si="111"/>
        <v>16</v>
      </c>
      <c r="AO224" s="3" t="str">
        <f t="shared" si="112"/>
        <v>Nov16</v>
      </c>
      <c r="AP224" s="3" t="str">
        <f t="shared" si="113"/>
        <v>47Mon</v>
      </c>
      <c r="AQ224" s="7">
        <f>VLOOKUP($AP224,$E$2:$H$253,4,0)</f>
        <v>0.778092540132199</v>
      </c>
      <c r="AR224" s="7">
        <f>VLOOKUP(AP224,$N$2:$Q$251,4,0)</f>
        <v>0.927891837756635</v>
      </c>
      <c r="AS224" s="7">
        <f>VLOOKUP($AP224,$W$2:$Z$249,4,0)</f>
        <v>0.928560655384245</v>
      </c>
      <c r="AT224" s="7">
        <f>VLOOKUP($AP224,$AF$2:$AI$253,4,0)</f>
        <v>1.05715850146214</v>
      </c>
      <c r="AU224" s="10">
        <f t="shared" si="114"/>
        <v>0.922925883683804</v>
      </c>
      <c r="AV224" s="11">
        <f t="shared" si="115"/>
        <v>-7.70741163161963</v>
      </c>
    </row>
    <row r="225" spans="1:48">
      <c r="A225" s="6">
        <v>11282</v>
      </c>
      <c r="B225" s="3" t="str">
        <f t="shared" si="90"/>
        <v>Nov</v>
      </c>
      <c r="C225" s="3">
        <f t="shared" si="91"/>
        <v>20</v>
      </c>
      <c r="D225" s="3" t="str">
        <f t="shared" si="92"/>
        <v>Nov20</v>
      </c>
      <c r="E225" s="3" t="str">
        <f t="shared" si="93"/>
        <v>47Thu</v>
      </c>
      <c r="F225">
        <v>16.940001</v>
      </c>
      <c r="G225" s="8">
        <f t="shared" si="116"/>
        <v>-0.00411516754850105</v>
      </c>
      <c r="H225" s="7">
        <f t="shared" si="94"/>
        <v>0.799811189801699</v>
      </c>
      <c r="I225" s="7"/>
      <c r="J225" s="6">
        <v>22238</v>
      </c>
      <c r="K225" s="3" t="str">
        <f t="shared" si="95"/>
        <v>Nov</v>
      </c>
      <c r="L225" s="3">
        <f t="shared" si="96"/>
        <v>18</v>
      </c>
      <c r="M225" s="3" t="str">
        <f t="shared" si="97"/>
        <v>Nov18</v>
      </c>
      <c r="N225" s="3" t="str">
        <f t="shared" si="98"/>
        <v>47Fri</v>
      </c>
      <c r="O225">
        <v>55.82</v>
      </c>
      <c r="P225" s="8">
        <f t="shared" si="117"/>
        <v>0.00486050413790288</v>
      </c>
      <c r="Q225" s="7">
        <f t="shared" si="99"/>
        <v>0.931730929727925</v>
      </c>
      <c r="R225" s="7"/>
      <c r="S225" s="6">
        <v>36847</v>
      </c>
      <c r="T225" s="3" t="str">
        <f t="shared" si="100"/>
        <v>Nov</v>
      </c>
      <c r="U225" s="3">
        <f t="shared" si="101"/>
        <v>17</v>
      </c>
      <c r="V225" s="3" t="str">
        <f t="shared" si="102"/>
        <v>Nov17</v>
      </c>
      <c r="W225" s="3" t="str">
        <f t="shared" si="103"/>
        <v>47Fri</v>
      </c>
      <c r="X225">
        <v>1367.719971</v>
      </c>
      <c r="Y225" s="8">
        <f t="shared" si="118"/>
        <v>-0.00335196978912094</v>
      </c>
      <c r="Z225" s="7">
        <f t="shared" si="104"/>
        <v>0.939871633331235</v>
      </c>
      <c r="AA225" s="7"/>
      <c r="AB225" s="6">
        <v>40501</v>
      </c>
      <c r="AC225" s="3" t="str">
        <f t="shared" si="105"/>
        <v>Nov</v>
      </c>
      <c r="AD225" s="3">
        <f t="shared" si="106"/>
        <v>19</v>
      </c>
      <c r="AE225" s="3" t="str">
        <f t="shared" si="107"/>
        <v>Nov19</v>
      </c>
      <c r="AF225" s="3" t="str">
        <f t="shared" si="108"/>
        <v>47Fri</v>
      </c>
      <c r="AG225">
        <v>1199.72998</v>
      </c>
      <c r="AH225" s="8">
        <f t="shared" si="119"/>
        <v>0.00254037315418529</v>
      </c>
      <c r="AI225" s="7">
        <f t="shared" si="109"/>
        <v>1.05890607206512</v>
      </c>
      <c r="AJ225" s="7"/>
      <c r="AK225" s="9">
        <v>224</v>
      </c>
      <c r="AL225" s="6">
        <f>WORKDAY($AX$3,AK225,$AY$3:$AY$11)</f>
        <v>44152</v>
      </c>
      <c r="AM225" s="3" t="str">
        <f t="shared" si="110"/>
        <v>Nov</v>
      </c>
      <c r="AN225" s="3">
        <f t="shared" si="111"/>
        <v>17</v>
      </c>
      <c r="AO225" s="3" t="str">
        <f t="shared" si="112"/>
        <v>Nov17</v>
      </c>
      <c r="AP225" s="3" t="str">
        <f t="shared" si="113"/>
        <v>47Tue</v>
      </c>
      <c r="AQ225" s="7">
        <f>VLOOKUP($AP225,$E$2:$H$253,4,0)</f>
        <v>0.786591123701604</v>
      </c>
      <c r="AR225" s="7">
        <f>VLOOKUP(AP225,$N$2:$Q$251,4,0)</f>
        <v>0.9315640293774</v>
      </c>
      <c r="AS225" s="7">
        <f>VLOOKUP($AP225,$W$2:$Z$249,4,0)</f>
        <v>0.95033739129464</v>
      </c>
      <c r="AT225" s="7">
        <f>VLOOKUP($AP225,$AF$2:$AI$253,4,0)</f>
        <v>1.04002681082822</v>
      </c>
      <c r="AU225" s="10">
        <f t="shared" si="114"/>
        <v>0.927129838800467</v>
      </c>
      <c r="AV225" s="11">
        <f t="shared" si="115"/>
        <v>-7.28701611995333</v>
      </c>
    </row>
    <row r="226" spans="1:48">
      <c r="A226" s="6">
        <v>11283</v>
      </c>
      <c r="B226" s="3" t="str">
        <f t="shared" si="90"/>
        <v>Nov</v>
      </c>
      <c r="C226" s="3">
        <f t="shared" si="91"/>
        <v>21</v>
      </c>
      <c r="D226" s="3" t="str">
        <f t="shared" si="92"/>
        <v>Nov21</v>
      </c>
      <c r="E226" s="3" t="str">
        <f t="shared" si="93"/>
        <v>47Fri</v>
      </c>
      <c r="F226">
        <v>17.200001</v>
      </c>
      <c r="G226" s="8">
        <f t="shared" si="116"/>
        <v>0.0153482871695227</v>
      </c>
      <c r="H226" s="7">
        <f t="shared" si="94"/>
        <v>0.812086921624173</v>
      </c>
      <c r="I226" s="7"/>
      <c r="J226" s="6">
        <v>22241</v>
      </c>
      <c r="K226" s="3" t="str">
        <f t="shared" si="95"/>
        <v>Nov</v>
      </c>
      <c r="L226" s="3">
        <f t="shared" si="96"/>
        <v>21</v>
      </c>
      <c r="M226" s="3" t="str">
        <f t="shared" si="97"/>
        <v>Nov21</v>
      </c>
      <c r="N226" s="3" t="str">
        <f t="shared" si="98"/>
        <v>48Mon</v>
      </c>
      <c r="O226">
        <v>55.93</v>
      </c>
      <c r="P226" s="8">
        <f t="shared" si="117"/>
        <v>0.00197061984951629</v>
      </c>
      <c r="Q226" s="7">
        <f t="shared" si="99"/>
        <v>0.933567017192455</v>
      </c>
      <c r="R226" s="7"/>
      <c r="S226" s="6">
        <v>36850</v>
      </c>
      <c r="T226" s="3" t="str">
        <f t="shared" si="100"/>
        <v>Nov</v>
      </c>
      <c r="U226" s="3">
        <f t="shared" si="101"/>
        <v>20</v>
      </c>
      <c r="V226" s="3" t="str">
        <f t="shared" si="102"/>
        <v>Nov20</v>
      </c>
      <c r="W226" s="3" t="str">
        <f t="shared" si="103"/>
        <v>48Mon</v>
      </c>
      <c r="X226">
        <v>1342.619995</v>
      </c>
      <c r="Y226" s="8">
        <f t="shared" si="118"/>
        <v>-0.0183516922558704</v>
      </c>
      <c r="Z226" s="7">
        <f t="shared" si="104"/>
        <v>0.922623398356318</v>
      </c>
      <c r="AA226" s="7"/>
      <c r="AB226" s="6">
        <v>40504</v>
      </c>
      <c r="AC226" s="3" t="str">
        <f t="shared" si="105"/>
        <v>Nov</v>
      </c>
      <c r="AD226" s="3">
        <f t="shared" si="106"/>
        <v>22</v>
      </c>
      <c r="AE226" s="3" t="str">
        <f t="shared" si="107"/>
        <v>Nov22</v>
      </c>
      <c r="AF226" s="3" t="str">
        <f t="shared" si="108"/>
        <v>48Mon</v>
      </c>
      <c r="AG226">
        <v>1197.839966</v>
      </c>
      <c r="AH226" s="8">
        <f t="shared" si="119"/>
        <v>-0.00157536615030664</v>
      </c>
      <c r="AI226" s="7">
        <f t="shared" si="109"/>
        <v>1.05723790728283</v>
      </c>
      <c r="AJ226" s="7"/>
      <c r="AK226" s="9">
        <v>225</v>
      </c>
      <c r="AL226" s="6">
        <f>WORKDAY($AX$3,AK226,$AY$3:$AY$11)</f>
        <v>44153</v>
      </c>
      <c r="AM226" s="3" t="str">
        <f t="shared" si="110"/>
        <v>Nov</v>
      </c>
      <c r="AN226" s="3">
        <f t="shared" si="111"/>
        <v>18</v>
      </c>
      <c r="AO226" s="3" t="str">
        <f t="shared" si="112"/>
        <v>Nov18</v>
      </c>
      <c r="AP226" s="3" t="str">
        <f t="shared" si="113"/>
        <v>47Wed</v>
      </c>
      <c r="AQ226" s="7">
        <f>VLOOKUP($AP226,$E$2:$H$253,4,0)</f>
        <v>0.803116147308781</v>
      </c>
      <c r="AR226" s="7">
        <f>VLOOKUP(AP226,$N$2:$Q$251,4,0)</f>
        <v>0.929727941912869</v>
      </c>
      <c r="AS226" s="7">
        <f>VLOOKUP($AP226,$W$2:$Z$249,4,0)</f>
        <v>0.955051529457055</v>
      </c>
      <c r="AT226" s="7">
        <f>VLOOKUP($AP226,$AF$2:$AI$253,4,0)</f>
        <v>1.04024746591097</v>
      </c>
      <c r="AU226" s="10">
        <f t="shared" si="114"/>
        <v>0.93203577114742</v>
      </c>
      <c r="AV226" s="11">
        <f t="shared" si="115"/>
        <v>-6.79642288525801</v>
      </c>
    </row>
    <row r="227" spans="1:48">
      <c r="A227" s="6">
        <v>11286</v>
      </c>
      <c r="B227" s="3" t="str">
        <f t="shared" si="90"/>
        <v>Nov</v>
      </c>
      <c r="C227" s="3">
        <f t="shared" si="91"/>
        <v>24</v>
      </c>
      <c r="D227" s="3" t="str">
        <f t="shared" si="92"/>
        <v>Nov24</v>
      </c>
      <c r="E227" s="3" t="str">
        <f t="shared" si="93"/>
        <v>48Mon</v>
      </c>
      <c r="F227">
        <v>17.049999</v>
      </c>
      <c r="G227" s="8">
        <f t="shared" si="116"/>
        <v>-0.00872104600459039</v>
      </c>
      <c r="H227" s="7">
        <f t="shared" si="94"/>
        <v>0.805004674220962</v>
      </c>
      <c r="I227" s="7"/>
      <c r="J227" s="6">
        <v>22242</v>
      </c>
      <c r="K227" s="3" t="str">
        <f t="shared" si="95"/>
        <v>Nov</v>
      </c>
      <c r="L227" s="3">
        <f t="shared" si="96"/>
        <v>22</v>
      </c>
      <c r="M227" s="3" t="str">
        <f t="shared" si="97"/>
        <v>Nov22</v>
      </c>
      <c r="N227" s="3" t="str">
        <f t="shared" si="98"/>
        <v>48Tue</v>
      </c>
      <c r="O227">
        <v>55.720001</v>
      </c>
      <c r="P227" s="8">
        <f t="shared" si="117"/>
        <v>-0.0037546754872161</v>
      </c>
      <c r="Q227" s="7">
        <f t="shared" si="99"/>
        <v>0.930061775997329</v>
      </c>
      <c r="R227" s="7"/>
      <c r="S227" s="6">
        <v>36851</v>
      </c>
      <c r="T227" s="3" t="str">
        <f t="shared" si="100"/>
        <v>Nov</v>
      </c>
      <c r="U227" s="3">
        <f t="shared" si="101"/>
        <v>21</v>
      </c>
      <c r="V227" s="3" t="str">
        <f t="shared" si="102"/>
        <v>Nov21</v>
      </c>
      <c r="W227" s="3" t="str">
        <f t="shared" si="103"/>
        <v>48Tue</v>
      </c>
      <c r="X227">
        <v>1347.349976</v>
      </c>
      <c r="Y227" s="8">
        <f t="shared" si="118"/>
        <v>0.00352294842741408</v>
      </c>
      <c r="Z227" s="7">
        <f t="shared" si="104"/>
        <v>0.925873753006653</v>
      </c>
      <c r="AA227" s="7"/>
      <c r="AB227" s="6">
        <v>40505</v>
      </c>
      <c r="AC227" s="3" t="str">
        <f t="shared" si="105"/>
        <v>Nov</v>
      </c>
      <c r="AD227" s="3">
        <f t="shared" si="106"/>
        <v>23</v>
      </c>
      <c r="AE227" s="3" t="str">
        <f t="shared" si="107"/>
        <v>Nov23</v>
      </c>
      <c r="AF227" s="3" t="str">
        <f t="shared" si="108"/>
        <v>48Tue</v>
      </c>
      <c r="AG227">
        <v>1180.72998</v>
      </c>
      <c r="AH227" s="8">
        <f t="shared" si="119"/>
        <v>-0.0142840333313774</v>
      </c>
      <c r="AI227" s="7">
        <f t="shared" si="109"/>
        <v>1.04213628577601</v>
      </c>
      <c r="AJ227" s="7"/>
      <c r="AK227" s="9">
        <v>226</v>
      </c>
      <c r="AL227" s="6">
        <f>WORKDAY($AX$3,AK227,$AY$3:$AY$11)</f>
        <v>44154</v>
      </c>
      <c r="AM227" s="3" t="str">
        <f t="shared" si="110"/>
        <v>Nov</v>
      </c>
      <c r="AN227" s="3">
        <f t="shared" si="111"/>
        <v>19</v>
      </c>
      <c r="AO227" s="3" t="str">
        <f t="shared" si="112"/>
        <v>Nov19</v>
      </c>
      <c r="AP227" s="3" t="str">
        <f t="shared" si="113"/>
        <v>47Thu</v>
      </c>
      <c r="AQ227" s="7">
        <f>VLOOKUP($AP227,$E$2:$H$253,4,0)</f>
        <v>0.799811189801699</v>
      </c>
      <c r="AR227" s="7">
        <f>VLOOKUP(AP227,$N$2:$Q$251,4,0)</f>
        <v>0.927224152896011</v>
      </c>
      <c r="AS227" s="7">
        <f>VLOOKUP($AP227,$W$2:$Z$249,4,0)</f>
        <v>0.943032650285145</v>
      </c>
      <c r="AT227" s="7">
        <f>VLOOKUP($AP227,$AF$2:$AI$253,4,0)</f>
        <v>1.05622287183667</v>
      </c>
      <c r="AU227" s="10">
        <f t="shared" si="114"/>
        <v>0.931572716204881</v>
      </c>
      <c r="AV227" s="11">
        <f t="shared" si="115"/>
        <v>-6.8427283795119</v>
      </c>
    </row>
    <row r="228" spans="1:48">
      <c r="A228" s="6">
        <v>11287</v>
      </c>
      <c r="B228" s="3" t="str">
        <f t="shared" si="90"/>
        <v>Nov</v>
      </c>
      <c r="C228" s="3">
        <f t="shared" si="91"/>
        <v>25</v>
      </c>
      <c r="D228" s="3" t="str">
        <f t="shared" si="92"/>
        <v>Nov25</v>
      </c>
      <c r="E228" s="3" t="str">
        <f t="shared" si="93"/>
        <v>48Tue</v>
      </c>
      <c r="F228">
        <v>16.85</v>
      </c>
      <c r="G228" s="8">
        <f t="shared" si="116"/>
        <v>-0.0117301473155511</v>
      </c>
      <c r="H228" s="7">
        <f t="shared" si="94"/>
        <v>0.795561850802643</v>
      </c>
      <c r="I228" s="7"/>
      <c r="J228" s="6">
        <v>22243</v>
      </c>
      <c r="K228" s="3" t="str">
        <f t="shared" si="95"/>
        <v>Nov</v>
      </c>
      <c r="L228" s="3">
        <f t="shared" si="96"/>
        <v>23</v>
      </c>
      <c r="M228" s="3" t="str">
        <f t="shared" si="97"/>
        <v>Nov23</v>
      </c>
      <c r="N228" s="3" t="str">
        <f t="shared" si="98"/>
        <v>48Wed</v>
      </c>
      <c r="O228">
        <v>55.799999</v>
      </c>
      <c r="P228" s="8">
        <f t="shared" si="117"/>
        <v>0.00143571425994763</v>
      </c>
      <c r="Q228" s="7">
        <f t="shared" si="99"/>
        <v>0.931397078951761</v>
      </c>
      <c r="R228" s="7"/>
      <c r="S228" s="6">
        <v>36852</v>
      </c>
      <c r="T228" s="3" t="str">
        <f t="shared" si="100"/>
        <v>Nov</v>
      </c>
      <c r="U228" s="3">
        <f t="shared" si="101"/>
        <v>22</v>
      </c>
      <c r="V228" s="3" t="str">
        <f t="shared" si="102"/>
        <v>Nov22</v>
      </c>
      <c r="W228" s="3" t="str">
        <f t="shared" si="103"/>
        <v>48Wed</v>
      </c>
      <c r="X228">
        <v>1322.359985</v>
      </c>
      <c r="Y228" s="8">
        <f t="shared" si="118"/>
        <v>-0.0185475128549673</v>
      </c>
      <c r="Z228" s="7">
        <f t="shared" si="104"/>
        <v>0.908701097670685</v>
      </c>
      <c r="AA228" s="7"/>
      <c r="AB228" s="6">
        <v>40506</v>
      </c>
      <c r="AC228" s="3" t="str">
        <f t="shared" si="105"/>
        <v>Nov</v>
      </c>
      <c r="AD228" s="3">
        <f t="shared" si="106"/>
        <v>24</v>
      </c>
      <c r="AE228" s="3" t="str">
        <f t="shared" si="107"/>
        <v>Nov24</v>
      </c>
      <c r="AF228" s="3" t="str">
        <f t="shared" si="108"/>
        <v>48Wed</v>
      </c>
      <c r="AG228">
        <v>1198.349976</v>
      </c>
      <c r="AH228" s="8">
        <f t="shared" si="119"/>
        <v>0.0149229682471516</v>
      </c>
      <c r="AI228" s="7">
        <f t="shared" si="109"/>
        <v>1.05768805247785</v>
      </c>
      <c r="AJ228" s="7"/>
      <c r="AK228" s="9">
        <v>227</v>
      </c>
      <c r="AL228" s="6">
        <f>WORKDAY($AX$3,AK228,$AY$3:$AY$11)</f>
        <v>44155</v>
      </c>
      <c r="AM228" s="3" t="str">
        <f t="shared" si="110"/>
        <v>Nov</v>
      </c>
      <c r="AN228" s="3">
        <f t="shared" si="111"/>
        <v>20</v>
      </c>
      <c r="AO228" s="3" t="str">
        <f t="shared" si="112"/>
        <v>Nov20</v>
      </c>
      <c r="AP228" s="3" t="str">
        <f t="shared" si="113"/>
        <v>47Fri</v>
      </c>
      <c r="AQ228" s="7">
        <f>VLOOKUP($AP228,$E$2:$H$253,4,0)</f>
        <v>0.812086921624173</v>
      </c>
      <c r="AR228" s="7">
        <f>VLOOKUP(AP228,$N$2:$Q$251,4,0)</f>
        <v>0.931730929727925</v>
      </c>
      <c r="AS228" s="7">
        <f>VLOOKUP($AP228,$W$2:$Z$249,4,0)</f>
        <v>0.939871633331235</v>
      </c>
      <c r="AT228" s="7">
        <f>VLOOKUP($AP228,$AF$2:$AI$253,4,0)</f>
        <v>1.05890607206512</v>
      </c>
      <c r="AU228" s="10">
        <f t="shared" si="114"/>
        <v>0.935648889187113</v>
      </c>
      <c r="AV228" s="11">
        <f t="shared" si="115"/>
        <v>-6.43511108128868</v>
      </c>
    </row>
    <row r="229" spans="1:48">
      <c r="A229" s="6">
        <v>11288</v>
      </c>
      <c r="B229" s="3" t="str">
        <f t="shared" si="90"/>
        <v>Nov</v>
      </c>
      <c r="C229" s="3">
        <f t="shared" si="91"/>
        <v>26</v>
      </c>
      <c r="D229" s="3" t="str">
        <f t="shared" si="92"/>
        <v>Nov26</v>
      </c>
      <c r="E229" s="3" t="str">
        <f t="shared" si="93"/>
        <v>48Wed</v>
      </c>
      <c r="F229">
        <v>16.610001</v>
      </c>
      <c r="G229" s="8">
        <f t="shared" si="116"/>
        <v>-0.0142432640949555</v>
      </c>
      <c r="H229" s="7">
        <f t="shared" si="94"/>
        <v>0.78423045325779</v>
      </c>
      <c r="I229" s="7"/>
      <c r="J229" s="6">
        <v>22245</v>
      </c>
      <c r="K229" s="3" t="str">
        <f t="shared" si="95"/>
        <v>Nov</v>
      </c>
      <c r="L229" s="3">
        <f t="shared" si="96"/>
        <v>25</v>
      </c>
      <c r="M229" s="3" t="str">
        <f t="shared" si="97"/>
        <v>Nov25</v>
      </c>
      <c r="N229" s="3" t="str">
        <f t="shared" si="98"/>
        <v>48Fri</v>
      </c>
      <c r="O229">
        <v>56.130001</v>
      </c>
      <c r="P229" s="8">
        <f t="shared" si="117"/>
        <v>0.00591401444290349</v>
      </c>
      <c r="Q229" s="7">
        <f t="shared" si="99"/>
        <v>0.93690537472876</v>
      </c>
      <c r="R229" s="7"/>
      <c r="S229" s="6">
        <v>36854</v>
      </c>
      <c r="T229" s="3" t="str">
        <f t="shared" si="100"/>
        <v>Nov</v>
      </c>
      <c r="U229" s="3">
        <f t="shared" si="101"/>
        <v>24</v>
      </c>
      <c r="V229" s="3" t="str">
        <f t="shared" si="102"/>
        <v>Nov24</v>
      </c>
      <c r="W229" s="3" t="str">
        <f t="shared" si="103"/>
        <v>48Fri</v>
      </c>
      <c r="X229">
        <v>1341.77002</v>
      </c>
      <c r="Y229" s="8">
        <f t="shared" si="118"/>
        <v>0.0146783290633223</v>
      </c>
      <c r="Z229" s="7">
        <f t="shared" si="104"/>
        <v>0.922039311402497</v>
      </c>
      <c r="AA229" s="7"/>
      <c r="AB229" s="6">
        <v>40508</v>
      </c>
      <c r="AC229" s="3" t="str">
        <f t="shared" si="105"/>
        <v>Nov</v>
      </c>
      <c r="AD229" s="3">
        <f t="shared" si="106"/>
        <v>26</v>
      </c>
      <c r="AE229" s="3" t="str">
        <f t="shared" si="107"/>
        <v>Nov26</v>
      </c>
      <c r="AF229" s="3" t="str">
        <f t="shared" si="108"/>
        <v>48Fri</v>
      </c>
      <c r="AG229">
        <v>1189.400024</v>
      </c>
      <c r="AH229" s="8">
        <f t="shared" si="119"/>
        <v>-0.00746856275649472</v>
      </c>
      <c r="AI229" s="7">
        <f t="shared" si="109"/>
        <v>1.04978864288113</v>
      </c>
      <c r="AJ229" s="7"/>
      <c r="AK229" s="9">
        <v>228</v>
      </c>
      <c r="AL229" s="6">
        <f>WORKDAY($AX$3,AK229,$AY$3:$AY$11)</f>
        <v>44158</v>
      </c>
      <c r="AM229" s="3" t="str">
        <f t="shared" si="110"/>
        <v>Nov</v>
      </c>
      <c r="AN229" s="3">
        <f t="shared" si="111"/>
        <v>23</v>
      </c>
      <c r="AO229" s="3" t="str">
        <f t="shared" si="112"/>
        <v>Nov23</v>
      </c>
      <c r="AP229" s="3" t="str">
        <f t="shared" si="113"/>
        <v>48Mon</v>
      </c>
      <c r="AQ229" s="7">
        <f>VLOOKUP($AP229,$E$2:$H$253,4,0)</f>
        <v>0.805004674220962</v>
      </c>
      <c r="AR229" s="7">
        <f>VLOOKUP(AP229,$N$2:$Q$251,4,0)</f>
        <v>0.933567017192455</v>
      </c>
      <c r="AS229" s="7">
        <f>VLOOKUP($AP229,$W$2:$Z$249,4,0)</f>
        <v>0.922623398356318</v>
      </c>
      <c r="AT229" s="7">
        <f>VLOOKUP($AP229,$AF$2:$AI$253,4,0)</f>
        <v>1.05723790728283</v>
      </c>
      <c r="AU229" s="10">
        <f t="shared" si="114"/>
        <v>0.929608249263142</v>
      </c>
      <c r="AV229" s="11">
        <f t="shared" si="115"/>
        <v>-7.03917507368575</v>
      </c>
    </row>
    <row r="230" spans="1:48">
      <c r="A230" s="6">
        <v>11290</v>
      </c>
      <c r="B230" s="3" t="str">
        <f t="shared" si="90"/>
        <v>Nov</v>
      </c>
      <c r="C230" s="3">
        <f t="shared" si="91"/>
        <v>28</v>
      </c>
      <c r="D230" s="3" t="str">
        <f t="shared" si="92"/>
        <v>Nov28</v>
      </c>
      <c r="E230" s="3" t="str">
        <f t="shared" si="93"/>
        <v>48Fri</v>
      </c>
      <c r="F230">
        <v>16.379999</v>
      </c>
      <c r="G230" s="8">
        <f t="shared" si="116"/>
        <v>-0.0138471996479711</v>
      </c>
      <c r="H230" s="7">
        <f t="shared" si="94"/>
        <v>0.77337105760151</v>
      </c>
      <c r="I230" s="7"/>
      <c r="J230" s="6">
        <v>22248</v>
      </c>
      <c r="K230" s="3" t="str">
        <f t="shared" si="95"/>
        <v>Nov</v>
      </c>
      <c r="L230" s="3">
        <f t="shared" si="96"/>
        <v>28</v>
      </c>
      <c r="M230" s="3" t="str">
        <f t="shared" si="97"/>
        <v>Nov28</v>
      </c>
      <c r="N230" s="3" t="str">
        <f t="shared" si="98"/>
        <v>49Mon</v>
      </c>
      <c r="O230">
        <v>56.029999</v>
      </c>
      <c r="P230" s="8">
        <f t="shared" si="117"/>
        <v>-0.00178161407836076</v>
      </c>
      <c r="Q230" s="7">
        <f t="shared" si="99"/>
        <v>0.935236170923051</v>
      </c>
      <c r="R230" s="7"/>
      <c r="S230" s="6">
        <v>36857</v>
      </c>
      <c r="T230" s="3" t="str">
        <f t="shared" si="100"/>
        <v>Nov</v>
      </c>
      <c r="U230" s="3">
        <f t="shared" si="101"/>
        <v>27</v>
      </c>
      <c r="V230" s="3" t="str">
        <f t="shared" si="102"/>
        <v>Nov27</v>
      </c>
      <c r="W230" s="3" t="str">
        <f t="shared" si="103"/>
        <v>49Mon</v>
      </c>
      <c r="X230">
        <v>1348.969971</v>
      </c>
      <c r="Y230" s="8">
        <f t="shared" si="118"/>
        <v>0.00536600974286194</v>
      </c>
      <c r="Z230" s="7">
        <f t="shared" si="104"/>
        <v>0.926986983330785</v>
      </c>
      <c r="AA230" s="7"/>
      <c r="AB230" s="6">
        <v>40511</v>
      </c>
      <c r="AC230" s="3" t="str">
        <f t="shared" si="105"/>
        <v>Nov</v>
      </c>
      <c r="AD230" s="3">
        <f t="shared" si="106"/>
        <v>29</v>
      </c>
      <c r="AE230" s="3" t="str">
        <f t="shared" si="107"/>
        <v>Nov29</v>
      </c>
      <c r="AF230" s="3" t="str">
        <f t="shared" si="108"/>
        <v>49Mon</v>
      </c>
      <c r="AG230">
        <v>1187.76001</v>
      </c>
      <c r="AH230" s="8">
        <f t="shared" si="119"/>
        <v>-0.00137885822003318</v>
      </c>
      <c r="AI230" s="7">
        <f t="shared" si="109"/>
        <v>1.04834113318159</v>
      </c>
      <c r="AJ230" s="7"/>
      <c r="AK230" s="9">
        <v>229</v>
      </c>
      <c r="AL230" s="6">
        <f>WORKDAY($AX$3,AK230,$AY$3:$AY$11)</f>
        <v>44159</v>
      </c>
      <c r="AM230" s="3" t="str">
        <f t="shared" si="110"/>
        <v>Nov</v>
      </c>
      <c r="AN230" s="3">
        <f t="shared" si="111"/>
        <v>24</v>
      </c>
      <c r="AO230" s="3" t="str">
        <f t="shared" si="112"/>
        <v>Nov24</v>
      </c>
      <c r="AP230" s="3" t="str">
        <f t="shared" si="113"/>
        <v>48Tue</v>
      </c>
      <c r="AQ230" s="7">
        <f>VLOOKUP($AP230,$E$2:$H$253,4,0)</f>
        <v>0.795561850802643</v>
      </c>
      <c r="AR230" s="7">
        <f>VLOOKUP(AP230,$N$2:$Q$251,4,0)</f>
        <v>0.930061775997329</v>
      </c>
      <c r="AS230" s="7">
        <f>VLOOKUP($AP230,$W$2:$Z$249,4,0)</f>
        <v>0.925873753006653</v>
      </c>
      <c r="AT230" s="7">
        <f>VLOOKUP($AP230,$AF$2:$AI$253,4,0)</f>
        <v>1.04213628577601</v>
      </c>
      <c r="AU230" s="10">
        <f t="shared" si="114"/>
        <v>0.923408416395659</v>
      </c>
      <c r="AV230" s="11">
        <f t="shared" si="115"/>
        <v>-7.65915836043409</v>
      </c>
    </row>
    <row r="231" spans="1:48">
      <c r="A231" s="6">
        <v>11293</v>
      </c>
      <c r="B231" s="3" t="str">
        <f t="shared" si="90"/>
        <v>Dec</v>
      </c>
      <c r="C231" s="3">
        <f t="shared" si="91"/>
        <v>1</v>
      </c>
      <c r="D231" s="3" t="str">
        <f t="shared" si="92"/>
        <v>Dec1</v>
      </c>
      <c r="E231" s="3" t="str">
        <f t="shared" si="93"/>
        <v>49Mon</v>
      </c>
      <c r="F231">
        <v>16.799999</v>
      </c>
      <c r="G231" s="8">
        <f t="shared" si="116"/>
        <v>0.0256410272064118</v>
      </c>
      <c r="H231" s="7">
        <f t="shared" si="94"/>
        <v>0.793201085930122</v>
      </c>
      <c r="I231" s="7"/>
      <c r="J231" s="6">
        <v>22249</v>
      </c>
      <c r="K231" s="3" t="str">
        <f t="shared" si="95"/>
        <v>Nov</v>
      </c>
      <c r="L231" s="3">
        <f t="shared" si="96"/>
        <v>29</v>
      </c>
      <c r="M231" s="3" t="str">
        <f t="shared" si="97"/>
        <v>Nov29</v>
      </c>
      <c r="N231" s="3" t="str">
        <f t="shared" si="98"/>
        <v>49Tue</v>
      </c>
      <c r="O231">
        <v>55.830002</v>
      </c>
      <c r="P231" s="8">
        <f t="shared" si="117"/>
        <v>-0.00356946285149847</v>
      </c>
      <c r="Q231" s="7">
        <f t="shared" si="99"/>
        <v>0.931897880153564</v>
      </c>
      <c r="R231" s="7"/>
      <c r="S231" s="6">
        <v>36858</v>
      </c>
      <c r="T231" s="3" t="str">
        <f t="shared" si="100"/>
        <v>Nov</v>
      </c>
      <c r="U231" s="3">
        <f t="shared" si="101"/>
        <v>28</v>
      </c>
      <c r="V231" s="3" t="str">
        <f t="shared" si="102"/>
        <v>Nov28</v>
      </c>
      <c r="W231" s="3" t="str">
        <f t="shared" si="103"/>
        <v>49Tue</v>
      </c>
      <c r="X231">
        <v>1336.089966</v>
      </c>
      <c r="Y231" s="8">
        <f t="shared" si="118"/>
        <v>-0.00954802944238407</v>
      </c>
      <c r="Z231" s="7">
        <f t="shared" si="104"/>
        <v>0.918136084321236</v>
      </c>
      <c r="AA231" s="7"/>
      <c r="AB231" s="6">
        <v>40512</v>
      </c>
      <c r="AC231" s="3" t="str">
        <f t="shared" si="105"/>
        <v>Nov</v>
      </c>
      <c r="AD231" s="3">
        <f t="shared" si="106"/>
        <v>30</v>
      </c>
      <c r="AE231" s="3" t="str">
        <f t="shared" si="107"/>
        <v>Nov30</v>
      </c>
      <c r="AF231" s="3" t="str">
        <f t="shared" si="108"/>
        <v>49Tue</v>
      </c>
      <c r="AG231">
        <v>1180.550049</v>
      </c>
      <c r="AH231" s="8">
        <f t="shared" si="119"/>
        <v>-0.00607021699610852</v>
      </c>
      <c r="AI231" s="7">
        <f t="shared" si="109"/>
        <v>1.04197747501723</v>
      </c>
      <c r="AJ231" s="7"/>
      <c r="AK231" s="9">
        <v>230</v>
      </c>
      <c r="AL231" s="6">
        <f>WORKDAY($AX$3,AK231,$AY$3:$AY$11)</f>
        <v>44160</v>
      </c>
      <c r="AM231" s="3" t="str">
        <f t="shared" si="110"/>
        <v>Nov</v>
      </c>
      <c r="AN231" s="3">
        <f t="shared" si="111"/>
        <v>25</v>
      </c>
      <c r="AO231" s="3" t="str">
        <f t="shared" si="112"/>
        <v>Nov25</v>
      </c>
      <c r="AP231" s="3" t="str">
        <f t="shared" si="113"/>
        <v>48Wed</v>
      </c>
      <c r="AQ231" s="7">
        <f>VLOOKUP($AP231,$E$2:$H$253,4,0)</f>
        <v>0.78423045325779</v>
      </c>
      <c r="AR231" s="7">
        <f>VLOOKUP(AP231,$N$2:$Q$251,4,0)</f>
        <v>0.931397078951761</v>
      </c>
      <c r="AS231" s="7">
        <f>VLOOKUP($AP231,$W$2:$Z$249,4,0)</f>
        <v>0.908701097670685</v>
      </c>
      <c r="AT231" s="7">
        <f>VLOOKUP($AP231,$AF$2:$AI$253,4,0)</f>
        <v>1.05768805247785</v>
      </c>
      <c r="AU231" s="10">
        <f t="shared" si="114"/>
        <v>0.920504170589521</v>
      </c>
      <c r="AV231" s="11">
        <f t="shared" si="115"/>
        <v>-7.94958294104785</v>
      </c>
    </row>
    <row r="232" spans="1:48">
      <c r="A232" s="6">
        <v>11294</v>
      </c>
      <c r="B232" s="3" t="str">
        <f t="shared" si="90"/>
        <v>Dec</v>
      </c>
      <c r="C232" s="3">
        <f t="shared" si="91"/>
        <v>2</v>
      </c>
      <c r="D232" s="3" t="str">
        <f t="shared" si="92"/>
        <v>Dec2</v>
      </c>
      <c r="E232" s="3" t="str">
        <f t="shared" si="93"/>
        <v>49Tue</v>
      </c>
      <c r="F232">
        <v>16.959999</v>
      </c>
      <c r="G232" s="8">
        <f t="shared" si="116"/>
        <v>0.00952381009070299</v>
      </c>
      <c r="H232" s="7">
        <f t="shared" si="94"/>
        <v>0.80075538243626</v>
      </c>
      <c r="I232" s="7"/>
      <c r="J232" s="6">
        <v>22250</v>
      </c>
      <c r="K232" s="3" t="str">
        <f t="shared" si="95"/>
        <v>Nov</v>
      </c>
      <c r="L232" s="3">
        <f t="shared" si="96"/>
        <v>30</v>
      </c>
      <c r="M232" s="3" t="str">
        <f t="shared" si="97"/>
        <v>Nov30</v>
      </c>
      <c r="N232" s="3" t="str">
        <f t="shared" si="98"/>
        <v>49Wed</v>
      </c>
      <c r="O232">
        <v>55.540001</v>
      </c>
      <c r="P232" s="8">
        <f t="shared" si="117"/>
        <v>-0.00519435768603418</v>
      </c>
      <c r="Q232" s="7">
        <f t="shared" si="99"/>
        <v>0.927057269237189</v>
      </c>
      <c r="R232" s="7"/>
      <c r="S232" s="6">
        <v>36859</v>
      </c>
      <c r="T232" s="3" t="str">
        <f t="shared" si="100"/>
        <v>Nov</v>
      </c>
      <c r="U232" s="3">
        <f t="shared" si="101"/>
        <v>29</v>
      </c>
      <c r="V232" s="3" t="str">
        <f t="shared" si="102"/>
        <v>Nov29</v>
      </c>
      <c r="W232" s="3" t="str">
        <f t="shared" si="103"/>
        <v>49Wed</v>
      </c>
      <c r="X232">
        <v>1341.930054</v>
      </c>
      <c r="Y232" s="8">
        <f t="shared" si="118"/>
        <v>0.00437102900898511</v>
      </c>
      <c r="Z232" s="7">
        <f t="shared" si="104"/>
        <v>0.92214928378</v>
      </c>
      <c r="AA232" s="7"/>
      <c r="AB232" s="6">
        <v>40513</v>
      </c>
      <c r="AC232" s="3" t="str">
        <f t="shared" si="105"/>
        <v>Dec</v>
      </c>
      <c r="AD232" s="3">
        <f t="shared" si="106"/>
        <v>1</v>
      </c>
      <c r="AE232" s="3" t="str">
        <f t="shared" si="107"/>
        <v>Dec1</v>
      </c>
      <c r="AF232" s="3" t="str">
        <f t="shared" si="108"/>
        <v>49Wed</v>
      </c>
      <c r="AG232">
        <v>1206.069946</v>
      </c>
      <c r="AH232" s="8">
        <f t="shared" si="119"/>
        <v>0.021616954759027</v>
      </c>
      <c r="AI232" s="7">
        <f t="shared" si="109"/>
        <v>1.06450185495461</v>
      </c>
      <c r="AJ232" s="7"/>
      <c r="AK232" s="9">
        <v>231</v>
      </c>
      <c r="AL232" s="6">
        <f>WORKDAY($AX$3,AK232,$AY$3:$AY$11)</f>
        <v>44162</v>
      </c>
      <c r="AM232" s="3" t="str">
        <f t="shared" si="110"/>
        <v>Nov</v>
      </c>
      <c r="AN232" s="3">
        <f t="shared" si="111"/>
        <v>27</v>
      </c>
      <c r="AO232" s="3" t="str">
        <f t="shared" si="112"/>
        <v>Nov27</v>
      </c>
      <c r="AP232" s="3" t="str">
        <f t="shared" si="113"/>
        <v>48Fri</v>
      </c>
      <c r="AQ232" s="7">
        <f>VLOOKUP($AP232,$E$2:$H$253,4,0)</f>
        <v>0.77337105760151</v>
      </c>
      <c r="AR232" s="7">
        <f>VLOOKUP(AP232,$N$2:$Q$251,4,0)</f>
        <v>0.93690537472876</v>
      </c>
      <c r="AS232" s="7">
        <f>VLOOKUP($AP232,$W$2:$Z$249,4,0)</f>
        <v>0.922039311402497</v>
      </c>
      <c r="AT232" s="7">
        <f>VLOOKUP($AP232,$AF$2:$AI$253,4,0)</f>
        <v>1.04978864288113</v>
      </c>
      <c r="AU232" s="10">
        <f t="shared" si="114"/>
        <v>0.920526096653473</v>
      </c>
      <c r="AV232" s="11">
        <f t="shared" si="115"/>
        <v>-7.94739033465269</v>
      </c>
    </row>
    <row r="233" spans="1:48">
      <c r="A233" s="6">
        <v>11295</v>
      </c>
      <c r="B233" s="3" t="str">
        <f t="shared" si="90"/>
        <v>Dec</v>
      </c>
      <c r="C233" s="3">
        <f t="shared" si="91"/>
        <v>3</v>
      </c>
      <c r="D233" s="3" t="str">
        <f t="shared" si="92"/>
        <v>Dec3</v>
      </c>
      <c r="E233" s="3" t="str">
        <f t="shared" si="93"/>
        <v>49Wed</v>
      </c>
      <c r="F233">
        <v>16.67</v>
      </c>
      <c r="G233" s="8">
        <f t="shared" si="116"/>
        <v>-0.017098998649705</v>
      </c>
      <c r="H233" s="7">
        <f t="shared" si="94"/>
        <v>0.787063267233238</v>
      </c>
      <c r="I233" s="7"/>
      <c r="J233" s="6">
        <v>22251</v>
      </c>
      <c r="K233" s="3" t="str">
        <f t="shared" si="95"/>
        <v>Dec</v>
      </c>
      <c r="L233" s="3">
        <f t="shared" si="96"/>
        <v>1</v>
      </c>
      <c r="M233" s="3" t="str">
        <f t="shared" si="97"/>
        <v>Dec1</v>
      </c>
      <c r="N233" s="3" t="str">
        <f t="shared" si="98"/>
        <v>49Thu</v>
      </c>
      <c r="O233">
        <v>55.299999</v>
      </c>
      <c r="P233" s="8">
        <f t="shared" si="117"/>
        <v>-0.00432124587106142</v>
      </c>
      <c r="Q233" s="7">
        <f t="shared" si="99"/>
        <v>0.92305122684026</v>
      </c>
      <c r="R233" s="7"/>
      <c r="S233" s="6">
        <v>36860</v>
      </c>
      <c r="T233" s="3" t="str">
        <f t="shared" si="100"/>
        <v>Nov</v>
      </c>
      <c r="U233" s="3">
        <f t="shared" si="101"/>
        <v>30</v>
      </c>
      <c r="V233" s="3" t="str">
        <f t="shared" si="102"/>
        <v>Nov30</v>
      </c>
      <c r="W233" s="3" t="str">
        <f t="shared" si="103"/>
        <v>49Thu</v>
      </c>
      <c r="X233">
        <v>1314.949951</v>
      </c>
      <c r="Y233" s="8">
        <f t="shared" si="118"/>
        <v>-0.0201054465689758</v>
      </c>
      <c r="Z233" s="7">
        <f t="shared" si="104"/>
        <v>0.903609060626341</v>
      </c>
      <c r="AA233" s="7"/>
      <c r="AB233" s="6">
        <v>40514</v>
      </c>
      <c r="AC233" s="3" t="str">
        <f t="shared" si="105"/>
        <v>Dec</v>
      </c>
      <c r="AD233" s="3">
        <f t="shared" si="106"/>
        <v>2</v>
      </c>
      <c r="AE233" s="3" t="str">
        <f t="shared" si="107"/>
        <v>Dec2</v>
      </c>
      <c r="AF233" s="3" t="str">
        <f t="shared" si="108"/>
        <v>49Thu</v>
      </c>
      <c r="AG233">
        <v>1221.530029</v>
      </c>
      <c r="AH233" s="8">
        <f t="shared" si="119"/>
        <v>0.0128185625147813</v>
      </c>
      <c r="AI233" s="7">
        <f t="shared" si="109"/>
        <v>1.07814723852944</v>
      </c>
      <c r="AJ233" s="7"/>
      <c r="AK233" s="9">
        <v>232</v>
      </c>
      <c r="AL233" s="6">
        <f>WORKDAY($AX$3,AK233,$AY$3:$AY$11)</f>
        <v>44165</v>
      </c>
      <c r="AM233" s="3" t="str">
        <f t="shared" si="110"/>
        <v>Nov</v>
      </c>
      <c r="AN233" s="3">
        <f t="shared" si="111"/>
        <v>30</v>
      </c>
      <c r="AO233" s="3" t="str">
        <f t="shared" si="112"/>
        <v>Nov30</v>
      </c>
      <c r="AP233" s="3" t="str">
        <f t="shared" si="113"/>
        <v>49Mon</v>
      </c>
      <c r="AQ233" s="7">
        <f>VLOOKUP($AP233,$E$2:$H$253,4,0)</f>
        <v>0.793201085930122</v>
      </c>
      <c r="AR233" s="7">
        <f>VLOOKUP(AP233,$N$2:$Q$251,4,0)</f>
        <v>0.935236170923051</v>
      </c>
      <c r="AS233" s="7">
        <f>VLOOKUP($AP233,$W$2:$Z$249,4,0)</f>
        <v>0.926986983330785</v>
      </c>
      <c r="AT233" s="7">
        <f>VLOOKUP($AP233,$AF$2:$AI$253,4,0)</f>
        <v>1.04834113318159</v>
      </c>
      <c r="AU233" s="10">
        <f t="shared" si="114"/>
        <v>0.925941343341387</v>
      </c>
      <c r="AV233" s="11">
        <f t="shared" si="115"/>
        <v>-7.40586566586128</v>
      </c>
    </row>
    <row r="234" spans="1:48">
      <c r="A234" s="6">
        <v>11296</v>
      </c>
      <c r="B234" s="3" t="str">
        <f t="shared" si="90"/>
        <v>Dec</v>
      </c>
      <c r="C234" s="3">
        <f t="shared" si="91"/>
        <v>4</v>
      </c>
      <c r="D234" s="3" t="str">
        <f t="shared" si="92"/>
        <v>Dec4</v>
      </c>
      <c r="E234" s="3" t="str">
        <f t="shared" si="93"/>
        <v>49Thu</v>
      </c>
      <c r="F234">
        <v>16.42</v>
      </c>
      <c r="G234" s="8">
        <f t="shared" si="116"/>
        <v>-0.01499700059988</v>
      </c>
      <c r="H234" s="7">
        <f t="shared" si="94"/>
        <v>0.775259678942398</v>
      </c>
      <c r="I234" s="7"/>
      <c r="J234" s="6">
        <v>22252</v>
      </c>
      <c r="K234" s="3" t="str">
        <f t="shared" si="95"/>
        <v>Dec</v>
      </c>
      <c r="L234" s="3">
        <f t="shared" si="96"/>
        <v>2</v>
      </c>
      <c r="M234" s="3" t="str">
        <f t="shared" si="97"/>
        <v>Dec2</v>
      </c>
      <c r="N234" s="3" t="str">
        <f t="shared" si="98"/>
        <v>49Fri</v>
      </c>
      <c r="O234">
        <v>55.389999</v>
      </c>
      <c r="P234" s="8">
        <f t="shared" si="117"/>
        <v>0.00162748646704322</v>
      </c>
      <c r="Q234" s="7">
        <f t="shared" si="99"/>
        <v>0.92455348022033</v>
      </c>
      <c r="R234" s="7"/>
      <c r="S234" s="6">
        <v>36861</v>
      </c>
      <c r="T234" s="3" t="str">
        <f t="shared" si="100"/>
        <v>Dec</v>
      </c>
      <c r="U234" s="3">
        <f t="shared" si="101"/>
        <v>1</v>
      </c>
      <c r="V234" s="3" t="str">
        <f t="shared" si="102"/>
        <v>Dec1</v>
      </c>
      <c r="W234" s="3" t="str">
        <f t="shared" si="103"/>
        <v>49Fri</v>
      </c>
      <c r="X234">
        <v>1315.22998</v>
      </c>
      <c r="Y234" s="8">
        <f t="shared" si="118"/>
        <v>0.000212957915080384</v>
      </c>
      <c r="Z234" s="7">
        <f t="shared" si="104"/>
        <v>0.90380149132794</v>
      </c>
      <c r="AA234" s="7"/>
      <c r="AB234" s="6">
        <v>40515</v>
      </c>
      <c r="AC234" s="3" t="str">
        <f t="shared" si="105"/>
        <v>Dec</v>
      </c>
      <c r="AD234" s="3">
        <f t="shared" si="106"/>
        <v>3</v>
      </c>
      <c r="AE234" s="3" t="str">
        <f t="shared" si="107"/>
        <v>Dec3</v>
      </c>
      <c r="AF234" s="3" t="str">
        <f t="shared" si="108"/>
        <v>49Fri</v>
      </c>
      <c r="AG234">
        <v>1224.709961</v>
      </c>
      <c r="AH234" s="8">
        <f t="shared" si="119"/>
        <v>0.00260323686238254</v>
      </c>
      <c r="AI234" s="7">
        <f t="shared" si="109"/>
        <v>1.08095391116386</v>
      </c>
      <c r="AJ234" s="7"/>
      <c r="AK234" s="9">
        <v>233</v>
      </c>
      <c r="AL234" s="6">
        <f>WORKDAY($AX$3,AK234,$AY$3:$AY$11)</f>
        <v>44166</v>
      </c>
      <c r="AM234" s="3" t="str">
        <f t="shared" si="110"/>
        <v>Dec</v>
      </c>
      <c r="AN234" s="3">
        <f t="shared" si="111"/>
        <v>1</v>
      </c>
      <c r="AO234" s="3" t="str">
        <f t="shared" si="112"/>
        <v>Dec1</v>
      </c>
      <c r="AP234" s="3" t="str">
        <f t="shared" si="113"/>
        <v>49Tue</v>
      </c>
      <c r="AQ234" s="7">
        <f>VLOOKUP($AP234,$E$2:$H$253,4,0)</f>
        <v>0.80075538243626</v>
      </c>
      <c r="AR234" s="7">
        <f>VLOOKUP(AP234,$N$2:$Q$251,4,0)</f>
        <v>0.931897880153564</v>
      </c>
      <c r="AS234" s="7">
        <f>VLOOKUP($AP234,$W$2:$Z$249,4,0)</f>
        <v>0.918136084321236</v>
      </c>
      <c r="AT234" s="7">
        <f>VLOOKUP($AP234,$AF$2:$AI$253,4,0)</f>
        <v>1.04197747501723</v>
      </c>
      <c r="AU234" s="10">
        <f t="shared" si="114"/>
        <v>0.923191705482073</v>
      </c>
      <c r="AV234" s="11">
        <f t="shared" si="115"/>
        <v>-7.68082945179271</v>
      </c>
    </row>
    <row r="235" spans="1:48">
      <c r="A235" s="6">
        <v>11297</v>
      </c>
      <c r="B235" s="3" t="str">
        <f t="shared" si="90"/>
        <v>Dec</v>
      </c>
      <c r="C235" s="3">
        <f t="shared" si="91"/>
        <v>5</v>
      </c>
      <c r="D235" s="3" t="str">
        <f t="shared" si="92"/>
        <v>Dec5</v>
      </c>
      <c r="E235" s="3" t="str">
        <f t="shared" si="93"/>
        <v>49Fri</v>
      </c>
      <c r="F235">
        <v>16.43</v>
      </c>
      <c r="G235" s="8">
        <f t="shared" si="116"/>
        <v>0.000609013398294641</v>
      </c>
      <c r="H235" s="7">
        <f t="shared" si="94"/>
        <v>0.775731822474031</v>
      </c>
      <c r="I235" s="7"/>
      <c r="J235" s="6">
        <v>22255</v>
      </c>
      <c r="K235" s="3" t="str">
        <f t="shared" si="95"/>
        <v>Dec</v>
      </c>
      <c r="L235" s="3">
        <f t="shared" si="96"/>
        <v>5</v>
      </c>
      <c r="M235" s="3" t="str">
        <f t="shared" si="97"/>
        <v>Dec5</v>
      </c>
      <c r="N235" s="3" t="str">
        <f t="shared" si="98"/>
        <v>50Mon</v>
      </c>
      <c r="O235">
        <v>55.310001</v>
      </c>
      <c r="P235" s="8">
        <f t="shared" si="117"/>
        <v>-0.00144426794447141</v>
      </c>
      <c r="Q235" s="7">
        <f t="shared" si="99"/>
        <v>0.923218177265899</v>
      </c>
      <c r="R235" s="7"/>
      <c r="S235" s="6">
        <v>36864</v>
      </c>
      <c r="T235" s="3" t="str">
        <f t="shared" si="100"/>
        <v>Dec</v>
      </c>
      <c r="U235" s="3">
        <f t="shared" si="101"/>
        <v>4</v>
      </c>
      <c r="V235" s="3" t="str">
        <f t="shared" si="102"/>
        <v>Dec4</v>
      </c>
      <c r="W235" s="3" t="str">
        <f t="shared" si="103"/>
        <v>50Mon</v>
      </c>
      <c r="X235">
        <v>1324.969971</v>
      </c>
      <c r="Y235" s="8">
        <f t="shared" si="118"/>
        <v>0.00740554210906895</v>
      </c>
      <c r="Z235" s="7">
        <f t="shared" si="104"/>
        <v>0.910494631330209</v>
      </c>
      <c r="AA235" s="7"/>
      <c r="AB235" s="6">
        <v>40518</v>
      </c>
      <c r="AC235" s="3" t="str">
        <f t="shared" si="105"/>
        <v>Dec</v>
      </c>
      <c r="AD235" s="3">
        <f t="shared" si="106"/>
        <v>6</v>
      </c>
      <c r="AE235" s="3" t="str">
        <f t="shared" si="107"/>
        <v>Dec6</v>
      </c>
      <c r="AF235" s="3" t="str">
        <f t="shared" si="108"/>
        <v>50Mon</v>
      </c>
      <c r="AG235">
        <v>1223.119995</v>
      </c>
      <c r="AH235" s="8">
        <f t="shared" si="119"/>
        <v>-0.00129823880806992</v>
      </c>
      <c r="AI235" s="7">
        <f t="shared" si="109"/>
        <v>1.07955057484665</v>
      </c>
      <c r="AJ235" s="7"/>
      <c r="AK235" s="9">
        <v>234</v>
      </c>
      <c r="AL235" s="6">
        <f>WORKDAY($AX$3,AK235,$AY$3:$AY$11)</f>
        <v>44167</v>
      </c>
      <c r="AM235" s="3" t="str">
        <f t="shared" si="110"/>
        <v>Dec</v>
      </c>
      <c r="AN235" s="3">
        <f t="shared" si="111"/>
        <v>2</v>
      </c>
      <c r="AO235" s="3" t="str">
        <f t="shared" si="112"/>
        <v>Dec2</v>
      </c>
      <c r="AP235" s="3" t="str">
        <f t="shared" si="113"/>
        <v>49Wed</v>
      </c>
      <c r="AQ235" s="7">
        <f>VLOOKUP($AP235,$E$2:$H$253,4,0)</f>
        <v>0.787063267233238</v>
      </c>
      <c r="AR235" s="7">
        <f>VLOOKUP(AP235,$N$2:$Q$251,4,0)</f>
        <v>0.927057269237189</v>
      </c>
      <c r="AS235" s="7">
        <f>VLOOKUP($AP235,$W$2:$Z$249,4,0)</f>
        <v>0.92214928378</v>
      </c>
      <c r="AT235" s="7">
        <f>VLOOKUP($AP235,$AF$2:$AI$253,4,0)</f>
        <v>1.06450185495461</v>
      </c>
      <c r="AU235" s="10">
        <f t="shared" si="114"/>
        <v>0.925192918801258</v>
      </c>
      <c r="AV235" s="11">
        <f t="shared" si="115"/>
        <v>-7.4807081198742</v>
      </c>
    </row>
    <row r="236" spans="1:48">
      <c r="A236" s="6">
        <v>11300</v>
      </c>
      <c r="B236" s="3" t="str">
        <f t="shared" si="90"/>
        <v>Dec</v>
      </c>
      <c r="C236" s="3">
        <f t="shared" si="91"/>
        <v>8</v>
      </c>
      <c r="D236" s="3" t="str">
        <f t="shared" si="92"/>
        <v>Dec8</v>
      </c>
      <c r="E236" s="3" t="str">
        <f t="shared" si="93"/>
        <v>50Mon</v>
      </c>
      <c r="F236">
        <v>15.97</v>
      </c>
      <c r="G236" s="8">
        <f t="shared" si="116"/>
        <v>-0.0279975654290931</v>
      </c>
      <c r="H236" s="7">
        <f t="shared" si="94"/>
        <v>0.754013220018885</v>
      </c>
      <c r="I236" s="7"/>
      <c r="J236" s="6">
        <v>22256</v>
      </c>
      <c r="K236" s="3" t="str">
        <f t="shared" si="95"/>
        <v>Dec</v>
      </c>
      <c r="L236" s="3">
        <f t="shared" si="96"/>
        <v>6</v>
      </c>
      <c r="M236" s="3" t="str">
        <f t="shared" si="97"/>
        <v>Dec6</v>
      </c>
      <c r="N236" s="3" t="str">
        <f t="shared" si="98"/>
        <v>50Tue</v>
      </c>
      <c r="O236">
        <v>55.470001</v>
      </c>
      <c r="P236" s="8">
        <f t="shared" si="117"/>
        <v>0.0028927860623254</v>
      </c>
      <c r="Q236" s="7">
        <f t="shared" si="99"/>
        <v>0.925888849941579</v>
      </c>
      <c r="R236" s="7"/>
      <c r="S236" s="6">
        <v>36865</v>
      </c>
      <c r="T236" s="3" t="str">
        <f t="shared" si="100"/>
        <v>Dec</v>
      </c>
      <c r="U236" s="3">
        <f t="shared" si="101"/>
        <v>5</v>
      </c>
      <c r="V236" s="3" t="str">
        <f t="shared" si="102"/>
        <v>Dec5</v>
      </c>
      <c r="W236" s="3" t="str">
        <f t="shared" si="103"/>
        <v>50Tue</v>
      </c>
      <c r="X236">
        <v>1376.540039</v>
      </c>
      <c r="Y236" s="8">
        <f t="shared" si="118"/>
        <v>0.0389216881353759</v>
      </c>
      <c r="Z236" s="7">
        <f t="shared" si="104"/>
        <v>0.945932619419777</v>
      </c>
      <c r="AA236" s="7"/>
      <c r="AB236" s="6">
        <v>40519</v>
      </c>
      <c r="AC236" s="3" t="str">
        <f t="shared" si="105"/>
        <v>Dec</v>
      </c>
      <c r="AD236" s="3">
        <f t="shared" si="106"/>
        <v>7</v>
      </c>
      <c r="AE236" s="3" t="str">
        <f t="shared" si="107"/>
        <v>Dec7</v>
      </c>
      <c r="AF236" s="3" t="str">
        <f t="shared" si="108"/>
        <v>50Tue</v>
      </c>
      <c r="AG236">
        <v>1223.75</v>
      </c>
      <c r="AH236" s="8">
        <f t="shared" si="119"/>
        <v>0.000515080288586062</v>
      </c>
      <c r="AI236" s="7">
        <f t="shared" si="109"/>
        <v>1.08010663006828</v>
      </c>
      <c r="AJ236" s="7"/>
      <c r="AK236" s="9">
        <v>235</v>
      </c>
      <c r="AL236" s="6">
        <f>WORKDAY($AX$3,AK236,$AY$3:$AY$11)</f>
        <v>44168</v>
      </c>
      <c r="AM236" s="3" t="str">
        <f t="shared" si="110"/>
        <v>Dec</v>
      </c>
      <c r="AN236" s="3">
        <f t="shared" si="111"/>
        <v>3</v>
      </c>
      <c r="AO236" s="3" t="str">
        <f t="shared" si="112"/>
        <v>Dec3</v>
      </c>
      <c r="AP236" s="3" t="str">
        <f t="shared" si="113"/>
        <v>49Thu</v>
      </c>
      <c r="AQ236" s="7">
        <f>VLOOKUP($AP236,$E$2:$H$253,4,0)</f>
        <v>0.775259678942398</v>
      </c>
      <c r="AR236" s="7">
        <f>VLOOKUP(AP236,$N$2:$Q$251,4,0)</f>
        <v>0.92305122684026</v>
      </c>
      <c r="AS236" s="7">
        <f>VLOOKUP($AP236,$W$2:$Z$249,4,0)</f>
        <v>0.903609060626341</v>
      </c>
      <c r="AT236" s="7">
        <f>VLOOKUP($AP236,$AF$2:$AI$253,4,0)</f>
        <v>1.07814723852944</v>
      </c>
      <c r="AU236" s="10">
        <f t="shared" si="114"/>
        <v>0.92001680123461</v>
      </c>
      <c r="AV236" s="11">
        <f t="shared" si="115"/>
        <v>-7.99831987653897</v>
      </c>
    </row>
    <row r="237" spans="1:48">
      <c r="A237" s="6">
        <v>11301</v>
      </c>
      <c r="B237" s="3" t="str">
        <f t="shared" si="90"/>
        <v>Dec</v>
      </c>
      <c r="C237" s="3">
        <f t="shared" si="91"/>
        <v>9</v>
      </c>
      <c r="D237" s="3" t="str">
        <f t="shared" si="92"/>
        <v>Dec9</v>
      </c>
      <c r="E237" s="3" t="str">
        <f t="shared" si="93"/>
        <v>50Tue</v>
      </c>
      <c r="F237">
        <v>15.98</v>
      </c>
      <c r="G237" s="8">
        <f t="shared" si="116"/>
        <v>0.000626174076393224</v>
      </c>
      <c r="H237" s="7">
        <f t="shared" si="94"/>
        <v>0.754485363550519</v>
      </c>
      <c r="I237" s="7"/>
      <c r="J237" s="6">
        <v>22257</v>
      </c>
      <c r="K237" s="3" t="str">
        <f t="shared" si="95"/>
        <v>Dec</v>
      </c>
      <c r="L237" s="3">
        <f t="shared" si="96"/>
        <v>7</v>
      </c>
      <c r="M237" s="3" t="str">
        <f t="shared" si="97"/>
        <v>Dec7</v>
      </c>
      <c r="N237" s="3" t="str">
        <f t="shared" si="98"/>
        <v>50Wed</v>
      </c>
      <c r="O237">
        <v>56.02</v>
      </c>
      <c r="P237" s="8">
        <f t="shared" si="117"/>
        <v>0.00991525130854062</v>
      </c>
      <c r="Q237" s="7">
        <f t="shared" si="99"/>
        <v>0.935069270572525</v>
      </c>
      <c r="R237" s="7"/>
      <c r="S237" s="6">
        <v>36866</v>
      </c>
      <c r="T237" s="3" t="str">
        <f t="shared" si="100"/>
        <v>Dec</v>
      </c>
      <c r="U237" s="3">
        <f t="shared" si="101"/>
        <v>6</v>
      </c>
      <c r="V237" s="3" t="str">
        <f t="shared" si="102"/>
        <v>Dec6</v>
      </c>
      <c r="W237" s="3" t="str">
        <f t="shared" si="103"/>
        <v>50Wed</v>
      </c>
      <c r="X237">
        <v>1351.459961</v>
      </c>
      <c r="Y237" s="8">
        <f t="shared" si="118"/>
        <v>-0.0182196502022706</v>
      </c>
      <c r="Z237" s="7">
        <f t="shared" si="104"/>
        <v>0.928698057979031</v>
      </c>
      <c r="AA237" s="7"/>
      <c r="AB237" s="6">
        <v>40520</v>
      </c>
      <c r="AC237" s="3" t="str">
        <f t="shared" si="105"/>
        <v>Dec</v>
      </c>
      <c r="AD237" s="3">
        <f t="shared" si="106"/>
        <v>8</v>
      </c>
      <c r="AE237" s="3" t="str">
        <f t="shared" si="107"/>
        <v>Dec8</v>
      </c>
      <c r="AF237" s="3" t="str">
        <f t="shared" si="108"/>
        <v>50Wed</v>
      </c>
      <c r="AG237">
        <v>1228.280029</v>
      </c>
      <c r="AH237" s="8">
        <f t="shared" si="119"/>
        <v>0.00370176016343208</v>
      </c>
      <c r="AI237" s="7">
        <f t="shared" si="109"/>
        <v>1.08410492576373</v>
      </c>
      <c r="AJ237" s="7"/>
      <c r="AK237" s="9">
        <v>236</v>
      </c>
      <c r="AL237" s="6">
        <f>WORKDAY($AX$3,AK237,$AY$3:$AY$11)</f>
        <v>44169</v>
      </c>
      <c r="AM237" s="3" t="str">
        <f t="shared" si="110"/>
        <v>Dec</v>
      </c>
      <c r="AN237" s="3">
        <f t="shared" si="111"/>
        <v>4</v>
      </c>
      <c r="AO237" s="3" t="str">
        <f t="shared" si="112"/>
        <v>Dec4</v>
      </c>
      <c r="AP237" s="3" t="str">
        <f t="shared" si="113"/>
        <v>49Fri</v>
      </c>
      <c r="AQ237" s="7">
        <f>VLOOKUP($AP237,$E$2:$H$253,4,0)</f>
        <v>0.775731822474031</v>
      </c>
      <c r="AR237" s="7">
        <f>VLOOKUP(AP237,$N$2:$Q$251,4,0)</f>
        <v>0.92455348022033</v>
      </c>
      <c r="AS237" s="7">
        <f>VLOOKUP($AP237,$W$2:$Z$249,4,0)</f>
        <v>0.90380149132794</v>
      </c>
      <c r="AT237" s="7">
        <f>VLOOKUP($AP237,$AF$2:$AI$253,4,0)</f>
        <v>1.08095391116386</v>
      </c>
      <c r="AU237" s="10">
        <f t="shared" si="114"/>
        <v>0.92126017629654</v>
      </c>
      <c r="AV237" s="11">
        <f t="shared" si="115"/>
        <v>-7.87398237034602</v>
      </c>
    </row>
    <row r="238" spans="1:48">
      <c r="A238" s="6">
        <v>11302</v>
      </c>
      <c r="B238" s="3" t="str">
        <f t="shared" si="90"/>
        <v>Dec</v>
      </c>
      <c r="C238" s="3">
        <f t="shared" si="91"/>
        <v>10</v>
      </c>
      <c r="D238" s="3" t="str">
        <f t="shared" si="92"/>
        <v>Dec10</v>
      </c>
      <c r="E238" s="3" t="str">
        <f t="shared" si="93"/>
        <v>50Wed</v>
      </c>
      <c r="F238">
        <v>15.73</v>
      </c>
      <c r="G238" s="8">
        <f t="shared" si="116"/>
        <v>-0.0156445556946183</v>
      </c>
      <c r="H238" s="7">
        <f t="shared" si="94"/>
        <v>0.742681775259678</v>
      </c>
      <c r="I238" s="7"/>
      <c r="J238" s="6">
        <v>22258</v>
      </c>
      <c r="K238" s="3" t="str">
        <f t="shared" si="95"/>
        <v>Dec</v>
      </c>
      <c r="L238" s="3">
        <f t="shared" si="96"/>
        <v>8</v>
      </c>
      <c r="M238" s="3" t="str">
        <f t="shared" si="97"/>
        <v>Dec8</v>
      </c>
      <c r="N238" s="3" t="str">
        <f t="shared" si="98"/>
        <v>50Thu</v>
      </c>
      <c r="O238">
        <v>56.150002</v>
      </c>
      <c r="P238" s="8">
        <f t="shared" si="117"/>
        <v>0.00232063548732591</v>
      </c>
      <c r="Q238" s="7">
        <f t="shared" si="99"/>
        <v>0.937239225504924</v>
      </c>
      <c r="R238" s="7"/>
      <c r="S238" s="6">
        <v>36867</v>
      </c>
      <c r="T238" s="3" t="str">
        <f t="shared" si="100"/>
        <v>Dec</v>
      </c>
      <c r="U238" s="3">
        <f t="shared" si="101"/>
        <v>7</v>
      </c>
      <c r="V238" s="3" t="str">
        <f t="shared" si="102"/>
        <v>Dec7</v>
      </c>
      <c r="W238" s="3" t="str">
        <f t="shared" si="103"/>
        <v>50Thu</v>
      </c>
      <c r="X238">
        <v>1343.550049</v>
      </c>
      <c r="Y238" s="8">
        <f t="shared" si="118"/>
        <v>-0.00585286447860965</v>
      </c>
      <c r="Z238" s="7">
        <f t="shared" si="104"/>
        <v>0.923262514104132</v>
      </c>
      <c r="AA238" s="7"/>
      <c r="AB238" s="6">
        <v>40521</v>
      </c>
      <c r="AC238" s="3" t="str">
        <f t="shared" si="105"/>
        <v>Dec</v>
      </c>
      <c r="AD238" s="3">
        <f t="shared" si="106"/>
        <v>9</v>
      </c>
      <c r="AE238" s="3" t="str">
        <f t="shared" si="107"/>
        <v>Dec9</v>
      </c>
      <c r="AF238" s="3" t="str">
        <f t="shared" si="108"/>
        <v>50Thu</v>
      </c>
      <c r="AG238">
        <v>1233</v>
      </c>
      <c r="AH238" s="8">
        <f t="shared" si="119"/>
        <v>0.00384274830540291</v>
      </c>
      <c r="AI238" s="7">
        <f t="shared" si="109"/>
        <v>1.08827086813009</v>
      </c>
      <c r="AJ238" s="7"/>
      <c r="AK238" s="9">
        <v>237</v>
      </c>
      <c r="AL238" s="6">
        <f>WORKDAY($AX$3,AK238,$AY$3:$AY$11)</f>
        <v>44172</v>
      </c>
      <c r="AM238" s="3" t="str">
        <f t="shared" si="110"/>
        <v>Dec</v>
      </c>
      <c r="AN238" s="3">
        <f t="shared" si="111"/>
        <v>7</v>
      </c>
      <c r="AO238" s="3" t="str">
        <f t="shared" si="112"/>
        <v>Dec7</v>
      </c>
      <c r="AP238" s="3" t="str">
        <f t="shared" si="113"/>
        <v>50Mon</v>
      </c>
      <c r="AQ238" s="7">
        <f>VLOOKUP($AP238,$E$2:$H$253,4,0)</f>
        <v>0.754013220018885</v>
      </c>
      <c r="AR238" s="7">
        <f>VLOOKUP(AP238,$N$2:$Q$251,4,0)</f>
        <v>0.923218177265899</v>
      </c>
      <c r="AS238" s="7">
        <f>VLOOKUP($AP238,$W$2:$Z$249,4,0)</f>
        <v>0.910494631330209</v>
      </c>
      <c r="AT238" s="7">
        <f>VLOOKUP($AP238,$AF$2:$AI$253,4,0)</f>
        <v>1.07955057484665</v>
      </c>
      <c r="AU238" s="10">
        <f t="shared" si="114"/>
        <v>0.91681915086541</v>
      </c>
      <c r="AV238" s="11">
        <f t="shared" si="115"/>
        <v>-8.31808491345896</v>
      </c>
    </row>
    <row r="239" spans="1:48">
      <c r="A239" s="6">
        <v>11303</v>
      </c>
      <c r="B239" s="3" t="str">
        <f t="shared" si="90"/>
        <v>Dec</v>
      </c>
      <c r="C239" s="3">
        <f t="shared" si="91"/>
        <v>11</v>
      </c>
      <c r="D239" s="3" t="str">
        <f t="shared" si="92"/>
        <v>Dec11</v>
      </c>
      <c r="E239" s="3" t="str">
        <f t="shared" si="93"/>
        <v>50Thu</v>
      </c>
      <c r="F239">
        <v>15.55</v>
      </c>
      <c r="G239" s="8">
        <f t="shared" si="116"/>
        <v>-0.0114431023521932</v>
      </c>
      <c r="H239" s="7">
        <f t="shared" si="94"/>
        <v>0.734183191690273</v>
      </c>
      <c r="I239" s="7"/>
      <c r="J239" s="6">
        <v>22259</v>
      </c>
      <c r="K239" s="3" t="str">
        <f t="shared" si="95"/>
        <v>Dec</v>
      </c>
      <c r="L239" s="3">
        <f t="shared" si="96"/>
        <v>9</v>
      </c>
      <c r="M239" s="3" t="str">
        <f t="shared" si="97"/>
        <v>Dec9</v>
      </c>
      <c r="N239" s="3" t="str">
        <f t="shared" si="98"/>
        <v>50Fri</v>
      </c>
      <c r="O239">
        <v>56.650002</v>
      </c>
      <c r="P239" s="8">
        <f t="shared" si="117"/>
        <v>0.0089047191841596</v>
      </c>
      <c r="Q239" s="7">
        <f t="shared" si="99"/>
        <v>0.945585077616424</v>
      </c>
      <c r="R239" s="7"/>
      <c r="S239" s="6">
        <v>36868</v>
      </c>
      <c r="T239" s="3" t="str">
        <f t="shared" si="100"/>
        <v>Dec</v>
      </c>
      <c r="U239" s="3">
        <f t="shared" si="101"/>
        <v>8</v>
      </c>
      <c r="V239" s="3" t="str">
        <f t="shared" si="102"/>
        <v>Dec8</v>
      </c>
      <c r="W239" s="3" t="str">
        <f t="shared" si="103"/>
        <v>50Fri</v>
      </c>
      <c r="X239">
        <v>1369.890015</v>
      </c>
      <c r="Y239" s="8">
        <f t="shared" si="118"/>
        <v>0.0196047523645321</v>
      </c>
      <c r="Z239" s="7">
        <f t="shared" si="104"/>
        <v>0.941362847060599</v>
      </c>
      <c r="AA239" s="7"/>
      <c r="AB239" s="6">
        <v>40522</v>
      </c>
      <c r="AC239" s="3" t="str">
        <f t="shared" si="105"/>
        <v>Dec</v>
      </c>
      <c r="AD239" s="3">
        <f t="shared" si="106"/>
        <v>10</v>
      </c>
      <c r="AE239" s="3" t="str">
        <f t="shared" si="107"/>
        <v>Dec10</v>
      </c>
      <c r="AF239" s="3" t="str">
        <f t="shared" si="108"/>
        <v>50Fri</v>
      </c>
      <c r="AG239">
        <v>1240.400024</v>
      </c>
      <c r="AH239" s="8">
        <f t="shared" si="119"/>
        <v>0.00600164152473644</v>
      </c>
      <c r="AI239" s="7">
        <f t="shared" si="109"/>
        <v>1.09480227976242</v>
      </c>
      <c r="AJ239" s="7"/>
      <c r="AK239" s="9">
        <v>238</v>
      </c>
      <c r="AL239" s="6">
        <f>WORKDAY($AX$3,AK239,$AY$3:$AY$11)</f>
        <v>44173</v>
      </c>
      <c r="AM239" s="3" t="str">
        <f t="shared" si="110"/>
        <v>Dec</v>
      </c>
      <c r="AN239" s="3">
        <f t="shared" si="111"/>
        <v>8</v>
      </c>
      <c r="AO239" s="3" t="str">
        <f t="shared" si="112"/>
        <v>Dec8</v>
      </c>
      <c r="AP239" s="3" t="str">
        <f t="shared" si="113"/>
        <v>50Tue</v>
      </c>
      <c r="AQ239" s="7">
        <f>VLOOKUP($AP239,$E$2:$H$253,4,0)</f>
        <v>0.754485363550519</v>
      </c>
      <c r="AR239" s="7">
        <f>VLOOKUP(AP239,$N$2:$Q$251,4,0)</f>
        <v>0.925888849941579</v>
      </c>
      <c r="AS239" s="7">
        <f>VLOOKUP($AP239,$W$2:$Z$249,4,0)</f>
        <v>0.945932619419777</v>
      </c>
      <c r="AT239" s="7">
        <f>VLOOKUP($AP239,$AF$2:$AI$253,4,0)</f>
        <v>1.08010663006828</v>
      </c>
      <c r="AU239" s="10">
        <f t="shared" si="114"/>
        <v>0.92660336574504</v>
      </c>
      <c r="AV239" s="11">
        <f t="shared" si="115"/>
        <v>-7.33966342549601</v>
      </c>
    </row>
    <row r="240" spans="1:48">
      <c r="A240" s="6">
        <v>11304</v>
      </c>
      <c r="B240" s="3" t="str">
        <f t="shared" si="90"/>
        <v>Dec</v>
      </c>
      <c r="C240" s="3">
        <f t="shared" si="91"/>
        <v>12</v>
      </c>
      <c r="D240" s="3" t="str">
        <f t="shared" si="92"/>
        <v>Dec12</v>
      </c>
      <c r="E240" s="3" t="str">
        <f t="shared" si="93"/>
        <v>50Fri</v>
      </c>
      <c r="F240">
        <v>15.43</v>
      </c>
      <c r="G240" s="8">
        <f t="shared" si="116"/>
        <v>-0.00771704180064315</v>
      </c>
      <c r="H240" s="7">
        <f t="shared" si="94"/>
        <v>0.72851746931067</v>
      </c>
      <c r="I240" s="7"/>
      <c r="J240" s="6">
        <v>22262</v>
      </c>
      <c r="K240" s="3" t="str">
        <f t="shared" si="95"/>
        <v>Dec</v>
      </c>
      <c r="L240" s="3">
        <f t="shared" si="96"/>
        <v>12</v>
      </c>
      <c r="M240" s="3" t="str">
        <f t="shared" si="97"/>
        <v>Dec12</v>
      </c>
      <c r="N240" s="3" t="str">
        <f t="shared" si="98"/>
        <v>51Mon</v>
      </c>
      <c r="O240">
        <v>56.849998</v>
      </c>
      <c r="P240" s="8">
        <f t="shared" si="117"/>
        <v>0.00353037939875093</v>
      </c>
      <c r="Q240" s="7">
        <f t="shared" si="99"/>
        <v>0.948923351694208</v>
      </c>
      <c r="R240" s="7"/>
      <c r="S240" s="6">
        <v>36871</v>
      </c>
      <c r="T240" s="3" t="str">
        <f t="shared" si="100"/>
        <v>Dec</v>
      </c>
      <c r="U240" s="3">
        <f t="shared" si="101"/>
        <v>11</v>
      </c>
      <c r="V240" s="3" t="str">
        <f t="shared" si="102"/>
        <v>Dec11</v>
      </c>
      <c r="W240" s="3" t="str">
        <f t="shared" si="103"/>
        <v>51Mon</v>
      </c>
      <c r="X240">
        <v>1380.199951</v>
      </c>
      <c r="Y240" s="8">
        <f t="shared" si="118"/>
        <v>0.00752610493332204</v>
      </c>
      <c r="Z240" s="7">
        <f t="shared" si="104"/>
        <v>0.948447642627907</v>
      </c>
      <c r="AA240" s="7"/>
      <c r="AB240" s="6">
        <v>40525</v>
      </c>
      <c r="AC240" s="3" t="str">
        <f t="shared" si="105"/>
        <v>Dec</v>
      </c>
      <c r="AD240" s="3">
        <f t="shared" si="106"/>
        <v>13</v>
      </c>
      <c r="AE240" s="3" t="str">
        <f t="shared" si="107"/>
        <v>Dec13</v>
      </c>
      <c r="AF240" s="3" t="str">
        <f t="shared" si="108"/>
        <v>51Mon</v>
      </c>
      <c r="AG240">
        <v>1240.459961</v>
      </c>
      <c r="AH240" s="8">
        <f t="shared" si="119"/>
        <v>4.83207020640874e-5</v>
      </c>
      <c r="AI240" s="7">
        <f t="shared" si="109"/>
        <v>1.0948551813772</v>
      </c>
      <c r="AJ240" s="7"/>
      <c r="AK240" s="9">
        <v>239</v>
      </c>
      <c r="AL240" s="6">
        <f>WORKDAY($AX$3,AK240,$AY$3:$AY$11)</f>
        <v>44174</v>
      </c>
      <c r="AM240" s="3" t="str">
        <f t="shared" si="110"/>
        <v>Dec</v>
      </c>
      <c r="AN240" s="3">
        <f t="shared" si="111"/>
        <v>9</v>
      </c>
      <c r="AO240" s="3" t="str">
        <f t="shared" si="112"/>
        <v>Dec9</v>
      </c>
      <c r="AP240" s="3" t="str">
        <f t="shared" si="113"/>
        <v>50Wed</v>
      </c>
      <c r="AQ240" s="7">
        <f>VLOOKUP($AP240,$E$2:$H$253,4,0)</f>
        <v>0.742681775259678</v>
      </c>
      <c r="AR240" s="7">
        <f>VLOOKUP(AP240,$N$2:$Q$251,4,0)</f>
        <v>0.935069270572525</v>
      </c>
      <c r="AS240" s="7">
        <f>VLOOKUP($AP240,$W$2:$Z$249,4,0)</f>
        <v>0.928698057979031</v>
      </c>
      <c r="AT240" s="7">
        <f>VLOOKUP($AP240,$AF$2:$AI$253,4,0)</f>
        <v>1.08410492576373</v>
      </c>
      <c r="AU240" s="10">
        <f t="shared" si="114"/>
        <v>0.922638507393741</v>
      </c>
      <c r="AV240" s="11">
        <f t="shared" si="115"/>
        <v>-7.73614926062587</v>
      </c>
    </row>
    <row r="241" spans="1:48">
      <c r="A241" s="6">
        <v>11307</v>
      </c>
      <c r="B241" s="3" t="str">
        <f t="shared" si="90"/>
        <v>Dec</v>
      </c>
      <c r="C241" s="3">
        <f t="shared" si="91"/>
        <v>15</v>
      </c>
      <c r="D241" s="3" t="str">
        <f t="shared" si="92"/>
        <v>Dec15</v>
      </c>
      <c r="E241" s="3" t="str">
        <f t="shared" si="93"/>
        <v>51Mon</v>
      </c>
      <c r="F241">
        <v>14.94</v>
      </c>
      <c r="G241" s="8">
        <f t="shared" si="116"/>
        <v>-0.0317563188593649</v>
      </c>
      <c r="H241" s="7">
        <f t="shared" si="94"/>
        <v>0.705382436260622</v>
      </c>
      <c r="I241" s="7"/>
      <c r="J241" s="6">
        <v>22263</v>
      </c>
      <c r="K241" s="3" t="str">
        <f t="shared" si="95"/>
        <v>Dec</v>
      </c>
      <c r="L241" s="3">
        <f t="shared" si="96"/>
        <v>13</v>
      </c>
      <c r="M241" s="3" t="str">
        <f t="shared" si="97"/>
        <v>Dec13</v>
      </c>
      <c r="N241" s="3" t="str">
        <f t="shared" si="98"/>
        <v>51Tue</v>
      </c>
      <c r="O241">
        <v>56.880001</v>
      </c>
      <c r="P241" s="8">
        <f t="shared" si="117"/>
        <v>0.000527757274503346</v>
      </c>
      <c r="Q241" s="7">
        <f t="shared" si="99"/>
        <v>0.94942415289601</v>
      </c>
      <c r="R241" s="7"/>
      <c r="S241" s="6">
        <v>36872</v>
      </c>
      <c r="T241" s="3" t="str">
        <f t="shared" si="100"/>
        <v>Dec</v>
      </c>
      <c r="U241" s="3">
        <f t="shared" si="101"/>
        <v>12</v>
      </c>
      <c r="V241" s="3" t="str">
        <f t="shared" si="102"/>
        <v>Dec12</v>
      </c>
      <c r="W241" s="3" t="str">
        <f t="shared" si="103"/>
        <v>51Tue</v>
      </c>
      <c r="X241">
        <v>1371.180054</v>
      </c>
      <c r="Y241" s="8">
        <f t="shared" si="118"/>
        <v>-0.00653521034648995</v>
      </c>
      <c r="Z241" s="7">
        <f t="shared" si="104"/>
        <v>0.942249337780702</v>
      </c>
      <c r="AA241" s="7"/>
      <c r="AB241" s="6">
        <v>40526</v>
      </c>
      <c r="AC241" s="3" t="str">
        <f t="shared" si="105"/>
        <v>Dec</v>
      </c>
      <c r="AD241" s="3">
        <f t="shared" si="106"/>
        <v>14</v>
      </c>
      <c r="AE241" s="3" t="str">
        <f t="shared" si="107"/>
        <v>Dec14</v>
      </c>
      <c r="AF241" s="3" t="str">
        <f t="shared" si="108"/>
        <v>51Tue</v>
      </c>
      <c r="AG241">
        <v>1241.589966</v>
      </c>
      <c r="AH241" s="8">
        <f t="shared" si="119"/>
        <v>0.000910956448033217</v>
      </c>
      <c r="AI241" s="7">
        <f t="shared" si="109"/>
        <v>1.09585254676434</v>
      </c>
      <c r="AJ241" s="7"/>
      <c r="AK241" s="9">
        <v>240</v>
      </c>
      <c r="AL241" s="6">
        <f>WORKDAY($AX$3,AK241,$AY$3:$AY$11)</f>
        <v>44175</v>
      </c>
      <c r="AM241" s="3" t="str">
        <f t="shared" si="110"/>
        <v>Dec</v>
      </c>
      <c r="AN241" s="3">
        <f t="shared" si="111"/>
        <v>10</v>
      </c>
      <c r="AO241" s="3" t="str">
        <f t="shared" si="112"/>
        <v>Dec10</v>
      </c>
      <c r="AP241" s="3" t="str">
        <f t="shared" si="113"/>
        <v>50Thu</v>
      </c>
      <c r="AQ241" s="7">
        <f>VLOOKUP($AP241,$E$2:$H$253,4,0)</f>
        <v>0.734183191690273</v>
      </c>
      <c r="AR241" s="7">
        <f>VLOOKUP(AP241,$N$2:$Q$251,4,0)</f>
        <v>0.937239225504924</v>
      </c>
      <c r="AS241" s="7">
        <f>VLOOKUP($AP241,$W$2:$Z$249,4,0)</f>
        <v>0.923262514104132</v>
      </c>
      <c r="AT241" s="7">
        <f>VLOOKUP($AP241,$AF$2:$AI$253,4,0)</f>
        <v>1.08827086813009</v>
      </c>
      <c r="AU241" s="10">
        <f t="shared" si="114"/>
        <v>0.920738949857354</v>
      </c>
      <c r="AV241" s="11">
        <f t="shared" si="115"/>
        <v>-7.92610501426458</v>
      </c>
    </row>
    <row r="242" spans="1:48">
      <c r="A242" s="6">
        <v>11308</v>
      </c>
      <c r="B242" s="3" t="str">
        <f t="shared" si="90"/>
        <v>Dec</v>
      </c>
      <c r="C242" s="3">
        <f t="shared" si="91"/>
        <v>16</v>
      </c>
      <c r="D242" s="3" t="str">
        <f t="shared" si="92"/>
        <v>Dec16</v>
      </c>
      <c r="E242" s="3" t="str">
        <f t="shared" si="93"/>
        <v>51Tue</v>
      </c>
      <c r="F242">
        <v>14.44</v>
      </c>
      <c r="G242" s="8">
        <f t="shared" si="116"/>
        <v>-0.0334672021419009</v>
      </c>
      <c r="H242" s="7">
        <f t="shared" si="94"/>
        <v>0.681775259678942</v>
      </c>
      <c r="I242" s="7"/>
      <c r="J242" s="6">
        <v>22264</v>
      </c>
      <c r="K242" s="3" t="str">
        <f t="shared" si="95"/>
        <v>Dec</v>
      </c>
      <c r="L242" s="3">
        <f t="shared" si="96"/>
        <v>14</v>
      </c>
      <c r="M242" s="3" t="str">
        <f t="shared" si="97"/>
        <v>Dec14</v>
      </c>
      <c r="N242" s="3" t="str">
        <f t="shared" si="98"/>
        <v>51Wed</v>
      </c>
      <c r="O242">
        <v>56.84</v>
      </c>
      <c r="P242" s="8">
        <f t="shared" si="117"/>
        <v>-0.000703252448958231</v>
      </c>
      <c r="Q242" s="7">
        <f t="shared" si="99"/>
        <v>0.948756468035386</v>
      </c>
      <c r="R242" s="7"/>
      <c r="S242" s="6">
        <v>36873</v>
      </c>
      <c r="T242" s="3" t="str">
        <f t="shared" si="100"/>
        <v>Dec</v>
      </c>
      <c r="U242" s="3">
        <f t="shared" si="101"/>
        <v>13</v>
      </c>
      <c r="V242" s="3" t="str">
        <f t="shared" si="102"/>
        <v>Dec13</v>
      </c>
      <c r="W242" s="3" t="str">
        <f t="shared" si="103"/>
        <v>51Wed</v>
      </c>
      <c r="X242">
        <v>1359.98999</v>
      </c>
      <c r="Y242" s="8">
        <f t="shared" si="118"/>
        <v>-0.00816090050854831</v>
      </c>
      <c r="Z242" s="7">
        <f t="shared" si="104"/>
        <v>0.934559734680828</v>
      </c>
      <c r="AA242" s="7"/>
      <c r="AB242" s="6">
        <v>40527</v>
      </c>
      <c r="AC242" s="3" t="str">
        <f t="shared" si="105"/>
        <v>Dec</v>
      </c>
      <c r="AD242" s="3">
        <f t="shared" si="106"/>
        <v>15</v>
      </c>
      <c r="AE242" s="3" t="str">
        <f t="shared" si="107"/>
        <v>Dec15</v>
      </c>
      <c r="AF242" s="3" t="str">
        <f t="shared" si="108"/>
        <v>51Wed</v>
      </c>
      <c r="AG242">
        <v>1235.22998</v>
      </c>
      <c r="AH242" s="8">
        <f t="shared" si="119"/>
        <v>-0.00512245280178105</v>
      </c>
      <c r="AI242" s="7">
        <f t="shared" si="109"/>
        <v>1.09023909381582</v>
      </c>
      <c r="AJ242" s="7"/>
      <c r="AK242" s="9">
        <v>241</v>
      </c>
      <c r="AL242" s="6">
        <f>WORKDAY($AX$3,AK242,$AY$3:$AY$11)</f>
        <v>44176</v>
      </c>
      <c r="AM242" s="3" t="str">
        <f t="shared" si="110"/>
        <v>Dec</v>
      </c>
      <c r="AN242" s="3">
        <f t="shared" si="111"/>
        <v>11</v>
      </c>
      <c r="AO242" s="3" t="str">
        <f t="shared" si="112"/>
        <v>Dec11</v>
      </c>
      <c r="AP242" s="3" t="str">
        <f t="shared" si="113"/>
        <v>50Fri</v>
      </c>
      <c r="AQ242" s="7">
        <f>VLOOKUP($AP242,$E$2:$H$253,4,0)</f>
        <v>0.72851746931067</v>
      </c>
      <c r="AR242" s="7">
        <f>VLOOKUP(AP242,$N$2:$Q$251,4,0)</f>
        <v>0.945585077616424</v>
      </c>
      <c r="AS242" s="7">
        <f>VLOOKUP($AP242,$W$2:$Z$249,4,0)</f>
        <v>0.941362847060599</v>
      </c>
      <c r="AT242" s="7">
        <f>VLOOKUP($AP242,$AF$2:$AI$253,4,0)</f>
        <v>1.09480227976242</v>
      </c>
      <c r="AU242" s="10">
        <f t="shared" si="114"/>
        <v>0.927566918437528</v>
      </c>
      <c r="AV242" s="11">
        <f t="shared" si="115"/>
        <v>-7.24330815624721</v>
      </c>
    </row>
    <row r="243" spans="1:48">
      <c r="A243" s="6">
        <v>11309</v>
      </c>
      <c r="B243" s="3" t="str">
        <f t="shared" si="90"/>
        <v>Dec</v>
      </c>
      <c r="C243" s="3">
        <f t="shared" si="91"/>
        <v>17</v>
      </c>
      <c r="D243" s="3" t="str">
        <f t="shared" si="92"/>
        <v>Dec17</v>
      </c>
      <c r="E243" s="3" t="str">
        <f t="shared" si="93"/>
        <v>51Wed</v>
      </c>
      <c r="F243">
        <v>15.11</v>
      </c>
      <c r="G243" s="8">
        <f t="shared" si="116"/>
        <v>0.046398891966759</v>
      </c>
      <c r="H243" s="7">
        <f t="shared" si="94"/>
        <v>0.713408876298394</v>
      </c>
      <c r="I243" s="7"/>
      <c r="J243" s="6">
        <v>22265</v>
      </c>
      <c r="K243" s="3" t="str">
        <f t="shared" si="95"/>
        <v>Dec</v>
      </c>
      <c r="L243" s="3">
        <f t="shared" si="96"/>
        <v>15</v>
      </c>
      <c r="M243" s="3" t="str">
        <f t="shared" si="97"/>
        <v>Dec15</v>
      </c>
      <c r="N243" s="3" t="str">
        <f t="shared" si="98"/>
        <v>51Thu</v>
      </c>
      <c r="O243">
        <v>56.68</v>
      </c>
      <c r="P243" s="8">
        <f t="shared" si="117"/>
        <v>-0.00281491907107677</v>
      </c>
      <c r="Q243" s="7">
        <f t="shared" si="99"/>
        <v>0.946085795359706</v>
      </c>
      <c r="R243" s="7"/>
      <c r="S243" s="6">
        <v>36874</v>
      </c>
      <c r="T243" s="3" t="str">
        <f t="shared" si="100"/>
        <v>Dec</v>
      </c>
      <c r="U243" s="3">
        <f t="shared" si="101"/>
        <v>14</v>
      </c>
      <c r="V243" s="3" t="str">
        <f t="shared" si="102"/>
        <v>Dec14</v>
      </c>
      <c r="W243" s="3" t="str">
        <f t="shared" si="103"/>
        <v>51Thu</v>
      </c>
      <c r="X243">
        <v>1340.930054</v>
      </c>
      <c r="Y243" s="8">
        <f t="shared" si="118"/>
        <v>-0.0140147619762996</v>
      </c>
      <c r="Z243" s="7">
        <f t="shared" si="104"/>
        <v>0.921462102446642</v>
      </c>
      <c r="AA243" s="7"/>
      <c r="AB243" s="6">
        <v>40528</v>
      </c>
      <c r="AC243" s="3" t="str">
        <f t="shared" si="105"/>
        <v>Dec</v>
      </c>
      <c r="AD243" s="3">
        <f t="shared" si="106"/>
        <v>16</v>
      </c>
      <c r="AE243" s="3" t="str">
        <f t="shared" si="107"/>
        <v>Dec16</v>
      </c>
      <c r="AF243" s="3" t="str">
        <f t="shared" si="108"/>
        <v>51Thu</v>
      </c>
      <c r="AG243">
        <v>1242.869995</v>
      </c>
      <c r="AH243" s="8">
        <f t="shared" si="119"/>
        <v>0.00618509518365151</v>
      </c>
      <c r="AI243" s="7">
        <f t="shared" si="109"/>
        <v>1.09698232638401</v>
      </c>
      <c r="AJ243" s="7"/>
      <c r="AK243" s="9">
        <v>242</v>
      </c>
      <c r="AL243" s="6">
        <f>WORKDAY($AX$3,AK243,$AY$3:$AY$11)</f>
        <v>44179</v>
      </c>
      <c r="AM243" s="3" t="str">
        <f t="shared" si="110"/>
        <v>Dec</v>
      </c>
      <c r="AN243" s="3">
        <f t="shared" si="111"/>
        <v>14</v>
      </c>
      <c r="AO243" s="3" t="str">
        <f t="shared" si="112"/>
        <v>Dec14</v>
      </c>
      <c r="AP243" s="3" t="str">
        <f t="shared" si="113"/>
        <v>51Mon</v>
      </c>
      <c r="AQ243" s="7">
        <f>VLOOKUP($AP243,$E$2:$H$253,4,0)</f>
        <v>0.705382436260622</v>
      </c>
      <c r="AR243" s="7">
        <f>VLOOKUP(AP243,$N$2:$Q$251,4,0)</f>
        <v>0.948923351694208</v>
      </c>
      <c r="AS243" s="7">
        <f>VLOOKUP($AP243,$W$2:$Z$249,4,0)</f>
        <v>0.948447642627907</v>
      </c>
      <c r="AT243" s="7">
        <f>VLOOKUP($AP243,$AF$2:$AI$253,4,0)</f>
        <v>1.0948551813772</v>
      </c>
      <c r="AU243" s="10">
        <f t="shared" si="114"/>
        <v>0.924402152989984</v>
      </c>
      <c r="AV243" s="11">
        <f t="shared" si="115"/>
        <v>-7.5597847010016</v>
      </c>
    </row>
    <row r="244" spans="1:48">
      <c r="A244" s="6">
        <v>11310</v>
      </c>
      <c r="B244" s="3" t="str">
        <f t="shared" si="90"/>
        <v>Dec</v>
      </c>
      <c r="C244" s="3">
        <f t="shared" si="91"/>
        <v>18</v>
      </c>
      <c r="D244" s="3" t="str">
        <f t="shared" si="92"/>
        <v>Dec18</v>
      </c>
      <c r="E244" s="3" t="str">
        <f t="shared" si="93"/>
        <v>51Thu</v>
      </c>
      <c r="F244">
        <v>15.22</v>
      </c>
      <c r="G244" s="8">
        <f t="shared" si="116"/>
        <v>0.00727994705493059</v>
      </c>
      <c r="H244" s="7">
        <f t="shared" si="94"/>
        <v>0.718602455146364</v>
      </c>
      <c r="I244" s="7"/>
      <c r="J244" s="6">
        <v>22266</v>
      </c>
      <c r="K244" s="3" t="str">
        <f t="shared" si="95"/>
        <v>Dec</v>
      </c>
      <c r="L244" s="3">
        <f t="shared" si="96"/>
        <v>16</v>
      </c>
      <c r="M244" s="3" t="str">
        <f t="shared" si="97"/>
        <v>Dec16</v>
      </c>
      <c r="N244" s="3" t="str">
        <f t="shared" si="98"/>
        <v>51Fri</v>
      </c>
      <c r="O244">
        <v>57.200001</v>
      </c>
      <c r="P244" s="8">
        <f t="shared" si="117"/>
        <v>0.00917432956951307</v>
      </c>
      <c r="Q244" s="7">
        <f t="shared" si="99"/>
        <v>0.954765498247371</v>
      </c>
      <c r="R244" s="7"/>
      <c r="S244" s="6">
        <v>36875</v>
      </c>
      <c r="T244" s="3" t="str">
        <f t="shared" si="100"/>
        <v>Dec</v>
      </c>
      <c r="U244" s="3">
        <f t="shared" si="101"/>
        <v>15</v>
      </c>
      <c r="V244" s="3" t="str">
        <f t="shared" si="102"/>
        <v>Dec15</v>
      </c>
      <c r="W244" s="3" t="str">
        <f t="shared" si="103"/>
        <v>51Fri</v>
      </c>
      <c r="X244">
        <v>1312.150024</v>
      </c>
      <c r="Y244" s="8">
        <f t="shared" si="118"/>
        <v>-0.0214627376828112</v>
      </c>
      <c r="Z244" s="7">
        <f t="shared" si="104"/>
        <v>0.901685003057178</v>
      </c>
      <c r="AA244" s="7"/>
      <c r="AB244" s="6">
        <v>40529</v>
      </c>
      <c r="AC244" s="3" t="str">
        <f t="shared" si="105"/>
        <v>Dec</v>
      </c>
      <c r="AD244" s="3">
        <f t="shared" si="106"/>
        <v>17</v>
      </c>
      <c r="AE244" s="3" t="str">
        <f t="shared" si="107"/>
        <v>Dec17</v>
      </c>
      <c r="AF244" s="3" t="str">
        <f t="shared" si="108"/>
        <v>51Fri</v>
      </c>
      <c r="AG244">
        <v>1243.910034</v>
      </c>
      <c r="AH244" s="8">
        <f t="shared" si="119"/>
        <v>0.000836804335275613</v>
      </c>
      <c r="AI244" s="7">
        <f t="shared" si="109"/>
        <v>1.09790028595045</v>
      </c>
      <c r="AJ244" s="7"/>
      <c r="AK244" s="9">
        <v>243</v>
      </c>
      <c r="AL244" s="6">
        <f>WORKDAY($AX$3,AK244,$AY$3:$AY$11)</f>
        <v>44180</v>
      </c>
      <c r="AM244" s="3" t="str">
        <f t="shared" si="110"/>
        <v>Dec</v>
      </c>
      <c r="AN244" s="3">
        <f t="shared" si="111"/>
        <v>15</v>
      </c>
      <c r="AO244" s="3" t="str">
        <f t="shared" si="112"/>
        <v>Dec15</v>
      </c>
      <c r="AP244" s="3" t="str">
        <f t="shared" si="113"/>
        <v>51Tue</v>
      </c>
      <c r="AQ244" s="7">
        <f>VLOOKUP($AP244,$E$2:$H$253,4,0)</f>
        <v>0.681775259678942</v>
      </c>
      <c r="AR244" s="7">
        <f>VLOOKUP(AP244,$N$2:$Q$251,4,0)</f>
        <v>0.94942415289601</v>
      </c>
      <c r="AS244" s="7">
        <f>VLOOKUP($AP244,$W$2:$Z$249,4,0)</f>
        <v>0.942249337780702</v>
      </c>
      <c r="AT244" s="7">
        <f>VLOOKUP($AP244,$AF$2:$AI$253,4,0)</f>
        <v>1.09585254676434</v>
      </c>
      <c r="AU244" s="10">
        <f t="shared" si="114"/>
        <v>0.917325324279997</v>
      </c>
      <c r="AV244" s="11">
        <f t="shared" si="115"/>
        <v>-8.26746757200026</v>
      </c>
    </row>
    <row r="245" spans="1:48">
      <c r="A245" s="6">
        <v>11311</v>
      </c>
      <c r="B245" s="3" t="str">
        <f t="shared" si="90"/>
        <v>Dec</v>
      </c>
      <c r="C245" s="3">
        <f t="shared" si="91"/>
        <v>19</v>
      </c>
      <c r="D245" s="3" t="str">
        <f t="shared" si="92"/>
        <v>Dec19</v>
      </c>
      <c r="E245" s="3" t="str">
        <f t="shared" si="93"/>
        <v>51Fri</v>
      </c>
      <c r="F245">
        <v>15.39</v>
      </c>
      <c r="G245" s="8">
        <f t="shared" si="116"/>
        <v>0.0111695137976347</v>
      </c>
      <c r="H245" s="7">
        <f t="shared" si="94"/>
        <v>0.726628895184135</v>
      </c>
      <c r="I245" s="7"/>
      <c r="J245" s="6">
        <v>22269</v>
      </c>
      <c r="K245" s="3" t="str">
        <f t="shared" si="95"/>
        <v>Dec</v>
      </c>
      <c r="L245" s="3">
        <f t="shared" si="96"/>
        <v>19</v>
      </c>
      <c r="M245" s="3" t="str">
        <f t="shared" si="97"/>
        <v>Dec19</v>
      </c>
      <c r="N245" s="3" t="str">
        <f t="shared" si="98"/>
        <v>52Mon</v>
      </c>
      <c r="O245">
        <v>57.130001</v>
      </c>
      <c r="P245" s="8">
        <f t="shared" si="117"/>
        <v>-0.00122377620238154</v>
      </c>
      <c r="Q245" s="7">
        <f t="shared" si="99"/>
        <v>0.953597078951761</v>
      </c>
      <c r="R245" s="7"/>
      <c r="S245" s="6">
        <v>36878</v>
      </c>
      <c r="T245" s="3" t="str">
        <f t="shared" si="100"/>
        <v>Dec</v>
      </c>
      <c r="U245" s="3">
        <f t="shared" si="101"/>
        <v>18</v>
      </c>
      <c r="V245" s="3" t="str">
        <f t="shared" si="102"/>
        <v>Dec18</v>
      </c>
      <c r="W245" s="3" t="str">
        <f t="shared" si="103"/>
        <v>52Mon</v>
      </c>
      <c r="X245">
        <v>1322.73999</v>
      </c>
      <c r="Y245" s="8">
        <f t="shared" si="118"/>
        <v>0.00807069756224766</v>
      </c>
      <c r="Z245" s="7">
        <f t="shared" si="104"/>
        <v>0.908962230013267</v>
      </c>
      <c r="AA245" s="7"/>
      <c r="AB245" s="6">
        <v>40532</v>
      </c>
      <c r="AC245" s="3" t="str">
        <f t="shared" si="105"/>
        <v>Dec</v>
      </c>
      <c r="AD245" s="3">
        <f t="shared" si="106"/>
        <v>20</v>
      </c>
      <c r="AE245" s="3" t="str">
        <f t="shared" si="107"/>
        <v>Dec20</v>
      </c>
      <c r="AF245" s="3" t="str">
        <f t="shared" si="108"/>
        <v>52Mon</v>
      </c>
      <c r="AG245">
        <v>1247.079956</v>
      </c>
      <c r="AH245" s="8">
        <f t="shared" si="119"/>
        <v>0.00254835310702224</v>
      </c>
      <c r="AI245" s="7">
        <f t="shared" si="109"/>
        <v>1.10069812355535</v>
      </c>
      <c r="AJ245" s="7"/>
      <c r="AK245" s="9">
        <v>244</v>
      </c>
      <c r="AL245" s="6">
        <f>WORKDAY($AX$3,AK245,$AY$3:$AY$11)</f>
        <v>44181</v>
      </c>
      <c r="AM245" s="3" t="str">
        <f t="shared" si="110"/>
        <v>Dec</v>
      </c>
      <c r="AN245" s="3">
        <f t="shared" si="111"/>
        <v>16</v>
      </c>
      <c r="AO245" s="3" t="str">
        <f t="shared" si="112"/>
        <v>Dec16</v>
      </c>
      <c r="AP245" s="3" t="str">
        <f t="shared" si="113"/>
        <v>51Wed</v>
      </c>
      <c r="AQ245" s="7">
        <f>VLOOKUP($AP245,$E$2:$H$253,4,0)</f>
        <v>0.713408876298394</v>
      </c>
      <c r="AR245" s="7">
        <f>VLOOKUP(AP245,$N$2:$Q$251,4,0)</f>
        <v>0.948756468035386</v>
      </c>
      <c r="AS245" s="7">
        <f>VLOOKUP($AP245,$W$2:$Z$249,4,0)</f>
        <v>0.934559734680828</v>
      </c>
      <c r="AT245" s="7">
        <f>VLOOKUP($AP245,$AF$2:$AI$253,4,0)</f>
        <v>1.09023909381582</v>
      </c>
      <c r="AU245" s="10">
        <f t="shared" si="114"/>
        <v>0.921741043207608</v>
      </c>
      <c r="AV245" s="11">
        <f t="shared" si="115"/>
        <v>-7.82589567923921</v>
      </c>
    </row>
    <row r="246" spans="1:48">
      <c r="A246" s="6">
        <v>11314</v>
      </c>
      <c r="B246" s="3" t="str">
        <f t="shared" si="90"/>
        <v>Dec</v>
      </c>
      <c r="C246" s="3">
        <f t="shared" si="91"/>
        <v>22</v>
      </c>
      <c r="D246" s="3" t="str">
        <f t="shared" si="92"/>
        <v>Dec22</v>
      </c>
      <c r="E246" s="3" t="str">
        <f t="shared" si="93"/>
        <v>52Mon</v>
      </c>
      <c r="F246">
        <v>14.88</v>
      </c>
      <c r="G246" s="8">
        <f t="shared" si="116"/>
        <v>-0.0331384015594542</v>
      </c>
      <c r="H246" s="7">
        <f t="shared" si="94"/>
        <v>0.702549575070821</v>
      </c>
      <c r="I246" s="7"/>
      <c r="J246" s="6">
        <v>22270</v>
      </c>
      <c r="K246" s="3" t="str">
        <f t="shared" si="95"/>
        <v>Dec</v>
      </c>
      <c r="L246" s="3">
        <f t="shared" si="96"/>
        <v>20</v>
      </c>
      <c r="M246" s="3" t="str">
        <f t="shared" si="97"/>
        <v>Dec20</v>
      </c>
      <c r="N246" s="3" t="str">
        <f t="shared" si="98"/>
        <v>52Tue</v>
      </c>
      <c r="O246">
        <v>57.09</v>
      </c>
      <c r="P246" s="8">
        <f t="shared" si="117"/>
        <v>-0.000700175027127982</v>
      </c>
      <c r="Q246" s="7">
        <f t="shared" si="99"/>
        <v>0.952929394091137</v>
      </c>
      <c r="R246" s="7"/>
      <c r="S246" s="6">
        <v>36879</v>
      </c>
      <c r="T246" s="3" t="str">
        <f t="shared" si="100"/>
        <v>Dec</v>
      </c>
      <c r="U246" s="3">
        <f t="shared" si="101"/>
        <v>19</v>
      </c>
      <c r="V246" s="3" t="str">
        <f t="shared" si="102"/>
        <v>Dec19</v>
      </c>
      <c r="W246" s="3" t="str">
        <f t="shared" si="103"/>
        <v>52Tue</v>
      </c>
      <c r="X246">
        <v>1305.599976</v>
      </c>
      <c r="Y246" s="8">
        <f t="shared" si="118"/>
        <v>-0.0129579616021136</v>
      </c>
      <c r="Z246" s="7">
        <f t="shared" si="104"/>
        <v>0.897183932338984</v>
      </c>
      <c r="AA246" s="7"/>
      <c r="AB246" s="6">
        <v>40533</v>
      </c>
      <c r="AC246" s="3" t="str">
        <f t="shared" si="105"/>
        <v>Dec</v>
      </c>
      <c r="AD246" s="3">
        <f t="shared" si="106"/>
        <v>21</v>
      </c>
      <c r="AE246" s="3" t="str">
        <f t="shared" si="107"/>
        <v>Dec21</v>
      </c>
      <c r="AF246" s="3" t="str">
        <f t="shared" si="108"/>
        <v>52Tue</v>
      </c>
      <c r="AG246">
        <v>1254.599976</v>
      </c>
      <c r="AH246" s="8">
        <f t="shared" si="119"/>
        <v>0.00603010253177378</v>
      </c>
      <c r="AI246" s="7">
        <f t="shared" si="109"/>
        <v>1.10733544609692</v>
      </c>
      <c r="AJ246" s="7"/>
      <c r="AK246" s="9">
        <v>245</v>
      </c>
      <c r="AL246" s="6">
        <f>WORKDAY($AX$3,AK246,$AY$3:$AY$11)</f>
        <v>44182</v>
      </c>
      <c r="AM246" s="3" t="str">
        <f t="shared" si="110"/>
        <v>Dec</v>
      </c>
      <c r="AN246" s="3">
        <f t="shared" si="111"/>
        <v>17</v>
      </c>
      <c r="AO246" s="3" t="str">
        <f t="shared" si="112"/>
        <v>Dec17</v>
      </c>
      <c r="AP246" s="3" t="str">
        <f t="shared" si="113"/>
        <v>51Thu</v>
      </c>
      <c r="AQ246" s="7">
        <f>VLOOKUP($AP246,$E$2:$H$253,4,0)</f>
        <v>0.718602455146364</v>
      </c>
      <c r="AR246" s="7">
        <f>VLOOKUP(AP246,$N$2:$Q$251,4,0)</f>
        <v>0.946085795359706</v>
      </c>
      <c r="AS246" s="7">
        <f>VLOOKUP($AP246,$W$2:$Z$249,4,0)</f>
        <v>0.921462102446642</v>
      </c>
      <c r="AT246" s="7">
        <f>VLOOKUP($AP246,$AF$2:$AI$253,4,0)</f>
        <v>1.09698232638401</v>
      </c>
      <c r="AU246" s="10">
        <f t="shared" si="114"/>
        <v>0.920783169834181</v>
      </c>
      <c r="AV246" s="11">
        <f t="shared" si="115"/>
        <v>-7.92168301658188</v>
      </c>
    </row>
    <row r="247" spans="1:48">
      <c r="A247" s="6">
        <v>11315</v>
      </c>
      <c r="B247" s="3" t="str">
        <f t="shared" si="90"/>
        <v>Dec</v>
      </c>
      <c r="C247" s="3">
        <f t="shared" si="91"/>
        <v>23</v>
      </c>
      <c r="D247" s="3" t="str">
        <f t="shared" si="92"/>
        <v>Dec23</v>
      </c>
      <c r="E247" s="3" t="str">
        <f t="shared" si="93"/>
        <v>52Tue</v>
      </c>
      <c r="F247">
        <v>14.96</v>
      </c>
      <c r="G247" s="8">
        <f t="shared" si="116"/>
        <v>0.00537634408602151</v>
      </c>
      <c r="H247" s="7">
        <f t="shared" si="94"/>
        <v>0.70632672332389</v>
      </c>
      <c r="I247" s="7"/>
      <c r="J247" s="6">
        <v>22271</v>
      </c>
      <c r="K247" s="3" t="str">
        <f t="shared" si="95"/>
        <v>Dec</v>
      </c>
      <c r="L247" s="3">
        <f t="shared" si="96"/>
        <v>21</v>
      </c>
      <c r="M247" s="3" t="str">
        <f t="shared" si="97"/>
        <v>Dec21</v>
      </c>
      <c r="N247" s="3" t="str">
        <f t="shared" si="98"/>
        <v>52Wed</v>
      </c>
      <c r="O247">
        <v>57.549999</v>
      </c>
      <c r="P247" s="8">
        <f t="shared" si="117"/>
        <v>0.00805743562795579</v>
      </c>
      <c r="Q247" s="7">
        <f t="shared" si="99"/>
        <v>0.960607561342013</v>
      </c>
      <c r="R247" s="7"/>
      <c r="S247" s="6">
        <v>36880</v>
      </c>
      <c r="T247" s="3" t="str">
        <f t="shared" si="100"/>
        <v>Dec</v>
      </c>
      <c r="U247" s="3">
        <f t="shared" si="101"/>
        <v>20</v>
      </c>
      <c r="V247" s="3" t="str">
        <f t="shared" si="102"/>
        <v>Dec20</v>
      </c>
      <c r="W247" s="3" t="str">
        <f t="shared" si="103"/>
        <v>52Wed</v>
      </c>
      <c r="X247">
        <v>1264.73999</v>
      </c>
      <c r="Y247" s="8">
        <f t="shared" si="118"/>
        <v>-0.0312959457346068</v>
      </c>
      <c r="Z247" s="7">
        <f t="shared" si="104"/>
        <v>0.869105712678542</v>
      </c>
      <c r="AA247" s="7"/>
      <c r="AB247" s="6">
        <v>40534</v>
      </c>
      <c r="AC247" s="3" t="str">
        <f t="shared" si="105"/>
        <v>Dec</v>
      </c>
      <c r="AD247" s="3">
        <f t="shared" si="106"/>
        <v>22</v>
      </c>
      <c r="AE247" s="3" t="str">
        <f t="shared" si="107"/>
        <v>Dec22</v>
      </c>
      <c r="AF247" s="3" t="str">
        <f t="shared" si="108"/>
        <v>52Wed</v>
      </c>
      <c r="AG247">
        <v>1258.839966</v>
      </c>
      <c r="AH247" s="8">
        <f t="shared" si="119"/>
        <v>0.00337955530137842</v>
      </c>
      <c r="AI247" s="7">
        <f t="shared" si="109"/>
        <v>1.11107774747418</v>
      </c>
      <c r="AJ247" s="7"/>
      <c r="AK247" s="9">
        <v>246</v>
      </c>
      <c r="AL247" s="6">
        <f>WORKDAY($AX$3,AK247,$AY$3:$AY$11)</f>
        <v>44183</v>
      </c>
      <c r="AM247" s="3" t="str">
        <f t="shared" si="110"/>
        <v>Dec</v>
      </c>
      <c r="AN247" s="3">
        <f t="shared" si="111"/>
        <v>18</v>
      </c>
      <c r="AO247" s="3" t="str">
        <f t="shared" si="112"/>
        <v>Dec18</v>
      </c>
      <c r="AP247" s="3" t="str">
        <f t="shared" si="113"/>
        <v>51Fri</v>
      </c>
      <c r="AQ247" s="7">
        <f>VLOOKUP($AP247,$E$2:$H$253,4,0)</f>
        <v>0.726628895184135</v>
      </c>
      <c r="AR247" s="7">
        <f>VLOOKUP(AP247,$N$2:$Q$251,4,0)</f>
        <v>0.954765498247371</v>
      </c>
      <c r="AS247" s="7">
        <f>VLOOKUP($AP247,$W$2:$Z$249,4,0)</f>
        <v>0.901685003057178</v>
      </c>
      <c r="AT247" s="7">
        <f>VLOOKUP($AP247,$AF$2:$AI$253,4,0)</f>
        <v>1.09790028595045</v>
      </c>
      <c r="AU247" s="10">
        <f t="shared" si="114"/>
        <v>0.920244920609784</v>
      </c>
      <c r="AV247" s="11">
        <f t="shared" si="115"/>
        <v>-7.9755079390216</v>
      </c>
    </row>
    <row r="248" spans="1:48">
      <c r="A248" s="6">
        <v>11316</v>
      </c>
      <c r="B248" s="3" t="str">
        <f t="shared" si="90"/>
        <v>Dec</v>
      </c>
      <c r="C248" s="3">
        <f t="shared" si="91"/>
        <v>24</v>
      </c>
      <c r="D248" s="3" t="str">
        <f t="shared" si="92"/>
        <v>Dec24</v>
      </c>
      <c r="E248" s="3" t="str">
        <f t="shared" si="93"/>
        <v>52Wed</v>
      </c>
      <c r="F248">
        <v>15.16</v>
      </c>
      <c r="G248" s="8">
        <f t="shared" si="116"/>
        <v>0.0133689839572192</v>
      </c>
      <c r="H248" s="7">
        <f t="shared" si="94"/>
        <v>0.715769593956562</v>
      </c>
      <c r="I248" s="7"/>
      <c r="J248" s="6">
        <v>22272</v>
      </c>
      <c r="K248" s="3" t="str">
        <f t="shared" si="95"/>
        <v>Dec</v>
      </c>
      <c r="L248" s="3">
        <f t="shared" si="96"/>
        <v>22</v>
      </c>
      <c r="M248" s="3" t="str">
        <f t="shared" si="97"/>
        <v>Dec22</v>
      </c>
      <c r="N248" s="3" t="str">
        <f t="shared" si="98"/>
        <v>52Thu</v>
      </c>
      <c r="O248">
        <v>57.389999</v>
      </c>
      <c r="P248" s="8">
        <f t="shared" si="117"/>
        <v>-0.00278019118644983</v>
      </c>
      <c r="Q248" s="7">
        <f t="shared" si="99"/>
        <v>0.957936888666333</v>
      </c>
      <c r="R248" s="7"/>
      <c r="S248" s="6">
        <v>36881</v>
      </c>
      <c r="T248" s="3" t="str">
        <f t="shared" si="100"/>
        <v>Dec</v>
      </c>
      <c r="U248" s="3">
        <f t="shared" si="101"/>
        <v>21</v>
      </c>
      <c r="V248" s="3" t="str">
        <f t="shared" si="102"/>
        <v>Dec21</v>
      </c>
      <c r="W248" s="3" t="str">
        <f t="shared" si="103"/>
        <v>52Thu</v>
      </c>
      <c r="X248">
        <v>1274.859985</v>
      </c>
      <c r="Y248" s="8">
        <f t="shared" si="118"/>
        <v>0.00800164071668203</v>
      </c>
      <c r="Z248" s="7">
        <f t="shared" si="104"/>
        <v>0.876059984336211</v>
      </c>
      <c r="AA248" s="7"/>
      <c r="AB248" s="6">
        <v>40535</v>
      </c>
      <c r="AC248" s="3" t="str">
        <f t="shared" si="105"/>
        <v>Dec</v>
      </c>
      <c r="AD248" s="3">
        <f t="shared" si="106"/>
        <v>23</v>
      </c>
      <c r="AE248" s="3" t="str">
        <f t="shared" si="107"/>
        <v>Dec23</v>
      </c>
      <c r="AF248" s="3" t="str">
        <f t="shared" si="108"/>
        <v>52Thu</v>
      </c>
      <c r="AG248">
        <v>1256.77002</v>
      </c>
      <c r="AH248" s="8">
        <f t="shared" si="119"/>
        <v>-0.00164432815600651</v>
      </c>
      <c r="AI248" s="7">
        <f t="shared" si="109"/>
        <v>1.1092507710505</v>
      </c>
      <c r="AJ248" s="7"/>
      <c r="AK248" s="9">
        <v>247</v>
      </c>
      <c r="AL248" s="6">
        <f>WORKDAY($AX$3,AK248,$AY$3:$AY$11)</f>
        <v>44186</v>
      </c>
      <c r="AM248" s="3" t="str">
        <f t="shared" si="110"/>
        <v>Dec</v>
      </c>
      <c r="AN248" s="3">
        <f t="shared" si="111"/>
        <v>21</v>
      </c>
      <c r="AO248" s="3" t="str">
        <f t="shared" si="112"/>
        <v>Dec21</v>
      </c>
      <c r="AP248" s="3" t="str">
        <f t="shared" si="113"/>
        <v>52Mon</v>
      </c>
      <c r="AQ248" s="7">
        <f>VLOOKUP($AP248,$E$2:$H$253,4,0)</f>
        <v>0.702549575070821</v>
      </c>
      <c r="AR248" s="7">
        <f>VLOOKUP(AP248,$N$2:$Q$251,4,0)</f>
        <v>0.953597078951761</v>
      </c>
      <c r="AS248" s="7">
        <f>VLOOKUP($AP248,$W$2:$Z$249,4,0)</f>
        <v>0.908962230013267</v>
      </c>
      <c r="AT248" s="7">
        <f>VLOOKUP($AP248,$AF$2:$AI$253,4,0)</f>
        <v>1.10069812355535</v>
      </c>
      <c r="AU248" s="10">
        <f t="shared" si="114"/>
        <v>0.916451751897801</v>
      </c>
      <c r="AV248" s="11">
        <f t="shared" si="115"/>
        <v>-8.35482481021994</v>
      </c>
    </row>
    <row r="249" spans="1:48">
      <c r="A249" s="6">
        <v>11318</v>
      </c>
      <c r="B249" s="3" t="str">
        <f t="shared" si="90"/>
        <v>Dec</v>
      </c>
      <c r="C249" s="3">
        <f t="shared" si="91"/>
        <v>26</v>
      </c>
      <c r="D249" s="3" t="str">
        <f t="shared" si="92"/>
        <v>Dec26</v>
      </c>
      <c r="E249" s="3" t="str">
        <f t="shared" si="93"/>
        <v>52Fri</v>
      </c>
      <c r="F249">
        <v>14.85</v>
      </c>
      <c r="G249" s="8">
        <f t="shared" si="116"/>
        <v>-0.0204485488126649</v>
      </c>
      <c r="H249" s="7">
        <f t="shared" si="94"/>
        <v>0.70113314447592</v>
      </c>
      <c r="I249" s="7"/>
      <c r="J249" s="6">
        <v>22273</v>
      </c>
      <c r="K249" s="3" t="str">
        <f t="shared" si="95"/>
        <v>Dec</v>
      </c>
      <c r="L249" s="3">
        <f t="shared" si="96"/>
        <v>23</v>
      </c>
      <c r="M249" s="3" t="str">
        <f t="shared" si="97"/>
        <v>Dec23</v>
      </c>
      <c r="N249" s="3" t="str">
        <f t="shared" si="98"/>
        <v>52Fri</v>
      </c>
      <c r="O249">
        <v>57.439999</v>
      </c>
      <c r="P249" s="8">
        <f t="shared" si="117"/>
        <v>0.000871231937118472</v>
      </c>
      <c r="Q249" s="7">
        <f t="shared" si="99"/>
        <v>0.958771473877483</v>
      </c>
      <c r="R249" s="7"/>
      <c r="S249" s="6">
        <v>36882</v>
      </c>
      <c r="T249" s="3" t="str">
        <f t="shared" si="100"/>
        <v>Dec</v>
      </c>
      <c r="U249" s="3">
        <f t="shared" si="101"/>
        <v>22</v>
      </c>
      <c r="V249" s="3" t="str">
        <f t="shared" si="102"/>
        <v>Dec22</v>
      </c>
      <c r="W249" s="3" t="str">
        <f t="shared" si="103"/>
        <v>52Fri</v>
      </c>
      <c r="X249">
        <v>1305.949951</v>
      </c>
      <c r="Y249" s="8">
        <f t="shared" si="118"/>
        <v>0.0243869651301355</v>
      </c>
      <c r="Z249" s="7">
        <f t="shared" si="104"/>
        <v>0.897424428626125</v>
      </c>
      <c r="AA249" s="7"/>
      <c r="AB249" s="6">
        <v>40539</v>
      </c>
      <c r="AC249" s="3" t="str">
        <f t="shared" si="105"/>
        <v>Dec</v>
      </c>
      <c r="AD249" s="3">
        <f t="shared" si="106"/>
        <v>27</v>
      </c>
      <c r="AE249" s="3" t="str">
        <f t="shared" si="107"/>
        <v>Dec27</v>
      </c>
      <c r="AF249" s="3" t="str">
        <f t="shared" si="108"/>
        <v>53Mon</v>
      </c>
      <c r="AG249">
        <v>1257.540039</v>
      </c>
      <c r="AH249" s="8">
        <f t="shared" si="119"/>
        <v>0.000612696824197038</v>
      </c>
      <c r="AI249" s="7">
        <f t="shared" si="109"/>
        <v>1.10993040547516</v>
      </c>
      <c r="AJ249" s="7"/>
      <c r="AK249" s="9">
        <v>248</v>
      </c>
      <c r="AL249" s="6">
        <f>WORKDAY($AX$3,AK249,$AY$3:$AY$11)</f>
        <v>44187</v>
      </c>
      <c r="AM249" s="3" t="str">
        <f t="shared" si="110"/>
        <v>Dec</v>
      </c>
      <c r="AN249" s="3">
        <f t="shared" si="111"/>
        <v>22</v>
      </c>
      <c r="AO249" s="3" t="str">
        <f t="shared" si="112"/>
        <v>Dec22</v>
      </c>
      <c r="AP249" s="3" t="str">
        <f t="shared" si="113"/>
        <v>52Tue</v>
      </c>
      <c r="AQ249" s="7">
        <f>VLOOKUP($AP249,$E$2:$H$253,4,0)</f>
        <v>0.70632672332389</v>
      </c>
      <c r="AR249" s="7">
        <f>VLOOKUP(AP249,$N$2:$Q$251,4,0)</f>
        <v>0.952929394091137</v>
      </c>
      <c r="AS249" s="7">
        <f>VLOOKUP($AP249,$W$2:$Z$249,4,0)</f>
        <v>0.897183932338984</v>
      </c>
      <c r="AT249" s="7">
        <f>VLOOKUP($AP249,$AF$2:$AI$253,4,0)</f>
        <v>1.10733544609692</v>
      </c>
      <c r="AU249" s="10">
        <f t="shared" si="114"/>
        <v>0.915943873962733</v>
      </c>
      <c r="AV249" s="11">
        <f t="shared" si="115"/>
        <v>-8.40561260372666</v>
      </c>
    </row>
    <row r="250" spans="1:48">
      <c r="A250" s="6">
        <v>11321</v>
      </c>
      <c r="B250" s="3" t="str">
        <f t="shared" si="90"/>
        <v>Dec</v>
      </c>
      <c r="C250" s="3">
        <f t="shared" si="91"/>
        <v>29</v>
      </c>
      <c r="D250" s="3" t="str">
        <f t="shared" si="92"/>
        <v>Dec29</v>
      </c>
      <c r="E250" s="3" t="str">
        <f t="shared" si="93"/>
        <v>53Mon</v>
      </c>
      <c r="F250">
        <v>14.72</v>
      </c>
      <c r="G250" s="8">
        <f t="shared" si="116"/>
        <v>-0.00875420875420869</v>
      </c>
      <c r="H250" s="7">
        <f t="shared" si="94"/>
        <v>0.694995278564683</v>
      </c>
      <c r="I250" s="7"/>
      <c r="J250" s="6">
        <v>22277</v>
      </c>
      <c r="K250" s="3" t="str">
        <f t="shared" si="95"/>
        <v>Dec</v>
      </c>
      <c r="L250" s="3">
        <f t="shared" si="96"/>
        <v>27</v>
      </c>
      <c r="M250" s="3" t="str">
        <f t="shared" si="97"/>
        <v>Dec27</v>
      </c>
      <c r="N250" s="3" t="str">
        <f t="shared" si="98"/>
        <v>53Tue</v>
      </c>
      <c r="O250">
        <v>57.52</v>
      </c>
      <c r="P250" s="8">
        <f t="shared" si="117"/>
        <v>0.00139277509388541</v>
      </c>
      <c r="Q250" s="7">
        <f t="shared" si="99"/>
        <v>0.960106826907027</v>
      </c>
      <c r="R250" s="7"/>
      <c r="S250" s="6">
        <v>36886</v>
      </c>
      <c r="T250" s="3" t="str">
        <f t="shared" si="100"/>
        <v>Dec</v>
      </c>
      <c r="U250" s="3">
        <f t="shared" si="101"/>
        <v>26</v>
      </c>
      <c r="V250" s="3" t="str">
        <f t="shared" si="102"/>
        <v>Dec26</v>
      </c>
      <c r="W250" s="3" t="str">
        <f t="shared" si="103"/>
        <v>53Tue</v>
      </c>
      <c r="X250">
        <v>1315.189941</v>
      </c>
      <c r="Y250" s="8">
        <f>(X250-X249)/X249</f>
        <v>0.00707530177012123</v>
      </c>
      <c r="Z250" s="7">
        <f>Z249*(1+Y250)</f>
        <v>0.903773977274534</v>
      </c>
      <c r="AA250" s="7"/>
      <c r="AB250" s="6">
        <v>40540</v>
      </c>
      <c r="AC250" s="3" t="str">
        <f t="shared" si="105"/>
        <v>Dec</v>
      </c>
      <c r="AD250" s="3">
        <f t="shared" si="106"/>
        <v>28</v>
      </c>
      <c r="AE250" s="3" t="str">
        <f t="shared" si="107"/>
        <v>Dec28</v>
      </c>
      <c r="AF250" s="3" t="str">
        <f t="shared" si="108"/>
        <v>53Tue</v>
      </c>
      <c r="AG250">
        <v>1258.51001</v>
      </c>
      <c r="AH250" s="8">
        <f t="shared" si="119"/>
        <v>0.000771324148669899</v>
      </c>
      <c r="AI250" s="7">
        <f t="shared" si="109"/>
        <v>1.11078652160025</v>
      </c>
      <c r="AJ250" s="7"/>
      <c r="AK250" s="9">
        <v>249</v>
      </c>
      <c r="AL250" s="6">
        <f>WORKDAY($AX$3,AK250,$AY$3:$AY$11)</f>
        <v>44188</v>
      </c>
      <c r="AM250" s="3" t="str">
        <f t="shared" si="110"/>
        <v>Dec</v>
      </c>
      <c r="AN250" s="3">
        <f t="shared" si="111"/>
        <v>23</v>
      </c>
      <c r="AO250" s="3" t="str">
        <f t="shared" si="112"/>
        <v>Dec23</v>
      </c>
      <c r="AP250" s="3" t="str">
        <f t="shared" si="113"/>
        <v>52Wed</v>
      </c>
      <c r="AQ250" s="7">
        <f>VLOOKUP($AP250,$E$2:$H$253,4,0)</f>
        <v>0.715769593956562</v>
      </c>
      <c r="AR250" s="7">
        <f>VLOOKUP(AP250,$N$2:$Q$251,4,0)</f>
        <v>0.960607561342013</v>
      </c>
      <c r="AS250" s="7">
        <f>VLOOKUP($AP250,$W$2:$Z$249,4,0)</f>
        <v>0.869105712678542</v>
      </c>
      <c r="AT250" s="7">
        <f>VLOOKUP($AP250,$AF$2:$AI$253,4,0)</f>
        <v>1.11107774747418</v>
      </c>
      <c r="AU250" s="10">
        <f t="shared" si="114"/>
        <v>0.914140153862825</v>
      </c>
      <c r="AV250" s="11">
        <f t="shared" si="115"/>
        <v>-8.58598461371747</v>
      </c>
    </row>
    <row r="251" spans="1:48">
      <c r="A251" s="6">
        <v>11322</v>
      </c>
      <c r="B251" s="3" t="str">
        <f t="shared" si="90"/>
        <v>Dec</v>
      </c>
      <c r="C251" s="3">
        <f t="shared" si="91"/>
        <v>30</v>
      </c>
      <c r="D251" s="3" t="str">
        <f t="shared" si="92"/>
        <v>Dec30</v>
      </c>
      <c r="E251" s="3" t="str">
        <f t="shared" si="93"/>
        <v>53Tue</v>
      </c>
      <c r="F251">
        <v>15.06</v>
      </c>
      <c r="G251" s="8">
        <f t="shared" si="116"/>
        <v>0.0230978260869565</v>
      </c>
      <c r="H251" s="7">
        <f t="shared" si="94"/>
        <v>0.711048158640226</v>
      </c>
      <c r="I251" s="7"/>
      <c r="J251" s="6">
        <v>22278</v>
      </c>
      <c r="K251" s="3" t="str">
        <f t="shared" si="95"/>
        <v>Dec</v>
      </c>
      <c r="L251" s="3">
        <f t="shared" si="96"/>
        <v>28</v>
      </c>
      <c r="M251" s="3" t="str">
        <f t="shared" si="97"/>
        <v>Dec28</v>
      </c>
      <c r="N251" s="3" t="str">
        <f t="shared" si="98"/>
        <v>53Wed</v>
      </c>
      <c r="O251">
        <v>57.779999</v>
      </c>
      <c r="P251" s="8">
        <f t="shared" si="117"/>
        <v>0.00452014951321268</v>
      </c>
      <c r="Q251" s="7">
        <f t="shared" si="99"/>
        <v>0.964446653313303</v>
      </c>
      <c r="R251" s="7"/>
      <c r="S251" s="6">
        <v>36887</v>
      </c>
      <c r="T251" s="3" t="str">
        <f t="shared" si="100"/>
        <v>Dec</v>
      </c>
      <c r="U251" s="3">
        <f t="shared" si="101"/>
        <v>27</v>
      </c>
      <c r="V251" s="3" t="str">
        <f t="shared" si="102"/>
        <v>Dec27</v>
      </c>
      <c r="W251" s="3" t="str">
        <f t="shared" si="103"/>
        <v>53Wed</v>
      </c>
      <c r="X251">
        <v>1328.920044</v>
      </c>
      <c r="Y251" s="8">
        <f>(X251-X250)/X250</f>
        <v>0.01043963504584</v>
      </c>
      <c r="Z251" s="7">
        <f>Z250*(1+Y251)</f>
        <v>0.913209047761207</v>
      </c>
      <c r="AA251" s="7"/>
      <c r="AB251" s="6">
        <v>40541</v>
      </c>
      <c r="AC251" s="3" t="str">
        <f t="shared" si="105"/>
        <v>Dec</v>
      </c>
      <c r="AD251" s="3">
        <f t="shared" si="106"/>
        <v>29</v>
      </c>
      <c r="AE251" s="3" t="str">
        <f t="shared" si="107"/>
        <v>Dec29</v>
      </c>
      <c r="AF251" s="3" t="str">
        <f t="shared" si="108"/>
        <v>53Wed</v>
      </c>
      <c r="AG251">
        <v>1259.780029</v>
      </c>
      <c r="AH251" s="8">
        <f t="shared" si="119"/>
        <v>0.00100914493322151</v>
      </c>
      <c r="AI251" s="7">
        <f t="shared" si="109"/>
        <v>1.11190746619041</v>
      </c>
      <c r="AJ251" s="7"/>
      <c r="AK251" s="9">
        <v>250</v>
      </c>
      <c r="AL251" s="6">
        <f>WORKDAY($AX$3,AK251,$AY$3:$AY$11)</f>
        <v>44189</v>
      </c>
      <c r="AM251" s="3" t="str">
        <f t="shared" si="110"/>
        <v>Dec</v>
      </c>
      <c r="AN251" s="3">
        <f t="shared" si="111"/>
        <v>24</v>
      </c>
      <c r="AO251" s="3" t="str">
        <f t="shared" si="112"/>
        <v>Dec24</v>
      </c>
      <c r="AP251" s="3" t="str">
        <f t="shared" si="113"/>
        <v>52Thu</v>
      </c>
      <c r="AQ251" s="7" t="e">
        <f>VLOOKUP($AP251,$E$2:$H$253,4,0)</f>
        <v>#N/A</v>
      </c>
      <c r="AR251" s="7">
        <f>VLOOKUP(AP251,$N$2:$Q$251,4,0)</f>
        <v>0.957936888666333</v>
      </c>
      <c r="AS251" s="7">
        <f>VLOOKUP($AP251,$W$2:$Z$249,4,0)</f>
        <v>0.876059984336211</v>
      </c>
      <c r="AT251" s="7">
        <f>VLOOKUP($AP251,$AF$2:$AI$253,4,0)</f>
        <v>1.1092507710505</v>
      </c>
      <c r="AU251" s="10" t="e">
        <f t="shared" si="114"/>
        <v>#N/A</v>
      </c>
      <c r="AV251" s="11" t="e">
        <f t="shared" si="115"/>
        <v>#N/A</v>
      </c>
    </row>
    <row r="252" spans="1:48">
      <c r="A252" s="6">
        <v>11323</v>
      </c>
      <c r="B252" s="3" t="str">
        <f t="shared" si="90"/>
        <v>Dec</v>
      </c>
      <c r="C252" s="3">
        <f t="shared" si="91"/>
        <v>31</v>
      </c>
      <c r="D252" s="3" t="str">
        <f t="shared" si="92"/>
        <v>Dec31</v>
      </c>
      <c r="E252" s="3" t="str">
        <f t="shared" si="93"/>
        <v>53Wed</v>
      </c>
      <c r="F252">
        <v>15.34</v>
      </c>
      <c r="G252" s="8">
        <f t="shared" si="116"/>
        <v>0.0185922974767596</v>
      </c>
      <c r="H252" s="7">
        <f t="shared" si="94"/>
        <v>0.724268177525967</v>
      </c>
      <c r="I252" s="7"/>
      <c r="J252" s="6">
        <v>22279</v>
      </c>
      <c r="K252" s="3" t="str">
        <f t="shared" si="95"/>
        <v>Dec</v>
      </c>
      <c r="L252" s="3">
        <f t="shared" si="96"/>
        <v>29</v>
      </c>
      <c r="M252" s="3" t="str">
        <f t="shared" si="97"/>
        <v>Dec29</v>
      </c>
      <c r="N252" s="3" t="str">
        <f t="shared" si="98"/>
        <v>53Thu</v>
      </c>
      <c r="O252">
        <v>58.049999</v>
      </c>
      <c r="P252" s="8">
        <f>(O252-O251)/O251</f>
        <v>0.00467289727713569</v>
      </c>
      <c r="Q252" s="7">
        <f>Q251*(1+P252)</f>
        <v>0.968953413453513</v>
      </c>
      <c r="R252" s="7"/>
      <c r="S252" s="6">
        <v>36888</v>
      </c>
      <c r="T252" s="3" t="str">
        <f t="shared" si="100"/>
        <v>Dec</v>
      </c>
      <c r="U252" s="3">
        <f t="shared" si="101"/>
        <v>28</v>
      </c>
      <c r="V252" s="3" t="str">
        <f t="shared" si="102"/>
        <v>Dec28</v>
      </c>
      <c r="W252" s="3" t="str">
        <f t="shared" si="103"/>
        <v>53Thu</v>
      </c>
      <c r="X252">
        <v>1334.219971</v>
      </c>
      <c r="Y252" s="8">
        <f>(X252-X251)/X251</f>
        <v>0.00398814588125817</v>
      </c>
      <c r="Z252" s="7">
        <f>Z251*(1+Y252)</f>
        <v>0.916851058663764</v>
      </c>
      <c r="AA252" s="7"/>
      <c r="AB252" s="6">
        <v>40542</v>
      </c>
      <c r="AC252" s="3" t="str">
        <f t="shared" si="105"/>
        <v>Dec</v>
      </c>
      <c r="AD252" s="3">
        <f t="shared" si="106"/>
        <v>30</v>
      </c>
      <c r="AE252" s="3" t="str">
        <f t="shared" si="107"/>
        <v>Dec30</v>
      </c>
      <c r="AF252" s="3" t="str">
        <f t="shared" si="108"/>
        <v>53Thu</v>
      </c>
      <c r="AG252">
        <v>1257.880005</v>
      </c>
      <c r="AH252" s="8">
        <f t="shared" si="119"/>
        <v>-0.00150821886064367</v>
      </c>
      <c r="AI252" s="7">
        <f t="shared" si="109"/>
        <v>1.11023046637861</v>
      </c>
      <c r="AJ252" s="7"/>
      <c r="AK252" s="9">
        <v>251</v>
      </c>
      <c r="AL252" s="6">
        <f>WORKDAY($AX$3,AK252,$AY$3:$AY$11)</f>
        <v>44193</v>
      </c>
      <c r="AM252" s="3" t="str">
        <f t="shared" si="110"/>
        <v>Dec</v>
      </c>
      <c r="AN252" s="3">
        <f t="shared" si="111"/>
        <v>28</v>
      </c>
      <c r="AO252" s="3" t="str">
        <f t="shared" si="112"/>
        <v>Dec28</v>
      </c>
      <c r="AP252" s="3" t="str">
        <f t="shared" si="113"/>
        <v>53Mon</v>
      </c>
      <c r="AQ252" s="7">
        <f>VLOOKUP($AP252,$E$2:$H$253,4,0)</f>
        <v>0.694995278564683</v>
      </c>
      <c r="AR252" s="7" t="e">
        <f>VLOOKUP(AP252,$N$2:$Q$251,4,0)</f>
        <v>#N/A</v>
      </c>
      <c r="AS252" s="7" t="e">
        <f>VLOOKUP($AP252,$W$2:$Z$249,4,0)</f>
        <v>#N/A</v>
      </c>
      <c r="AT252" s="7">
        <f>VLOOKUP($AP252,$AF$2:$AI$253,4,0)</f>
        <v>1.10993040547516</v>
      </c>
      <c r="AU252" s="10" t="e">
        <f t="shared" si="114"/>
        <v>#N/A</v>
      </c>
      <c r="AV252" s="11" t="e">
        <f t="shared" si="115"/>
        <v>#N/A</v>
      </c>
    </row>
    <row r="253" spans="1:48">
      <c r="A253" s="6"/>
      <c r="B253" s="3"/>
      <c r="C253" s="3"/>
      <c r="D253" s="3"/>
      <c r="E253" s="3"/>
      <c r="F253"/>
      <c r="G253" s="8"/>
      <c r="H253" s="7"/>
      <c r="I253" s="7"/>
      <c r="J253" s="6">
        <v>22280</v>
      </c>
      <c r="K253" s="3" t="str">
        <f t="shared" si="95"/>
        <v>Dec</v>
      </c>
      <c r="L253" s="3">
        <f t="shared" si="96"/>
        <v>30</v>
      </c>
      <c r="M253" s="3" t="str">
        <f t="shared" si="97"/>
        <v>Dec30</v>
      </c>
      <c r="N253" s="3" t="str">
        <f t="shared" si="98"/>
        <v>53Fri</v>
      </c>
      <c r="O253">
        <v>58.110001</v>
      </c>
      <c r="P253" s="8">
        <f>(O253-O252)/O252</f>
        <v>0.0010336262021296</v>
      </c>
      <c r="Q253" s="7">
        <f>Q252*(1+P253)</f>
        <v>0.969954949090302</v>
      </c>
      <c r="R253" s="7"/>
      <c r="S253" s="6">
        <v>36889</v>
      </c>
      <c r="T253" s="3" t="str">
        <f t="shared" si="100"/>
        <v>Dec</v>
      </c>
      <c r="U253" s="3">
        <f t="shared" si="101"/>
        <v>29</v>
      </c>
      <c r="V253" s="3" t="str">
        <f t="shared" si="102"/>
        <v>Dec29</v>
      </c>
      <c r="W253" s="3" t="str">
        <f t="shared" si="103"/>
        <v>53Fri</v>
      </c>
      <c r="X253">
        <v>1320.280029</v>
      </c>
      <c r="Y253" s="8">
        <f>(X253-X252)/X252</f>
        <v>-0.0104480088013912</v>
      </c>
      <c r="Z253" s="7">
        <f>Z252*(1+Y253)</f>
        <v>0.90727179073328</v>
      </c>
      <c r="AA253" s="7"/>
      <c r="AB253" s="6">
        <v>40543</v>
      </c>
      <c r="AC253" s="3" t="str">
        <f t="shared" si="105"/>
        <v>Dec</v>
      </c>
      <c r="AD253" s="3">
        <f t="shared" si="106"/>
        <v>31</v>
      </c>
      <c r="AE253" s="3" t="str">
        <f t="shared" si="107"/>
        <v>Dec31</v>
      </c>
      <c r="AF253" s="3" t="str">
        <f t="shared" si="108"/>
        <v>53Fri</v>
      </c>
      <c r="AG253">
        <v>1257.640015</v>
      </c>
      <c r="AH253" s="8">
        <f t="shared" si="119"/>
        <v>-0.00019078926371839</v>
      </c>
      <c r="AI253" s="7">
        <f t="shared" si="109"/>
        <v>1.11001864632537</v>
      </c>
      <c r="AJ253" s="7"/>
      <c r="AK253" s="9">
        <v>252</v>
      </c>
      <c r="AL253" s="6"/>
      <c r="AM253" s="3" t="str">
        <f t="shared" si="110"/>
        <v>Jan</v>
      </c>
      <c r="AN253" s="3">
        <f t="shared" si="111"/>
        <v>0</v>
      </c>
      <c r="AO253" s="3" t="str">
        <f t="shared" si="112"/>
        <v>Jan0</v>
      </c>
      <c r="AP253" s="3" t="str">
        <f t="shared" si="113"/>
        <v>0Sat</v>
      </c>
      <c r="AQ253" s="7"/>
      <c r="AR253" s="7"/>
      <c r="AS253" s="7"/>
      <c r="AT253" s="7"/>
      <c r="AU253" s="10"/>
      <c r="AV253" s="11"/>
    </row>
    <row r="254" spans="2:48">
      <c r="B254" s="3" t="str">
        <f t="shared" si="90"/>
        <v>Jan</v>
      </c>
      <c r="C254" s="3">
        <f t="shared" si="91"/>
        <v>0</v>
      </c>
      <c r="D254" s="3" t="str">
        <f t="shared" si="92"/>
        <v>Jan0</v>
      </c>
      <c r="K254" s="3" t="str">
        <f t="shared" si="95"/>
        <v>Jan</v>
      </c>
      <c r="L254" s="3">
        <f t="shared" si="96"/>
        <v>0</v>
      </c>
      <c r="M254" s="3" t="str">
        <f t="shared" si="97"/>
        <v>Jan0</v>
      </c>
      <c r="N254" s="3" t="str">
        <f t="shared" si="98"/>
        <v>0Sat</v>
      </c>
      <c r="Q254" s="7"/>
      <c r="R254" s="7"/>
      <c r="S254" s="6"/>
      <c r="T254" s="3" t="str">
        <f t="shared" si="100"/>
        <v>Jan</v>
      </c>
      <c r="U254" s="3">
        <f t="shared" si="101"/>
        <v>0</v>
      </c>
      <c r="V254" s="3" t="str">
        <f t="shared" si="102"/>
        <v>Jan0</v>
      </c>
      <c r="W254" s="3" t="str">
        <f t="shared" si="103"/>
        <v>0Sat</v>
      </c>
      <c r="Y254" s="8"/>
      <c r="Z254" s="7"/>
      <c r="AA254" s="7"/>
      <c r="AB254" s="6"/>
      <c r="AH254" s="8"/>
      <c r="AI254" s="7"/>
      <c r="AJ254" s="7"/>
      <c r="AK254" s="9"/>
      <c r="AL254" s="6"/>
      <c r="AM254" s="3" t="str">
        <f t="shared" si="110"/>
        <v>Jan</v>
      </c>
      <c r="AN254" s="3">
        <f t="shared" si="111"/>
        <v>0</v>
      </c>
      <c r="AO254" s="3" t="str">
        <f t="shared" si="112"/>
        <v>Jan0</v>
      </c>
      <c r="AP254" s="3" t="str">
        <f t="shared" si="113"/>
        <v>0Sat</v>
      </c>
      <c r="AQ254" s="7"/>
      <c r="AR254" s="7"/>
      <c r="AS254" s="7"/>
      <c r="AT254" s="7"/>
      <c r="AU254" s="10"/>
      <c r="AV254" s="11"/>
    </row>
    <row r="255" spans="2:48">
      <c r="B255" s="3" t="str">
        <f t="shared" si="90"/>
        <v>Jan</v>
      </c>
      <c r="C255" s="3">
        <f t="shared" si="91"/>
        <v>0</v>
      </c>
      <c r="D255" s="3" t="str">
        <f t="shared" si="92"/>
        <v>Jan0</v>
      </c>
      <c r="K255" s="3" t="str">
        <f t="shared" si="95"/>
        <v>Jan</v>
      </c>
      <c r="L255" s="3">
        <f t="shared" si="96"/>
        <v>0</v>
      </c>
      <c r="M255" s="3" t="str">
        <f t="shared" si="97"/>
        <v>Jan0</v>
      </c>
      <c r="N255" s="3" t="str">
        <f t="shared" si="98"/>
        <v>0Sat</v>
      </c>
      <c r="Q255" s="7"/>
      <c r="R255" s="7"/>
      <c r="T255" s="3" t="str">
        <f t="shared" si="100"/>
        <v>Jan</v>
      </c>
      <c r="U255" s="3">
        <f t="shared" si="101"/>
        <v>0</v>
      </c>
      <c r="V255" s="3" t="str">
        <f t="shared" si="102"/>
        <v>Jan0</v>
      </c>
      <c r="W255" s="3" t="str">
        <f t="shared" si="103"/>
        <v>0Sat</v>
      </c>
      <c r="Z255" s="7"/>
      <c r="AA255" s="7"/>
      <c r="AC255" s="3" t="str">
        <f t="shared" ref="AC255:AC318" si="120">TEXT(AB255,"mmm")</f>
        <v>Jan</v>
      </c>
      <c r="AD255" s="3">
        <f t="shared" ref="AD255:AD318" si="121">DAY(AB255)</f>
        <v>0</v>
      </c>
      <c r="AE255" s="3" t="str">
        <f t="shared" ref="AE255:AE318" si="122">CONCATENATE(AC255,AD255)</f>
        <v>Jan0</v>
      </c>
      <c r="AI255" s="7"/>
      <c r="AJ255" s="7"/>
      <c r="AK255" s="9"/>
      <c r="AL255" s="6"/>
      <c r="AM255" s="3" t="str">
        <f t="shared" si="110"/>
        <v>Jan</v>
      </c>
      <c r="AN255" s="3">
        <f t="shared" si="111"/>
        <v>0</v>
      </c>
      <c r="AO255" s="3" t="str">
        <f t="shared" si="112"/>
        <v>Jan0</v>
      </c>
      <c r="AP255" s="3" t="str">
        <f t="shared" si="113"/>
        <v>0Sat</v>
      </c>
      <c r="AQ255" s="7"/>
      <c r="AR255" s="7"/>
      <c r="AS255" s="7"/>
      <c r="AT255" s="7"/>
      <c r="AU255" s="10"/>
      <c r="AV255" s="11"/>
    </row>
    <row r="256" spans="2:48">
      <c r="B256" s="3" t="str">
        <f t="shared" si="90"/>
        <v>Jan</v>
      </c>
      <c r="C256" s="3">
        <f t="shared" si="91"/>
        <v>0</v>
      </c>
      <c r="D256" s="3" t="str">
        <f t="shared" si="92"/>
        <v>Jan0</v>
      </c>
      <c r="G256" s="8"/>
      <c r="H256" s="7"/>
      <c r="I256" s="7"/>
      <c r="K256" s="3" t="str">
        <f t="shared" si="95"/>
        <v>Jan</v>
      </c>
      <c r="L256" s="3">
        <f t="shared" si="96"/>
        <v>0</v>
      </c>
      <c r="M256" s="3" t="str">
        <f t="shared" si="97"/>
        <v>Jan0</v>
      </c>
      <c r="N256" s="3" t="str">
        <f t="shared" si="98"/>
        <v>0Sat</v>
      </c>
      <c r="Q256" s="7"/>
      <c r="R256" s="7"/>
      <c r="T256" s="3" t="str">
        <f t="shared" si="100"/>
        <v>Jan</v>
      </c>
      <c r="U256" s="3">
        <f t="shared" si="101"/>
        <v>0</v>
      </c>
      <c r="V256" s="3" t="str">
        <f t="shared" si="102"/>
        <v>Jan0</v>
      </c>
      <c r="W256" s="3" t="str">
        <f t="shared" si="103"/>
        <v>0Sat</v>
      </c>
      <c r="Z256" s="7"/>
      <c r="AA256" s="7"/>
      <c r="AC256" s="3" t="str">
        <f t="shared" si="120"/>
        <v>Jan</v>
      </c>
      <c r="AD256" s="3">
        <f t="shared" si="121"/>
        <v>0</v>
      </c>
      <c r="AE256" s="3" t="str">
        <f t="shared" si="122"/>
        <v>Jan0</v>
      </c>
      <c r="AI256" s="7"/>
      <c r="AJ256" s="7"/>
      <c r="AK256" s="9"/>
      <c r="AL256" s="6"/>
      <c r="AM256" s="3" t="str">
        <f t="shared" si="110"/>
        <v>Jan</v>
      </c>
      <c r="AN256" s="3">
        <f t="shared" si="111"/>
        <v>0</v>
      </c>
      <c r="AO256" s="3" t="str">
        <f t="shared" si="112"/>
        <v>Jan0</v>
      </c>
      <c r="AP256" s="3" t="str">
        <f t="shared" si="113"/>
        <v>0Sat</v>
      </c>
      <c r="AQ256" s="7"/>
      <c r="AR256" s="7"/>
      <c r="AS256" s="7"/>
      <c r="AT256" s="7"/>
      <c r="AU256" s="10"/>
      <c r="AV256" s="11"/>
    </row>
    <row r="257" spans="2:48">
      <c r="B257" s="3" t="str">
        <f t="shared" si="90"/>
        <v>Jan</v>
      </c>
      <c r="C257" s="3">
        <f t="shared" si="91"/>
        <v>0</v>
      </c>
      <c r="D257" s="3" t="str">
        <f t="shared" si="92"/>
        <v>Jan0</v>
      </c>
      <c r="K257" s="3" t="str">
        <f t="shared" si="95"/>
        <v>Jan</v>
      </c>
      <c r="L257" s="3">
        <f t="shared" si="96"/>
        <v>0</v>
      </c>
      <c r="M257" s="3" t="str">
        <f t="shared" si="97"/>
        <v>Jan0</v>
      </c>
      <c r="N257" s="3" t="str">
        <f t="shared" si="98"/>
        <v>0Sat</v>
      </c>
      <c r="Q257" s="7"/>
      <c r="R257" s="7"/>
      <c r="T257" s="3" t="str">
        <f t="shared" si="100"/>
        <v>Jan</v>
      </c>
      <c r="U257" s="3">
        <f t="shared" si="101"/>
        <v>0</v>
      </c>
      <c r="V257" s="3" t="str">
        <f t="shared" si="102"/>
        <v>Jan0</v>
      </c>
      <c r="W257" s="3" t="str">
        <f t="shared" si="103"/>
        <v>0Sat</v>
      </c>
      <c r="Z257" s="7"/>
      <c r="AA257" s="7"/>
      <c r="AC257" s="3" t="str">
        <f t="shared" si="120"/>
        <v>Jan</v>
      </c>
      <c r="AD257" s="3">
        <f t="shared" si="121"/>
        <v>0</v>
      </c>
      <c r="AE257" s="3" t="str">
        <f t="shared" si="122"/>
        <v>Jan0</v>
      </c>
      <c r="AI257" s="7"/>
      <c r="AJ257" s="7"/>
      <c r="AK257" s="9"/>
      <c r="AL257" s="6"/>
      <c r="AM257" s="3" t="str">
        <f t="shared" si="110"/>
        <v>Jan</v>
      </c>
      <c r="AN257" s="3">
        <f t="shared" si="111"/>
        <v>0</v>
      </c>
      <c r="AO257" s="3" t="str">
        <f t="shared" si="112"/>
        <v>Jan0</v>
      </c>
      <c r="AP257" s="3" t="str">
        <f t="shared" si="113"/>
        <v>0Sat</v>
      </c>
      <c r="AQ257" s="7"/>
      <c r="AR257" s="7"/>
      <c r="AS257" s="7"/>
      <c r="AT257" s="7"/>
      <c r="AU257" s="10"/>
      <c r="AV257" s="11"/>
    </row>
    <row r="258" spans="2:48">
      <c r="B258" s="3" t="str">
        <f t="shared" ref="B258:B321" si="123">TEXT(A258,"mmm")</f>
        <v>Jan</v>
      </c>
      <c r="C258" s="3">
        <f t="shared" ref="C258:C321" si="124">DAY(A258)</f>
        <v>0</v>
      </c>
      <c r="D258" s="3" t="str">
        <f t="shared" ref="D258:D321" si="125">CONCATENATE(B258,C258)</f>
        <v>Jan0</v>
      </c>
      <c r="K258" s="3" t="str">
        <f t="shared" ref="K258:K321" si="126">TEXT(J258,"mmm")</f>
        <v>Jan</v>
      </c>
      <c r="L258" s="3">
        <f t="shared" ref="L258:L321" si="127">DAY(J258)</f>
        <v>0</v>
      </c>
      <c r="M258" s="3" t="str">
        <f t="shared" ref="M258:M321" si="128">CONCATENATE(K258,L258)</f>
        <v>Jan0</v>
      </c>
      <c r="N258" s="3" t="str">
        <f t="shared" ref="N258:N321" si="129">CONCATENATE(WEEKNUM(J258),TEXT(J258,"ddd"))</f>
        <v>0Sat</v>
      </c>
      <c r="P258" s="8"/>
      <c r="Q258" s="7"/>
      <c r="R258" s="7"/>
      <c r="T258" s="3" t="str">
        <f t="shared" ref="T258:T321" si="130">TEXT(S258,"mmm")</f>
        <v>Jan</v>
      </c>
      <c r="U258" s="3">
        <f t="shared" ref="U258:U321" si="131">DAY(S258)</f>
        <v>0</v>
      </c>
      <c r="V258" s="3" t="str">
        <f t="shared" ref="V258:V321" si="132">CONCATENATE(T258,U258)</f>
        <v>Jan0</v>
      </c>
      <c r="W258" s="3" t="str">
        <f t="shared" ref="W258:W321" si="133">CONCATENATE(WEEKNUM(S258),TEXT(S258,"ddd"))</f>
        <v>0Sat</v>
      </c>
      <c r="Y258" s="8"/>
      <c r="Z258" s="7"/>
      <c r="AA258" s="7"/>
      <c r="AC258" s="3" t="str">
        <f t="shared" si="120"/>
        <v>Jan</v>
      </c>
      <c r="AD258" s="3">
        <f t="shared" si="121"/>
        <v>0</v>
      </c>
      <c r="AE258" s="3" t="str">
        <f t="shared" si="122"/>
        <v>Jan0</v>
      </c>
      <c r="AH258" s="8"/>
      <c r="AI258" s="7"/>
      <c r="AJ258" s="7"/>
      <c r="AK258" s="9"/>
      <c r="AL258" s="6"/>
      <c r="AM258" s="3" t="str">
        <f t="shared" ref="AM258:AM261" si="134">TEXT(AL258,"mmm")</f>
        <v>Jan</v>
      </c>
      <c r="AN258" s="3">
        <f t="shared" ref="AN258:AN261" si="135">DAY(AL258)</f>
        <v>0</v>
      </c>
      <c r="AO258" s="3" t="str">
        <f t="shared" ref="AO258:AO261" si="136">CONCATENATE(AM258,AN258)</f>
        <v>Jan0</v>
      </c>
      <c r="AP258" s="3" t="str">
        <f t="shared" ref="AP258:AP261" si="137">CONCATENATE(WEEKNUM(AL258),TEXT(AL258,"ddd"))</f>
        <v>0Sat</v>
      </c>
      <c r="AQ258" s="7"/>
      <c r="AR258" s="7"/>
      <c r="AS258" s="7"/>
      <c r="AT258" s="7"/>
      <c r="AU258" s="10"/>
      <c r="AV258" s="11"/>
    </row>
    <row r="259" spans="2:48">
      <c r="B259" s="3" t="str">
        <f t="shared" si="123"/>
        <v>Jan</v>
      </c>
      <c r="C259" s="3">
        <f t="shared" si="124"/>
        <v>0</v>
      </c>
      <c r="D259" s="3" t="str">
        <f t="shared" si="125"/>
        <v>Jan0</v>
      </c>
      <c r="G259" s="8"/>
      <c r="K259" s="3" t="str">
        <f t="shared" si="126"/>
        <v>Jan</v>
      </c>
      <c r="L259" s="3">
        <f t="shared" si="127"/>
        <v>0</v>
      </c>
      <c r="M259" s="3" t="str">
        <f t="shared" si="128"/>
        <v>Jan0</v>
      </c>
      <c r="N259" s="3" t="str">
        <f t="shared" si="129"/>
        <v>0Sat</v>
      </c>
      <c r="Q259" s="7"/>
      <c r="R259" s="7"/>
      <c r="T259" s="3" t="str">
        <f t="shared" si="130"/>
        <v>Jan</v>
      </c>
      <c r="U259" s="3">
        <f t="shared" si="131"/>
        <v>0</v>
      </c>
      <c r="V259" s="3" t="str">
        <f t="shared" si="132"/>
        <v>Jan0</v>
      </c>
      <c r="W259" s="3" t="str">
        <f t="shared" si="133"/>
        <v>0Sat</v>
      </c>
      <c r="Z259" s="7"/>
      <c r="AA259" s="7"/>
      <c r="AC259" s="3" t="str">
        <f t="shared" si="120"/>
        <v>Jan</v>
      </c>
      <c r="AD259" s="3">
        <f t="shared" si="121"/>
        <v>0</v>
      </c>
      <c r="AE259" s="3" t="str">
        <f t="shared" si="122"/>
        <v>Jan0</v>
      </c>
      <c r="AI259" s="7"/>
      <c r="AJ259" s="7"/>
      <c r="AK259" s="9"/>
      <c r="AL259" s="6"/>
      <c r="AM259" s="3" t="str">
        <f t="shared" si="134"/>
        <v>Jan</v>
      </c>
      <c r="AN259" s="3">
        <f t="shared" si="135"/>
        <v>0</v>
      </c>
      <c r="AO259" s="3" t="str">
        <f t="shared" si="136"/>
        <v>Jan0</v>
      </c>
      <c r="AP259" s="3" t="str">
        <f t="shared" si="137"/>
        <v>0Sat</v>
      </c>
      <c r="AQ259" s="7"/>
      <c r="AR259" s="7"/>
      <c r="AS259" s="7"/>
      <c r="AT259" s="7"/>
      <c r="AU259" s="10"/>
      <c r="AV259" s="11"/>
    </row>
    <row r="260" spans="2:48">
      <c r="B260" s="3" t="str">
        <f t="shared" si="123"/>
        <v>Jan</v>
      </c>
      <c r="C260" s="3">
        <f t="shared" si="124"/>
        <v>0</v>
      </c>
      <c r="D260" s="3" t="str">
        <f t="shared" si="125"/>
        <v>Jan0</v>
      </c>
      <c r="K260" s="3" t="str">
        <f t="shared" si="126"/>
        <v>Jan</v>
      </c>
      <c r="L260" s="3">
        <f t="shared" si="127"/>
        <v>0</v>
      </c>
      <c r="M260" s="3" t="str">
        <f t="shared" si="128"/>
        <v>Jan0</v>
      </c>
      <c r="N260" s="3" t="str">
        <f t="shared" si="129"/>
        <v>0Sat</v>
      </c>
      <c r="Q260" s="7"/>
      <c r="R260" s="7"/>
      <c r="T260" s="3" t="str">
        <f t="shared" si="130"/>
        <v>Jan</v>
      </c>
      <c r="U260" s="3">
        <f t="shared" si="131"/>
        <v>0</v>
      </c>
      <c r="V260" s="3" t="str">
        <f t="shared" si="132"/>
        <v>Jan0</v>
      </c>
      <c r="W260" s="3" t="str">
        <f t="shared" si="133"/>
        <v>0Sat</v>
      </c>
      <c r="Z260" s="7"/>
      <c r="AA260" s="7"/>
      <c r="AC260" s="3" t="str">
        <f t="shared" si="120"/>
        <v>Jan</v>
      </c>
      <c r="AD260" s="3">
        <f t="shared" si="121"/>
        <v>0</v>
      </c>
      <c r="AE260" s="3" t="str">
        <f t="shared" si="122"/>
        <v>Jan0</v>
      </c>
      <c r="AI260" s="7"/>
      <c r="AJ260" s="7"/>
      <c r="AK260" s="9"/>
      <c r="AL260" s="6"/>
      <c r="AM260" s="3" t="str">
        <f t="shared" si="134"/>
        <v>Jan</v>
      </c>
      <c r="AN260" s="3">
        <f t="shared" si="135"/>
        <v>0</v>
      </c>
      <c r="AO260" s="3" t="str">
        <f t="shared" si="136"/>
        <v>Jan0</v>
      </c>
      <c r="AP260" s="3" t="str">
        <f t="shared" si="137"/>
        <v>0Sat</v>
      </c>
      <c r="AQ260" s="7"/>
      <c r="AR260" s="7"/>
      <c r="AS260" s="7"/>
      <c r="AT260" s="7"/>
      <c r="AU260" s="10"/>
      <c r="AV260" s="11"/>
    </row>
    <row r="261" spans="2:48">
      <c r="B261" s="3" t="str">
        <f t="shared" si="123"/>
        <v>Jan</v>
      </c>
      <c r="C261" s="3">
        <f t="shared" si="124"/>
        <v>0</v>
      </c>
      <c r="D261" s="3" t="str">
        <f t="shared" si="125"/>
        <v>Jan0</v>
      </c>
      <c r="K261" s="3" t="str">
        <f t="shared" si="126"/>
        <v>Jan</v>
      </c>
      <c r="L261" s="3">
        <f t="shared" si="127"/>
        <v>0</v>
      </c>
      <c r="M261" s="3" t="str">
        <f t="shared" si="128"/>
        <v>Jan0</v>
      </c>
      <c r="N261" s="3" t="str">
        <f t="shared" si="129"/>
        <v>0Sat</v>
      </c>
      <c r="Q261" s="7"/>
      <c r="R261" s="7"/>
      <c r="T261" s="3" t="str">
        <f t="shared" si="130"/>
        <v>Jan</v>
      </c>
      <c r="U261" s="3">
        <f t="shared" si="131"/>
        <v>0</v>
      </c>
      <c r="V261" s="3" t="str">
        <f t="shared" si="132"/>
        <v>Jan0</v>
      </c>
      <c r="W261" s="3" t="str">
        <f t="shared" si="133"/>
        <v>0Sat</v>
      </c>
      <c r="Z261" s="7"/>
      <c r="AA261" s="7"/>
      <c r="AC261" s="3" t="str">
        <f t="shared" si="120"/>
        <v>Jan</v>
      </c>
      <c r="AD261" s="3">
        <f t="shared" si="121"/>
        <v>0</v>
      </c>
      <c r="AE261" s="3" t="str">
        <f t="shared" si="122"/>
        <v>Jan0</v>
      </c>
      <c r="AI261" s="7"/>
      <c r="AJ261" s="7"/>
      <c r="AK261" s="9"/>
      <c r="AL261" s="6"/>
      <c r="AM261" s="3" t="str">
        <f t="shared" si="134"/>
        <v>Jan</v>
      </c>
      <c r="AN261" s="3">
        <f t="shared" si="135"/>
        <v>0</v>
      </c>
      <c r="AO261" s="3" t="str">
        <f t="shared" si="136"/>
        <v>Jan0</v>
      </c>
      <c r="AP261" s="3" t="str">
        <f t="shared" si="137"/>
        <v>0Sat</v>
      </c>
      <c r="AQ261" s="7"/>
      <c r="AR261" s="7"/>
      <c r="AS261" s="7"/>
      <c r="AT261" s="7"/>
      <c r="AU261" s="10"/>
      <c r="AV261" s="11"/>
    </row>
    <row r="262" spans="2:38">
      <c r="B262" s="3" t="str">
        <f t="shared" si="123"/>
        <v>Jan</v>
      </c>
      <c r="C262" s="3">
        <f t="shared" si="124"/>
        <v>0</v>
      </c>
      <c r="D262" s="3" t="str">
        <f t="shared" si="125"/>
        <v>Jan0</v>
      </c>
      <c r="K262" s="3" t="str">
        <f t="shared" si="126"/>
        <v>Jan</v>
      </c>
      <c r="L262" s="3">
        <f t="shared" si="127"/>
        <v>0</v>
      </c>
      <c r="M262" s="3" t="str">
        <f t="shared" si="128"/>
        <v>Jan0</v>
      </c>
      <c r="N262" s="3" t="str">
        <f t="shared" si="129"/>
        <v>0Sat</v>
      </c>
      <c r="Q262" s="7"/>
      <c r="R262" s="7"/>
      <c r="T262" s="3" t="str">
        <f t="shared" si="130"/>
        <v>Jan</v>
      </c>
      <c r="U262" s="3">
        <f t="shared" si="131"/>
        <v>0</v>
      </c>
      <c r="V262" s="3" t="str">
        <f t="shared" si="132"/>
        <v>Jan0</v>
      </c>
      <c r="W262" s="3" t="str">
        <f t="shared" si="133"/>
        <v>0Sat</v>
      </c>
      <c r="Z262" s="7"/>
      <c r="AA262" s="7"/>
      <c r="AC262" s="3" t="str">
        <f t="shared" si="120"/>
        <v>Jan</v>
      </c>
      <c r="AD262" s="3">
        <f t="shared" si="121"/>
        <v>0</v>
      </c>
      <c r="AE262" s="3" t="str">
        <f t="shared" si="122"/>
        <v>Jan0</v>
      </c>
      <c r="AI262" s="7"/>
      <c r="AJ262" s="7"/>
      <c r="AK262" s="9"/>
      <c r="AL262" s="6"/>
    </row>
    <row r="263" spans="2:38">
      <c r="B263" s="3" t="str">
        <f t="shared" si="123"/>
        <v>Jan</v>
      </c>
      <c r="C263" s="3">
        <f t="shared" si="124"/>
        <v>0</v>
      </c>
      <c r="D263" s="3" t="str">
        <f t="shared" si="125"/>
        <v>Jan0</v>
      </c>
      <c r="K263" s="3" t="str">
        <f t="shared" si="126"/>
        <v>Jan</v>
      </c>
      <c r="L263" s="3">
        <f t="shared" si="127"/>
        <v>0</v>
      </c>
      <c r="M263" s="3" t="str">
        <f t="shared" si="128"/>
        <v>Jan0</v>
      </c>
      <c r="N263" s="3" t="str">
        <f t="shared" si="129"/>
        <v>0Sat</v>
      </c>
      <c r="Q263" s="7"/>
      <c r="R263" s="7"/>
      <c r="T263" s="3" t="str">
        <f t="shared" si="130"/>
        <v>Jan</v>
      </c>
      <c r="U263" s="3">
        <f t="shared" si="131"/>
        <v>0</v>
      </c>
      <c r="V263" s="3" t="str">
        <f t="shared" si="132"/>
        <v>Jan0</v>
      </c>
      <c r="W263" s="3" t="str">
        <f t="shared" si="133"/>
        <v>0Sat</v>
      </c>
      <c r="Z263" s="7"/>
      <c r="AA263" s="7"/>
      <c r="AC263" s="3" t="str">
        <f t="shared" si="120"/>
        <v>Jan</v>
      </c>
      <c r="AD263" s="3">
        <f t="shared" si="121"/>
        <v>0</v>
      </c>
      <c r="AE263" s="3" t="str">
        <f t="shared" si="122"/>
        <v>Jan0</v>
      </c>
      <c r="AI263" s="7"/>
      <c r="AJ263" s="7"/>
      <c r="AK263" s="9"/>
      <c r="AL263" s="6"/>
    </row>
    <row r="264" spans="2:38">
      <c r="B264" s="3" t="str">
        <f t="shared" si="123"/>
        <v>Jan</v>
      </c>
      <c r="C264" s="3">
        <f t="shared" si="124"/>
        <v>0</v>
      </c>
      <c r="D264" s="3" t="str">
        <f t="shared" si="125"/>
        <v>Jan0</v>
      </c>
      <c r="K264" s="3" t="str">
        <f t="shared" si="126"/>
        <v>Jan</v>
      </c>
      <c r="L264" s="3">
        <f t="shared" si="127"/>
        <v>0</v>
      </c>
      <c r="M264" s="3" t="str">
        <f t="shared" si="128"/>
        <v>Jan0</v>
      </c>
      <c r="N264" s="3" t="str">
        <f t="shared" si="129"/>
        <v>0Sat</v>
      </c>
      <c r="Q264" s="7"/>
      <c r="R264" s="7"/>
      <c r="T264" s="3" t="str">
        <f t="shared" si="130"/>
        <v>Jan</v>
      </c>
      <c r="U264" s="3">
        <f t="shared" si="131"/>
        <v>0</v>
      </c>
      <c r="V264" s="3" t="str">
        <f t="shared" si="132"/>
        <v>Jan0</v>
      </c>
      <c r="W264" s="3" t="str">
        <f t="shared" si="133"/>
        <v>0Sat</v>
      </c>
      <c r="Z264" s="7"/>
      <c r="AA264" s="7"/>
      <c r="AC264" s="3" t="str">
        <f t="shared" si="120"/>
        <v>Jan</v>
      </c>
      <c r="AD264" s="3">
        <f t="shared" si="121"/>
        <v>0</v>
      </c>
      <c r="AE264" s="3" t="str">
        <f t="shared" si="122"/>
        <v>Jan0</v>
      </c>
      <c r="AI264" s="7"/>
      <c r="AJ264" s="7"/>
      <c r="AK264" s="9"/>
      <c r="AL264" s="6"/>
    </row>
    <row r="265" spans="2:38">
      <c r="B265" s="3" t="str">
        <f t="shared" si="123"/>
        <v>Jan</v>
      </c>
      <c r="C265" s="3">
        <f t="shared" si="124"/>
        <v>0</v>
      </c>
      <c r="D265" s="3" t="str">
        <f t="shared" si="125"/>
        <v>Jan0</v>
      </c>
      <c r="K265" s="3" t="str">
        <f t="shared" si="126"/>
        <v>Jan</v>
      </c>
      <c r="L265" s="3">
        <f t="shared" si="127"/>
        <v>0</v>
      </c>
      <c r="M265" s="3" t="str">
        <f t="shared" si="128"/>
        <v>Jan0</v>
      </c>
      <c r="N265" s="3" t="str">
        <f t="shared" si="129"/>
        <v>0Sat</v>
      </c>
      <c r="Q265" s="7"/>
      <c r="R265" s="7"/>
      <c r="T265" s="3" t="str">
        <f t="shared" si="130"/>
        <v>Jan</v>
      </c>
      <c r="U265" s="3">
        <f t="shared" si="131"/>
        <v>0</v>
      </c>
      <c r="V265" s="3" t="str">
        <f t="shared" si="132"/>
        <v>Jan0</v>
      </c>
      <c r="W265" s="3" t="str">
        <f t="shared" si="133"/>
        <v>0Sat</v>
      </c>
      <c r="Z265" s="7"/>
      <c r="AA265" s="7"/>
      <c r="AC265" s="3" t="str">
        <f t="shared" si="120"/>
        <v>Jan</v>
      </c>
      <c r="AD265" s="3">
        <f t="shared" si="121"/>
        <v>0</v>
      </c>
      <c r="AE265" s="3" t="str">
        <f t="shared" si="122"/>
        <v>Jan0</v>
      </c>
      <c r="AI265" s="7"/>
      <c r="AJ265" s="7"/>
      <c r="AK265" s="9"/>
      <c r="AL265" s="6"/>
    </row>
    <row r="266" spans="2:38">
      <c r="B266" s="3" t="str">
        <f t="shared" si="123"/>
        <v>Jan</v>
      </c>
      <c r="C266" s="3">
        <f t="shared" si="124"/>
        <v>0</v>
      </c>
      <c r="D266" s="3" t="str">
        <f t="shared" si="125"/>
        <v>Jan0</v>
      </c>
      <c r="K266" s="3" t="str">
        <f t="shared" si="126"/>
        <v>Jan</v>
      </c>
      <c r="L266" s="3">
        <f t="shared" si="127"/>
        <v>0</v>
      </c>
      <c r="M266" s="3" t="str">
        <f t="shared" si="128"/>
        <v>Jan0</v>
      </c>
      <c r="N266" s="3" t="str">
        <f t="shared" si="129"/>
        <v>0Sat</v>
      </c>
      <c r="Q266" s="7"/>
      <c r="R266" s="7"/>
      <c r="T266" s="3" t="str">
        <f t="shared" si="130"/>
        <v>Jan</v>
      </c>
      <c r="U266" s="3">
        <f t="shared" si="131"/>
        <v>0</v>
      </c>
      <c r="V266" s="3" t="str">
        <f t="shared" si="132"/>
        <v>Jan0</v>
      </c>
      <c r="W266" s="3" t="str">
        <f t="shared" si="133"/>
        <v>0Sat</v>
      </c>
      <c r="Z266" s="7"/>
      <c r="AA266" s="7"/>
      <c r="AC266" s="3" t="str">
        <f t="shared" si="120"/>
        <v>Jan</v>
      </c>
      <c r="AD266" s="3">
        <f t="shared" si="121"/>
        <v>0</v>
      </c>
      <c r="AE266" s="3" t="str">
        <f t="shared" si="122"/>
        <v>Jan0</v>
      </c>
      <c r="AI266" s="7"/>
      <c r="AJ266" s="7"/>
      <c r="AK266" s="9"/>
      <c r="AL266" s="6"/>
    </row>
    <row r="267" spans="2:38">
      <c r="B267" s="3" t="str">
        <f t="shared" si="123"/>
        <v>Jan</v>
      </c>
      <c r="C267" s="3">
        <f t="shared" si="124"/>
        <v>0</v>
      </c>
      <c r="D267" s="3" t="str">
        <f t="shared" si="125"/>
        <v>Jan0</v>
      </c>
      <c r="K267" s="3" t="str">
        <f t="shared" si="126"/>
        <v>Jan</v>
      </c>
      <c r="L267" s="3">
        <f t="shared" si="127"/>
        <v>0</v>
      </c>
      <c r="M267" s="3" t="str">
        <f t="shared" si="128"/>
        <v>Jan0</v>
      </c>
      <c r="N267" s="3" t="str">
        <f t="shared" si="129"/>
        <v>0Sat</v>
      </c>
      <c r="Q267" s="7"/>
      <c r="R267" s="7"/>
      <c r="T267" s="3" t="str">
        <f t="shared" si="130"/>
        <v>Jan</v>
      </c>
      <c r="U267" s="3">
        <f t="shared" si="131"/>
        <v>0</v>
      </c>
      <c r="V267" s="3" t="str">
        <f t="shared" si="132"/>
        <v>Jan0</v>
      </c>
      <c r="W267" s="3" t="str">
        <f t="shared" si="133"/>
        <v>0Sat</v>
      </c>
      <c r="Z267" s="7"/>
      <c r="AA267" s="7"/>
      <c r="AC267" s="3" t="str">
        <f t="shared" si="120"/>
        <v>Jan</v>
      </c>
      <c r="AD267" s="3">
        <f t="shared" si="121"/>
        <v>0</v>
      </c>
      <c r="AE267" s="3" t="str">
        <f t="shared" si="122"/>
        <v>Jan0</v>
      </c>
      <c r="AI267" s="7"/>
      <c r="AJ267" s="7"/>
      <c r="AK267" s="9"/>
      <c r="AL267" s="6"/>
    </row>
    <row r="268" spans="2:38">
      <c r="B268" s="3" t="str">
        <f t="shared" si="123"/>
        <v>Jan</v>
      </c>
      <c r="C268" s="3">
        <f t="shared" si="124"/>
        <v>0</v>
      </c>
      <c r="D268" s="3" t="str">
        <f t="shared" si="125"/>
        <v>Jan0</v>
      </c>
      <c r="K268" s="3" t="str">
        <f t="shared" si="126"/>
        <v>Jan</v>
      </c>
      <c r="L268" s="3">
        <f t="shared" si="127"/>
        <v>0</v>
      </c>
      <c r="M268" s="3" t="str">
        <f t="shared" si="128"/>
        <v>Jan0</v>
      </c>
      <c r="N268" s="3" t="str">
        <f t="shared" si="129"/>
        <v>0Sat</v>
      </c>
      <c r="Q268" s="7"/>
      <c r="R268" s="7"/>
      <c r="T268" s="3" t="str">
        <f t="shared" si="130"/>
        <v>Jan</v>
      </c>
      <c r="U268" s="3">
        <f t="shared" si="131"/>
        <v>0</v>
      </c>
      <c r="V268" s="3" t="str">
        <f t="shared" si="132"/>
        <v>Jan0</v>
      </c>
      <c r="W268" s="3" t="str">
        <f t="shared" si="133"/>
        <v>0Sat</v>
      </c>
      <c r="Z268" s="7"/>
      <c r="AA268" s="7"/>
      <c r="AC268" s="3" t="str">
        <f t="shared" si="120"/>
        <v>Jan</v>
      </c>
      <c r="AD268" s="3">
        <f t="shared" si="121"/>
        <v>0</v>
      </c>
      <c r="AE268" s="3" t="str">
        <f t="shared" si="122"/>
        <v>Jan0</v>
      </c>
      <c r="AI268" s="7"/>
      <c r="AJ268" s="7"/>
      <c r="AK268" s="9"/>
      <c r="AL268" s="6"/>
    </row>
    <row r="269" spans="2:38">
      <c r="B269" s="3" t="str">
        <f t="shared" si="123"/>
        <v>Jan</v>
      </c>
      <c r="C269" s="3">
        <f t="shared" si="124"/>
        <v>0</v>
      </c>
      <c r="D269" s="3" t="str">
        <f t="shared" si="125"/>
        <v>Jan0</v>
      </c>
      <c r="K269" s="3" t="str">
        <f t="shared" si="126"/>
        <v>Jan</v>
      </c>
      <c r="L269" s="3">
        <f t="shared" si="127"/>
        <v>0</v>
      </c>
      <c r="M269" s="3" t="str">
        <f t="shared" si="128"/>
        <v>Jan0</v>
      </c>
      <c r="N269" s="3" t="str">
        <f t="shared" si="129"/>
        <v>0Sat</v>
      </c>
      <c r="Q269" s="7"/>
      <c r="R269" s="7"/>
      <c r="T269" s="3" t="str">
        <f t="shared" si="130"/>
        <v>Jan</v>
      </c>
      <c r="U269" s="3">
        <f t="shared" si="131"/>
        <v>0</v>
      </c>
      <c r="V269" s="3" t="str">
        <f t="shared" si="132"/>
        <v>Jan0</v>
      </c>
      <c r="W269" s="3" t="str">
        <f t="shared" si="133"/>
        <v>0Sat</v>
      </c>
      <c r="Z269" s="7"/>
      <c r="AA269" s="7"/>
      <c r="AC269" s="3" t="str">
        <f t="shared" si="120"/>
        <v>Jan</v>
      </c>
      <c r="AD269" s="3">
        <f t="shared" si="121"/>
        <v>0</v>
      </c>
      <c r="AE269" s="3" t="str">
        <f t="shared" si="122"/>
        <v>Jan0</v>
      </c>
      <c r="AI269" s="7"/>
      <c r="AJ269" s="7"/>
      <c r="AK269" s="9"/>
      <c r="AL269" s="6"/>
    </row>
    <row r="270" spans="2:38">
      <c r="B270" s="3" t="str">
        <f t="shared" si="123"/>
        <v>Jan</v>
      </c>
      <c r="C270" s="3">
        <f t="shared" si="124"/>
        <v>0</v>
      </c>
      <c r="D270" s="3" t="str">
        <f t="shared" si="125"/>
        <v>Jan0</v>
      </c>
      <c r="K270" s="3" t="str">
        <f t="shared" si="126"/>
        <v>Jan</v>
      </c>
      <c r="L270" s="3">
        <f t="shared" si="127"/>
        <v>0</v>
      </c>
      <c r="M270" s="3" t="str">
        <f t="shared" si="128"/>
        <v>Jan0</v>
      </c>
      <c r="N270" s="3" t="str">
        <f t="shared" si="129"/>
        <v>0Sat</v>
      </c>
      <c r="Q270" s="7"/>
      <c r="R270" s="7"/>
      <c r="T270" s="3" t="str">
        <f t="shared" si="130"/>
        <v>Jan</v>
      </c>
      <c r="U270" s="3">
        <f t="shared" si="131"/>
        <v>0</v>
      </c>
      <c r="V270" s="3" t="str">
        <f t="shared" si="132"/>
        <v>Jan0</v>
      </c>
      <c r="W270" s="3" t="str">
        <f t="shared" si="133"/>
        <v>0Sat</v>
      </c>
      <c r="Z270" s="7"/>
      <c r="AA270" s="7"/>
      <c r="AC270" s="3" t="str">
        <f t="shared" si="120"/>
        <v>Jan</v>
      </c>
      <c r="AD270" s="3">
        <f t="shared" si="121"/>
        <v>0</v>
      </c>
      <c r="AE270" s="3" t="str">
        <f t="shared" si="122"/>
        <v>Jan0</v>
      </c>
      <c r="AI270" s="7"/>
      <c r="AJ270" s="7"/>
      <c r="AK270" s="9"/>
      <c r="AL270" s="6"/>
    </row>
    <row r="271" spans="2:38">
      <c r="B271" s="3" t="str">
        <f t="shared" si="123"/>
        <v>Jan</v>
      </c>
      <c r="C271" s="3">
        <f t="shared" si="124"/>
        <v>0</v>
      </c>
      <c r="D271" s="3" t="str">
        <f t="shared" si="125"/>
        <v>Jan0</v>
      </c>
      <c r="K271" s="3" t="str">
        <f t="shared" si="126"/>
        <v>Jan</v>
      </c>
      <c r="L271" s="3">
        <f t="shared" si="127"/>
        <v>0</v>
      </c>
      <c r="M271" s="3" t="str">
        <f t="shared" si="128"/>
        <v>Jan0</v>
      </c>
      <c r="N271" s="3" t="str">
        <f t="shared" si="129"/>
        <v>0Sat</v>
      </c>
      <c r="Q271" s="7"/>
      <c r="R271" s="7"/>
      <c r="T271" s="3" t="str">
        <f t="shared" si="130"/>
        <v>Jan</v>
      </c>
      <c r="U271" s="3">
        <f t="shared" si="131"/>
        <v>0</v>
      </c>
      <c r="V271" s="3" t="str">
        <f t="shared" si="132"/>
        <v>Jan0</v>
      </c>
      <c r="W271" s="3" t="str">
        <f t="shared" si="133"/>
        <v>0Sat</v>
      </c>
      <c r="Z271" s="7"/>
      <c r="AA271" s="7"/>
      <c r="AC271" s="3" t="str">
        <f t="shared" si="120"/>
        <v>Jan</v>
      </c>
      <c r="AD271" s="3">
        <f t="shared" si="121"/>
        <v>0</v>
      </c>
      <c r="AE271" s="3" t="str">
        <f t="shared" si="122"/>
        <v>Jan0</v>
      </c>
      <c r="AI271" s="7"/>
      <c r="AJ271" s="7"/>
      <c r="AK271" s="9"/>
      <c r="AL271" s="6"/>
    </row>
    <row r="272" spans="2:38">
      <c r="B272" s="3" t="str">
        <f t="shared" si="123"/>
        <v>Jan</v>
      </c>
      <c r="C272" s="3">
        <f t="shared" si="124"/>
        <v>0</v>
      </c>
      <c r="D272" s="3" t="str">
        <f t="shared" si="125"/>
        <v>Jan0</v>
      </c>
      <c r="K272" s="3" t="str">
        <f t="shared" si="126"/>
        <v>Jan</v>
      </c>
      <c r="L272" s="3">
        <f t="shared" si="127"/>
        <v>0</v>
      </c>
      <c r="M272" s="3" t="str">
        <f t="shared" si="128"/>
        <v>Jan0</v>
      </c>
      <c r="N272" s="3" t="str">
        <f t="shared" si="129"/>
        <v>0Sat</v>
      </c>
      <c r="Q272" s="7"/>
      <c r="R272" s="7"/>
      <c r="T272" s="3" t="str">
        <f t="shared" si="130"/>
        <v>Jan</v>
      </c>
      <c r="U272" s="3">
        <f t="shared" si="131"/>
        <v>0</v>
      </c>
      <c r="V272" s="3" t="str">
        <f t="shared" si="132"/>
        <v>Jan0</v>
      </c>
      <c r="W272" s="3" t="str">
        <f t="shared" si="133"/>
        <v>0Sat</v>
      </c>
      <c r="Z272" s="7"/>
      <c r="AA272" s="7"/>
      <c r="AC272" s="3" t="str">
        <f t="shared" si="120"/>
        <v>Jan</v>
      </c>
      <c r="AD272" s="3">
        <f t="shared" si="121"/>
        <v>0</v>
      </c>
      <c r="AE272" s="3" t="str">
        <f t="shared" si="122"/>
        <v>Jan0</v>
      </c>
      <c r="AI272" s="7"/>
      <c r="AJ272" s="7"/>
      <c r="AK272" s="9"/>
      <c r="AL272" s="6"/>
    </row>
    <row r="273" spans="2:38">
      <c r="B273" s="3" t="str">
        <f t="shared" si="123"/>
        <v>Jan</v>
      </c>
      <c r="C273" s="3">
        <f t="shared" si="124"/>
        <v>0</v>
      </c>
      <c r="D273" s="3" t="str">
        <f t="shared" si="125"/>
        <v>Jan0</v>
      </c>
      <c r="K273" s="3" t="str">
        <f t="shared" si="126"/>
        <v>Jan</v>
      </c>
      <c r="L273" s="3">
        <f t="shared" si="127"/>
        <v>0</v>
      </c>
      <c r="M273" s="3" t="str">
        <f t="shared" si="128"/>
        <v>Jan0</v>
      </c>
      <c r="N273" s="3" t="str">
        <f t="shared" si="129"/>
        <v>0Sat</v>
      </c>
      <c r="Q273" s="7"/>
      <c r="R273" s="7"/>
      <c r="T273" s="3" t="str">
        <f t="shared" si="130"/>
        <v>Jan</v>
      </c>
      <c r="U273" s="3">
        <f t="shared" si="131"/>
        <v>0</v>
      </c>
      <c r="V273" s="3" t="str">
        <f t="shared" si="132"/>
        <v>Jan0</v>
      </c>
      <c r="W273" s="3" t="str">
        <f t="shared" si="133"/>
        <v>0Sat</v>
      </c>
      <c r="Z273" s="7"/>
      <c r="AA273" s="7"/>
      <c r="AC273" s="3" t="str">
        <f t="shared" si="120"/>
        <v>Jan</v>
      </c>
      <c r="AD273" s="3">
        <f t="shared" si="121"/>
        <v>0</v>
      </c>
      <c r="AE273" s="3" t="str">
        <f t="shared" si="122"/>
        <v>Jan0</v>
      </c>
      <c r="AI273" s="7"/>
      <c r="AJ273" s="7"/>
      <c r="AK273" s="9"/>
      <c r="AL273" s="6"/>
    </row>
    <row r="274" spans="2:38">
      <c r="B274" s="3" t="str">
        <f t="shared" si="123"/>
        <v>Jan</v>
      </c>
      <c r="C274" s="3">
        <f t="shared" si="124"/>
        <v>0</v>
      </c>
      <c r="D274" s="3" t="str">
        <f t="shared" si="125"/>
        <v>Jan0</v>
      </c>
      <c r="K274" s="3" t="str">
        <f t="shared" si="126"/>
        <v>Jan</v>
      </c>
      <c r="L274" s="3">
        <f t="shared" si="127"/>
        <v>0</v>
      </c>
      <c r="M274" s="3" t="str">
        <f t="shared" si="128"/>
        <v>Jan0</v>
      </c>
      <c r="N274" s="3" t="str">
        <f t="shared" si="129"/>
        <v>0Sat</v>
      </c>
      <c r="Q274" s="7"/>
      <c r="R274" s="7"/>
      <c r="T274" s="3" t="str">
        <f t="shared" si="130"/>
        <v>Jan</v>
      </c>
      <c r="U274" s="3">
        <f t="shared" si="131"/>
        <v>0</v>
      </c>
      <c r="V274" s="3" t="str">
        <f t="shared" si="132"/>
        <v>Jan0</v>
      </c>
      <c r="W274" s="3" t="str">
        <f t="shared" si="133"/>
        <v>0Sat</v>
      </c>
      <c r="Z274" s="7"/>
      <c r="AA274" s="7"/>
      <c r="AC274" s="3" t="str">
        <f t="shared" si="120"/>
        <v>Jan</v>
      </c>
      <c r="AD274" s="3">
        <f t="shared" si="121"/>
        <v>0</v>
      </c>
      <c r="AE274" s="3" t="str">
        <f t="shared" si="122"/>
        <v>Jan0</v>
      </c>
      <c r="AG274" s="6"/>
      <c r="AI274" s="7"/>
      <c r="AJ274" s="7"/>
      <c r="AK274" s="9"/>
      <c r="AL274" s="6"/>
    </row>
    <row r="275" spans="2:38">
      <c r="B275" s="3" t="str">
        <f t="shared" si="123"/>
        <v>Jan</v>
      </c>
      <c r="C275" s="3">
        <f t="shared" si="124"/>
        <v>0</v>
      </c>
      <c r="D275" s="3" t="str">
        <f t="shared" si="125"/>
        <v>Jan0</v>
      </c>
      <c r="K275" s="3" t="str">
        <f t="shared" si="126"/>
        <v>Jan</v>
      </c>
      <c r="L275" s="3">
        <f t="shared" si="127"/>
        <v>0</v>
      </c>
      <c r="M275" s="3" t="str">
        <f t="shared" si="128"/>
        <v>Jan0</v>
      </c>
      <c r="N275" s="3" t="str">
        <f t="shared" si="129"/>
        <v>0Sat</v>
      </c>
      <c r="Q275" s="7"/>
      <c r="R275" s="7"/>
      <c r="T275" s="3" t="str">
        <f t="shared" si="130"/>
        <v>Jan</v>
      </c>
      <c r="U275" s="3">
        <f t="shared" si="131"/>
        <v>0</v>
      </c>
      <c r="V275" s="3" t="str">
        <f t="shared" si="132"/>
        <v>Jan0</v>
      </c>
      <c r="W275" s="3" t="str">
        <f t="shared" si="133"/>
        <v>0Sat</v>
      </c>
      <c r="Z275" s="7"/>
      <c r="AA275" s="7"/>
      <c r="AC275" s="3" t="str">
        <f t="shared" si="120"/>
        <v>Jan</v>
      </c>
      <c r="AD275" s="3">
        <f t="shared" si="121"/>
        <v>0</v>
      </c>
      <c r="AE275" s="3" t="str">
        <f t="shared" si="122"/>
        <v>Jan0</v>
      </c>
      <c r="AG275" s="6"/>
      <c r="AI275" s="7"/>
      <c r="AJ275" s="7"/>
      <c r="AK275" s="9"/>
      <c r="AL275" s="6"/>
    </row>
    <row r="276" spans="2:38">
      <c r="B276" s="3" t="str">
        <f t="shared" si="123"/>
        <v>Jan</v>
      </c>
      <c r="C276" s="3">
        <f t="shared" si="124"/>
        <v>0</v>
      </c>
      <c r="D276" s="3" t="str">
        <f t="shared" si="125"/>
        <v>Jan0</v>
      </c>
      <c r="K276" s="3" t="str">
        <f t="shared" si="126"/>
        <v>Jan</v>
      </c>
      <c r="L276" s="3">
        <f t="shared" si="127"/>
        <v>0</v>
      </c>
      <c r="M276" s="3" t="str">
        <f t="shared" si="128"/>
        <v>Jan0</v>
      </c>
      <c r="N276" s="3" t="str">
        <f t="shared" si="129"/>
        <v>0Sat</v>
      </c>
      <c r="Q276" s="7"/>
      <c r="R276" s="7"/>
      <c r="T276" s="3" t="str">
        <f t="shared" si="130"/>
        <v>Jan</v>
      </c>
      <c r="U276" s="3">
        <f t="shared" si="131"/>
        <v>0</v>
      </c>
      <c r="V276" s="3" t="str">
        <f t="shared" si="132"/>
        <v>Jan0</v>
      </c>
      <c r="W276" s="3" t="str">
        <f t="shared" si="133"/>
        <v>0Sat</v>
      </c>
      <c r="Z276" s="7"/>
      <c r="AA276" s="7"/>
      <c r="AC276" s="3" t="str">
        <f t="shared" si="120"/>
        <v>Jan</v>
      </c>
      <c r="AD276" s="3">
        <f t="shared" si="121"/>
        <v>0</v>
      </c>
      <c r="AE276" s="3" t="str">
        <f t="shared" si="122"/>
        <v>Jan0</v>
      </c>
      <c r="AI276" s="7"/>
      <c r="AJ276" s="7"/>
      <c r="AK276" s="9"/>
      <c r="AL276" s="6"/>
    </row>
    <row r="277" spans="2:38">
      <c r="B277" s="3" t="str">
        <f t="shared" si="123"/>
        <v>Jan</v>
      </c>
      <c r="C277" s="3">
        <f t="shared" si="124"/>
        <v>0</v>
      </c>
      <c r="D277" s="3" t="str">
        <f t="shared" si="125"/>
        <v>Jan0</v>
      </c>
      <c r="K277" s="3" t="str">
        <f t="shared" si="126"/>
        <v>Jan</v>
      </c>
      <c r="L277" s="3">
        <f t="shared" si="127"/>
        <v>0</v>
      </c>
      <c r="M277" s="3" t="str">
        <f t="shared" si="128"/>
        <v>Jan0</v>
      </c>
      <c r="N277" s="3" t="str">
        <f t="shared" si="129"/>
        <v>0Sat</v>
      </c>
      <c r="Q277" s="7"/>
      <c r="R277" s="7"/>
      <c r="T277" s="3" t="str">
        <f t="shared" si="130"/>
        <v>Jan</v>
      </c>
      <c r="U277" s="3">
        <f t="shared" si="131"/>
        <v>0</v>
      </c>
      <c r="V277" s="3" t="str">
        <f t="shared" si="132"/>
        <v>Jan0</v>
      </c>
      <c r="W277" s="3" t="str">
        <f t="shared" si="133"/>
        <v>0Sat</v>
      </c>
      <c r="Z277" s="7"/>
      <c r="AA277" s="7"/>
      <c r="AC277" s="3" t="str">
        <f t="shared" si="120"/>
        <v>Jan</v>
      </c>
      <c r="AD277" s="3">
        <f t="shared" si="121"/>
        <v>0</v>
      </c>
      <c r="AE277" s="3" t="str">
        <f t="shared" si="122"/>
        <v>Jan0</v>
      </c>
      <c r="AI277" s="7"/>
      <c r="AJ277" s="7"/>
      <c r="AK277" s="9"/>
      <c r="AL277" s="6"/>
    </row>
    <row r="278" spans="2:38">
      <c r="B278" s="3" t="str">
        <f t="shared" si="123"/>
        <v>Jan</v>
      </c>
      <c r="C278" s="3">
        <f t="shared" si="124"/>
        <v>0</v>
      </c>
      <c r="D278" s="3" t="str">
        <f t="shared" si="125"/>
        <v>Jan0</v>
      </c>
      <c r="K278" s="3" t="str">
        <f t="shared" si="126"/>
        <v>Jan</v>
      </c>
      <c r="L278" s="3">
        <f t="shared" si="127"/>
        <v>0</v>
      </c>
      <c r="M278" s="3" t="str">
        <f t="shared" si="128"/>
        <v>Jan0</v>
      </c>
      <c r="N278" s="3" t="str">
        <f t="shared" si="129"/>
        <v>0Sat</v>
      </c>
      <c r="Q278" s="7"/>
      <c r="R278" s="7"/>
      <c r="T278" s="3" t="str">
        <f t="shared" si="130"/>
        <v>Jan</v>
      </c>
      <c r="U278" s="3">
        <f t="shared" si="131"/>
        <v>0</v>
      </c>
      <c r="V278" s="3" t="str">
        <f t="shared" si="132"/>
        <v>Jan0</v>
      </c>
      <c r="W278" s="3" t="str">
        <f t="shared" si="133"/>
        <v>0Sat</v>
      </c>
      <c r="Z278" s="7"/>
      <c r="AA278" s="7"/>
      <c r="AC278" s="3" t="str">
        <f t="shared" si="120"/>
        <v>Jan</v>
      </c>
      <c r="AD278" s="3">
        <f t="shared" si="121"/>
        <v>0</v>
      </c>
      <c r="AE278" s="3" t="str">
        <f t="shared" si="122"/>
        <v>Jan0</v>
      </c>
      <c r="AI278" s="7"/>
      <c r="AJ278" s="7"/>
      <c r="AK278" s="9"/>
      <c r="AL278" s="6"/>
    </row>
    <row r="279" spans="2:38">
      <c r="B279" s="3" t="str">
        <f t="shared" si="123"/>
        <v>Jan</v>
      </c>
      <c r="C279" s="3">
        <f t="shared" si="124"/>
        <v>0</v>
      </c>
      <c r="D279" s="3" t="str">
        <f t="shared" si="125"/>
        <v>Jan0</v>
      </c>
      <c r="K279" s="3" t="str">
        <f t="shared" si="126"/>
        <v>Jan</v>
      </c>
      <c r="L279" s="3">
        <f t="shared" si="127"/>
        <v>0</v>
      </c>
      <c r="M279" s="3" t="str">
        <f t="shared" si="128"/>
        <v>Jan0</v>
      </c>
      <c r="N279" s="3" t="str">
        <f t="shared" si="129"/>
        <v>0Sat</v>
      </c>
      <c r="Q279" s="7"/>
      <c r="R279" s="7"/>
      <c r="T279" s="3" t="str">
        <f t="shared" si="130"/>
        <v>Jan</v>
      </c>
      <c r="U279" s="3">
        <f t="shared" si="131"/>
        <v>0</v>
      </c>
      <c r="V279" s="3" t="str">
        <f t="shared" si="132"/>
        <v>Jan0</v>
      </c>
      <c r="W279" s="3" t="str">
        <f t="shared" si="133"/>
        <v>0Sat</v>
      </c>
      <c r="Z279" s="7"/>
      <c r="AA279" s="7"/>
      <c r="AC279" s="3" t="str">
        <f t="shared" si="120"/>
        <v>Jan</v>
      </c>
      <c r="AD279" s="3">
        <f t="shared" si="121"/>
        <v>0</v>
      </c>
      <c r="AE279" s="3" t="str">
        <f t="shared" si="122"/>
        <v>Jan0</v>
      </c>
      <c r="AI279" s="7"/>
      <c r="AJ279" s="7"/>
      <c r="AK279" s="9"/>
      <c r="AL279" s="6"/>
    </row>
    <row r="280" spans="2:38">
      <c r="B280" s="3" t="str">
        <f t="shared" si="123"/>
        <v>Jan</v>
      </c>
      <c r="C280" s="3">
        <f t="shared" si="124"/>
        <v>0</v>
      </c>
      <c r="D280" s="3" t="str">
        <f t="shared" si="125"/>
        <v>Jan0</v>
      </c>
      <c r="K280" s="3" t="str">
        <f t="shared" si="126"/>
        <v>Jan</v>
      </c>
      <c r="L280" s="3">
        <f t="shared" si="127"/>
        <v>0</v>
      </c>
      <c r="M280" s="3" t="str">
        <f t="shared" si="128"/>
        <v>Jan0</v>
      </c>
      <c r="N280" s="3" t="str">
        <f t="shared" si="129"/>
        <v>0Sat</v>
      </c>
      <c r="Q280" s="7"/>
      <c r="R280" s="7"/>
      <c r="T280" s="3" t="str">
        <f t="shared" si="130"/>
        <v>Jan</v>
      </c>
      <c r="U280" s="3">
        <f t="shared" si="131"/>
        <v>0</v>
      </c>
      <c r="V280" s="3" t="str">
        <f t="shared" si="132"/>
        <v>Jan0</v>
      </c>
      <c r="W280" s="3" t="str">
        <f t="shared" si="133"/>
        <v>0Sat</v>
      </c>
      <c r="Z280" s="7"/>
      <c r="AA280" s="7"/>
      <c r="AC280" s="3" t="str">
        <f t="shared" si="120"/>
        <v>Jan</v>
      </c>
      <c r="AD280" s="3">
        <f t="shared" si="121"/>
        <v>0</v>
      </c>
      <c r="AE280" s="3" t="str">
        <f t="shared" si="122"/>
        <v>Jan0</v>
      </c>
      <c r="AI280" s="7"/>
      <c r="AJ280" s="7"/>
      <c r="AK280" s="9"/>
      <c r="AL280" s="6"/>
    </row>
    <row r="281" spans="2:38">
      <c r="B281" s="3" t="str">
        <f t="shared" si="123"/>
        <v>Jan</v>
      </c>
      <c r="C281" s="3">
        <f t="shared" si="124"/>
        <v>0</v>
      </c>
      <c r="D281" s="3" t="str">
        <f t="shared" si="125"/>
        <v>Jan0</v>
      </c>
      <c r="K281" s="3" t="str">
        <f t="shared" si="126"/>
        <v>Jan</v>
      </c>
      <c r="L281" s="3">
        <f t="shared" si="127"/>
        <v>0</v>
      </c>
      <c r="M281" s="3" t="str">
        <f t="shared" si="128"/>
        <v>Jan0</v>
      </c>
      <c r="N281" s="3" t="str">
        <f t="shared" si="129"/>
        <v>0Sat</v>
      </c>
      <c r="Q281" s="7"/>
      <c r="R281" s="7"/>
      <c r="T281" s="3" t="str">
        <f t="shared" si="130"/>
        <v>Jan</v>
      </c>
      <c r="U281" s="3">
        <f t="shared" si="131"/>
        <v>0</v>
      </c>
      <c r="V281" s="3" t="str">
        <f t="shared" si="132"/>
        <v>Jan0</v>
      </c>
      <c r="W281" s="3" t="str">
        <f t="shared" si="133"/>
        <v>0Sat</v>
      </c>
      <c r="Z281" s="7"/>
      <c r="AA281" s="7"/>
      <c r="AC281" s="3" t="str">
        <f t="shared" si="120"/>
        <v>Jan</v>
      </c>
      <c r="AD281" s="3">
        <f t="shared" si="121"/>
        <v>0</v>
      </c>
      <c r="AE281" s="3" t="str">
        <f t="shared" si="122"/>
        <v>Jan0</v>
      </c>
      <c r="AI281" s="7"/>
      <c r="AJ281" s="7"/>
      <c r="AK281" s="9"/>
      <c r="AL281" s="6"/>
    </row>
    <row r="282" spans="2:38">
      <c r="B282" s="3" t="str">
        <f t="shared" si="123"/>
        <v>Jan</v>
      </c>
      <c r="C282" s="3">
        <f t="shared" si="124"/>
        <v>0</v>
      </c>
      <c r="D282" s="3" t="str">
        <f t="shared" si="125"/>
        <v>Jan0</v>
      </c>
      <c r="K282" s="3" t="str">
        <f t="shared" si="126"/>
        <v>Jan</v>
      </c>
      <c r="L282" s="3">
        <f t="shared" si="127"/>
        <v>0</v>
      </c>
      <c r="M282" s="3" t="str">
        <f t="shared" si="128"/>
        <v>Jan0</v>
      </c>
      <c r="N282" s="3" t="str">
        <f t="shared" si="129"/>
        <v>0Sat</v>
      </c>
      <c r="Q282" s="7"/>
      <c r="R282" s="7"/>
      <c r="T282" s="3" t="str">
        <f t="shared" si="130"/>
        <v>Jan</v>
      </c>
      <c r="U282" s="3">
        <f t="shared" si="131"/>
        <v>0</v>
      </c>
      <c r="V282" s="3" t="str">
        <f t="shared" si="132"/>
        <v>Jan0</v>
      </c>
      <c r="W282" s="3" t="str">
        <f t="shared" si="133"/>
        <v>0Sat</v>
      </c>
      <c r="Z282" s="7"/>
      <c r="AA282" s="7"/>
      <c r="AC282" s="3" t="str">
        <f t="shared" si="120"/>
        <v>Jan</v>
      </c>
      <c r="AD282" s="3">
        <f t="shared" si="121"/>
        <v>0</v>
      </c>
      <c r="AE282" s="3" t="str">
        <f t="shared" si="122"/>
        <v>Jan0</v>
      </c>
      <c r="AI282" s="7"/>
      <c r="AJ282" s="7"/>
      <c r="AK282" s="9"/>
      <c r="AL282" s="6"/>
    </row>
    <row r="283" spans="2:38">
      <c r="B283" s="3" t="str">
        <f t="shared" si="123"/>
        <v>Jan</v>
      </c>
      <c r="C283" s="3">
        <f t="shared" si="124"/>
        <v>0</v>
      </c>
      <c r="D283" s="3" t="str">
        <f t="shared" si="125"/>
        <v>Jan0</v>
      </c>
      <c r="K283" s="3" t="str">
        <f t="shared" si="126"/>
        <v>Jan</v>
      </c>
      <c r="L283" s="3">
        <f t="shared" si="127"/>
        <v>0</v>
      </c>
      <c r="M283" s="3" t="str">
        <f t="shared" si="128"/>
        <v>Jan0</v>
      </c>
      <c r="N283" s="3" t="str">
        <f t="shared" si="129"/>
        <v>0Sat</v>
      </c>
      <c r="Q283" s="7"/>
      <c r="R283" s="7"/>
      <c r="T283" s="3" t="str">
        <f t="shared" si="130"/>
        <v>Jan</v>
      </c>
      <c r="U283" s="3">
        <f t="shared" si="131"/>
        <v>0</v>
      </c>
      <c r="V283" s="3" t="str">
        <f t="shared" si="132"/>
        <v>Jan0</v>
      </c>
      <c r="W283" s="3" t="str">
        <f t="shared" si="133"/>
        <v>0Sat</v>
      </c>
      <c r="Z283" s="7"/>
      <c r="AA283" s="7"/>
      <c r="AC283" s="3" t="str">
        <f t="shared" si="120"/>
        <v>Jan</v>
      </c>
      <c r="AD283" s="3">
        <f t="shared" si="121"/>
        <v>0</v>
      </c>
      <c r="AE283" s="3" t="str">
        <f t="shared" si="122"/>
        <v>Jan0</v>
      </c>
      <c r="AI283" s="7"/>
      <c r="AJ283" s="7"/>
      <c r="AK283" s="9"/>
      <c r="AL283" s="6"/>
    </row>
    <row r="284" spans="2:38">
      <c r="B284" s="3" t="str">
        <f t="shared" si="123"/>
        <v>Jan</v>
      </c>
      <c r="C284" s="3">
        <f t="shared" si="124"/>
        <v>0</v>
      </c>
      <c r="D284" s="3" t="str">
        <f t="shared" si="125"/>
        <v>Jan0</v>
      </c>
      <c r="K284" s="3" t="str">
        <f t="shared" si="126"/>
        <v>Jan</v>
      </c>
      <c r="L284" s="3">
        <f t="shared" si="127"/>
        <v>0</v>
      </c>
      <c r="M284" s="3" t="str">
        <f t="shared" si="128"/>
        <v>Jan0</v>
      </c>
      <c r="N284" s="3" t="str">
        <f t="shared" si="129"/>
        <v>0Sat</v>
      </c>
      <c r="Q284" s="7"/>
      <c r="R284" s="7"/>
      <c r="T284" s="3" t="str">
        <f t="shared" si="130"/>
        <v>Jan</v>
      </c>
      <c r="U284" s="3">
        <f t="shared" si="131"/>
        <v>0</v>
      </c>
      <c r="V284" s="3" t="str">
        <f t="shared" si="132"/>
        <v>Jan0</v>
      </c>
      <c r="W284" s="3" t="str">
        <f t="shared" si="133"/>
        <v>0Sat</v>
      </c>
      <c r="Z284" s="7"/>
      <c r="AA284" s="7"/>
      <c r="AC284" s="3" t="str">
        <f t="shared" si="120"/>
        <v>Jan</v>
      </c>
      <c r="AD284" s="3">
        <f t="shared" si="121"/>
        <v>0</v>
      </c>
      <c r="AE284" s="3" t="str">
        <f t="shared" si="122"/>
        <v>Jan0</v>
      </c>
      <c r="AI284" s="7"/>
      <c r="AJ284" s="7"/>
      <c r="AK284" s="9"/>
      <c r="AL284" s="6"/>
    </row>
    <row r="285" spans="2:38">
      <c r="B285" s="3" t="str">
        <f t="shared" si="123"/>
        <v>Jan</v>
      </c>
      <c r="C285" s="3">
        <f t="shared" si="124"/>
        <v>0</v>
      </c>
      <c r="D285" s="3" t="str">
        <f t="shared" si="125"/>
        <v>Jan0</v>
      </c>
      <c r="K285" s="3" t="str">
        <f t="shared" si="126"/>
        <v>Jan</v>
      </c>
      <c r="L285" s="3">
        <f t="shared" si="127"/>
        <v>0</v>
      </c>
      <c r="M285" s="3" t="str">
        <f t="shared" si="128"/>
        <v>Jan0</v>
      </c>
      <c r="N285" s="3" t="str">
        <f t="shared" si="129"/>
        <v>0Sat</v>
      </c>
      <c r="Q285" s="7"/>
      <c r="R285" s="7"/>
      <c r="T285" s="3" t="str">
        <f t="shared" si="130"/>
        <v>Jan</v>
      </c>
      <c r="U285" s="3">
        <f t="shared" si="131"/>
        <v>0</v>
      </c>
      <c r="V285" s="3" t="str">
        <f t="shared" si="132"/>
        <v>Jan0</v>
      </c>
      <c r="W285" s="3" t="str">
        <f t="shared" si="133"/>
        <v>0Sat</v>
      </c>
      <c r="Z285" s="7"/>
      <c r="AA285" s="7"/>
      <c r="AC285" s="3" t="str">
        <f t="shared" si="120"/>
        <v>Jan</v>
      </c>
      <c r="AD285" s="3">
        <f t="shared" si="121"/>
        <v>0</v>
      </c>
      <c r="AE285" s="3" t="str">
        <f t="shared" si="122"/>
        <v>Jan0</v>
      </c>
      <c r="AI285" s="7"/>
      <c r="AJ285" s="7"/>
      <c r="AK285" s="9"/>
      <c r="AL285" s="6"/>
    </row>
    <row r="286" spans="2:38">
      <c r="B286" s="3" t="str">
        <f t="shared" si="123"/>
        <v>Jan</v>
      </c>
      <c r="C286" s="3">
        <f t="shared" si="124"/>
        <v>0</v>
      </c>
      <c r="D286" s="3" t="str">
        <f t="shared" si="125"/>
        <v>Jan0</v>
      </c>
      <c r="K286" s="3" t="str">
        <f t="shared" si="126"/>
        <v>Jan</v>
      </c>
      <c r="L286" s="3">
        <f t="shared" si="127"/>
        <v>0</v>
      </c>
      <c r="M286" s="3" t="str">
        <f t="shared" si="128"/>
        <v>Jan0</v>
      </c>
      <c r="N286" s="3" t="str">
        <f t="shared" si="129"/>
        <v>0Sat</v>
      </c>
      <c r="Q286" s="7"/>
      <c r="R286" s="7"/>
      <c r="T286" s="3" t="str">
        <f t="shared" si="130"/>
        <v>Jan</v>
      </c>
      <c r="U286" s="3">
        <f t="shared" si="131"/>
        <v>0</v>
      </c>
      <c r="V286" s="3" t="str">
        <f t="shared" si="132"/>
        <v>Jan0</v>
      </c>
      <c r="W286" s="3" t="str">
        <f t="shared" si="133"/>
        <v>0Sat</v>
      </c>
      <c r="Z286" s="7"/>
      <c r="AA286" s="7"/>
      <c r="AC286" s="3" t="str">
        <f t="shared" si="120"/>
        <v>Jan</v>
      </c>
      <c r="AD286" s="3">
        <f t="shared" si="121"/>
        <v>0</v>
      </c>
      <c r="AE286" s="3" t="str">
        <f t="shared" si="122"/>
        <v>Jan0</v>
      </c>
      <c r="AI286" s="7"/>
      <c r="AJ286" s="7"/>
      <c r="AK286" s="9"/>
      <c r="AL286" s="6"/>
    </row>
    <row r="287" spans="2:38">
      <c r="B287" s="3" t="str">
        <f t="shared" si="123"/>
        <v>Jan</v>
      </c>
      <c r="C287" s="3">
        <f t="shared" si="124"/>
        <v>0</v>
      </c>
      <c r="D287" s="3" t="str">
        <f t="shared" si="125"/>
        <v>Jan0</v>
      </c>
      <c r="K287" s="3" t="str">
        <f t="shared" si="126"/>
        <v>Jan</v>
      </c>
      <c r="L287" s="3">
        <f t="shared" si="127"/>
        <v>0</v>
      </c>
      <c r="M287" s="3" t="str">
        <f t="shared" si="128"/>
        <v>Jan0</v>
      </c>
      <c r="N287" s="3" t="str">
        <f t="shared" si="129"/>
        <v>0Sat</v>
      </c>
      <c r="Q287" s="7"/>
      <c r="R287" s="7"/>
      <c r="T287" s="3" t="str">
        <f t="shared" si="130"/>
        <v>Jan</v>
      </c>
      <c r="U287" s="3">
        <f t="shared" si="131"/>
        <v>0</v>
      </c>
      <c r="V287" s="3" t="str">
        <f t="shared" si="132"/>
        <v>Jan0</v>
      </c>
      <c r="W287" s="3" t="str">
        <f t="shared" si="133"/>
        <v>0Sat</v>
      </c>
      <c r="Z287" s="7"/>
      <c r="AA287" s="7"/>
      <c r="AC287" s="3" t="str">
        <f t="shared" si="120"/>
        <v>Jan</v>
      </c>
      <c r="AD287" s="3">
        <f t="shared" si="121"/>
        <v>0</v>
      </c>
      <c r="AE287" s="3" t="str">
        <f t="shared" si="122"/>
        <v>Jan0</v>
      </c>
      <c r="AI287" s="7"/>
      <c r="AJ287" s="7"/>
      <c r="AK287" s="9"/>
      <c r="AL287" s="6"/>
    </row>
    <row r="288" spans="2:38">
      <c r="B288" s="3" t="str">
        <f t="shared" si="123"/>
        <v>Jan</v>
      </c>
      <c r="C288" s="3">
        <f t="shared" si="124"/>
        <v>0</v>
      </c>
      <c r="D288" s="3" t="str">
        <f t="shared" si="125"/>
        <v>Jan0</v>
      </c>
      <c r="K288" s="3" t="str">
        <f t="shared" si="126"/>
        <v>Jan</v>
      </c>
      <c r="L288" s="3">
        <f t="shared" si="127"/>
        <v>0</v>
      </c>
      <c r="M288" s="3" t="str">
        <f t="shared" si="128"/>
        <v>Jan0</v>
      </c>
      <c r="N288" s="3" t="str">
        <f t="shared" si="129"/>
        <v>0Sat</v>
      </c>
      <c r="Q288" s="7"/>
      <c r="R288" s="7"/>
      <c r="T288" s="3" t="str">
        <f t="shared" si="130"/>
        <v>Jan</v>
      </c>
      <c r="U288" s="3">
        <f t="shared" si="131"/>
        <v>0</v>
      </c>
      <c r="V288" s="3" t="str">
        <f t="shared" si="132"/>
        <v>Jan0</v>
      </c>
      <c r="W288" s="3" t="str">
        <f t="shared" si="133"/>
        <v>0Sat</v>
      </c>
      <c r="Z288" s="7"/>
      <c r="AA288" s="7"/>
      <c r="AC288" s="3" t="str">
        <f t="shared" si="120"/>
        <v>Jan</v>
      </c>
      <c r="AD288" s="3">
        <f t="shared" si="121"/>
        <v>0</v>
      </c>
      <c r="AE288" s="3" t="str">
        <f t="shared" si="122"/>
        <v>Jan0</v>
      </c>
      <c r="AI288" s="7"/>
      <c r="AJ288" s="7"/>
      <c r="AK288" s="9"/>
      <c r="AL288" s="6"/>
    </row>
    <row r="289" spans="2:38">
      <c r="B289" s="3" t="str">
        <f t="shared" si="123"/>
        <v>Jan</v>
      </c>
      <c r="C289" s="3">
        <f t="shared" si="124"/>
        <v>0</v>
      </c>
      <c r="D289" s="3" t="str">
        <f t="shared" si="125"/>
        <v>Jan0</v>
      </c>
      <c r="K289" s="3" t="str">
        <f t="shared" si="126"/>
        <v>Jan</v>
      </c>
      <c r="L289" s="3">
        <f t="shared" si="127"/>
        <v>0</v>
      </c>
      <c r="M289" s="3" t="str">
        <f t="shared" si="128"/>
        <v>Jan0</v>
      </c>
      <c r="N289" s="3" t="str">
        <f t="shared" si="129"/>
        <v>0Sat</v>
      </c>
      <c r="Q289" s="7"/>
      <c r="R289" s="7"/>
      <c r="T289" s="3" t="str">
        <f t="shared" si="130"/>
        <v>Jan</v>
      </c>
      <c r="U289" s="3">
        <f t="shared" si="131"/>
        <v>0</v>
      </c>
      <c r="V289" s="3" t="str">
        <f t="shared" si="132"/>
        <v>Jan0</v>
      </c>
      <c r="W289" s="3" t="str">
        <f t="shared" si="133"/>
        <v>0Sat</v>
      </c>
      <c r="Z289" s="7"/>
      <c r="AA289" s="7"/>
      <c r="AC289" s="3" t="str">
        <f t="shared" si="120"/>
        <v>Jan</v>
      </c>
      <c r="AD289" s="3">
        <f t="shared" si="121"/>
        <v>0</v>
      </c>
      <c r="AE289" s="3" t="str">
        <f t="shared" si="122"/>
        <v>Jan0</v>
      </c>
      <c r="AI289" s="7"/>
      <c r="AJ289" s="7"/>
      <c r="AK289" s="9"/>
      <c r="AL289" s="6"/>
    </row>
    <row r="290" spans="2:38">
      <c r="B290" s="3" t="str">
        <f t="shared" si="123"/>
        <v>Jan</v>
      </c>
      <c r="C290" s="3">
        <f t="shared" si="124"/>
        <v>0</v>
      </c>
      <c r="D290" s="3" t="str">
        <f t="shared" si="125"/>
        <v>Jan0</v>
      </c>
      <c r="K290" s="3" t="str">
        <f t="shared" si="126"/>
        <v>Jan</v>
      </c>
      <c r="L290" s="3">
        <f t="shared" si="127"/>
        <v>0</v>
      </c>
      <c r="M290" s="3" t="str">
        <f t="shared" si="128"/>
        <v>Jan0</v>
      </c>
      <c r="N290" s="3" t="str">
        <f t="shared" si="129"/>
        <v>0Sat</v>
      </c>
      <c r="Q290" s="7"/>
      <c r="R290" s="7"/>
      <c r="T290" s="3" t="str">
        <f t="shared" si="130"/>
        <v>Jan</v>
      </c>
      <c r="U290" s="3">
        <f t="shared" si="131"/>
        <v>0</v>
      </c>
      <c r="V290" s="3" t="str">
        <f t="shared" si="132"/>
        <v>Jan0</v>
      </c>
      <c r="W290" s="3" t="str">
        <f t="shared" si="133"/>
        <v>0Sat</v>
      </c>
      <c r="Z290" s="7"/>
      <c r="AA290" s="7"/>
      <c r="AC290" s="3" t="str">
        <f t="shared" si="120"/>
        <v>Jan</v>
      </c>
      <c r="AD290" s="3">
        <f t="shared" si="121"/>
        <v>0</v>
      </c>
      <c r="AE290" s="3" t="str">
        <f t="shared" si="122"/>
        <v>Jan0</v>
      </c>
      <c r="AI290" s="7"/>
      <c r="AJ290" s="7"/>
      <c r="AK290" s="9"/>
      <c r="AL290" s="6"/>
    </row>
    <row r="291" spans="2:38">
      <c r="B291" s="3" t="str">
        <f t="shared" si="123"/>
        <v>Jan</v>
      </c>
      <c r="C291" s="3">
        <f t="shared" si="124"/>
        <v>0</v>
      </c>
      <c r="D291" s="3" t="str">
        <f t="shared" si="125"/>
        <v>Jan0</v>
      </c>
      <c r="K291" s="3" t="str">
        <f t="shared" si="126"/>
        <v>Jan</v>
      </c>
      <c r="L291" s="3">
        <f t="shared" si="127"/>
        <v>0</v>
      </c>
      <c r="M291" s="3" t="str">
        <f t="shared" si="128"/>
        <v>Jan0</v>
      </c>
      <c r="N291" s="3" t="str">
        <f t="shared" si="129"/>
        <v>0Sat</v>
      </c>
      <c r="Q291" s="7"/>
      <c r="R291" s="7"/>
      <c r="T291" s="3" t="str">
        <f t="shared" si="130"/>
        <v>Jan</v>
      </c>
      <c r="U291" s="3">
        <f t="shared" si="131"/>
        <v>0</v>
      </c>
      <c r="V291" s="3" t="str">
        <f t="shared" si="132"/>
        <v>Jan0</v>
      </c>
      <c r="W291" s="3" t="str">
        <f t="shared" si="133"/>
        <v>0Sat</v>
      </c>
      <c r="Z291" s="7"/>
      <c r="AA291" s="7"/>
      <c r="AC291" s="3" t="str">
        <f t="shared" si="120"/>
        <v>Jan</v>
      </c>
      <c r="AD291" s="3">
        <f t="shared" si="121"/>
        <v>0</v>
      </c>
      <c r="AE291" s="3" t="str">
        <f t="shared" si="122"/>
        <v>Jan0</v>
      </c>
      <c r="AI291" s="7"/>
      <c r="AJ291" s="7"/>
      <c r="AK291" s="9"/>
      <c r="AL291" s="6"/>
    </row>
    <row r="292" spans="2:38">
      <c r="B292" s="3" t="str">
        <f t="shared" si="123"/>
        <v>Jan</v>
      </c>
      <c r="C292" s="3">
        <f t="shared" si="124"/>
        <v>0</v>
      </c>
      <c r="D292" s="3" t="str">
        <f t="shared" si="125"/>
        <v>Jan0</v>
      </c>
      <c r="K292" s="3" t="str">
        <f t="shared" si="126"/>
        <v>Jan</v>
      </c>
      <c r="L292" s="3">
        <f t="shared" si="127"/>
        <v>0</v>
      </c>
      <c r="M292" s="3" t="str">
        <f t="shared" si="128"/>
        <v>Jan0</v>
      </c>
      <c r="N292" s="3" t="str">
        <f t="shared" si="129"/>
        <v>0Sat</v>
      </c>
      <c r="Q292" s="7"/>
      <c r="R292" s="7"/>
      <c r="T292" s="3" t="str">
        <f t="shared" si="130"/>
        <v>Jan</v>
      </c>
      <c r="U292" s="3">
        <f t="shared" si="131"/>
        <v>0</v>
      </c>
      <c r="V292" s="3" t="str">
        <f t="shared" si="132"/>
        <v>Jan0</v>
      </c>
      <c r="W292" s="3" t="str">
        <f t="shared" si="133"/>
        <v>0Sat</v>
      </c>
      <c r="Z292" s="7"/>
      <c r="AA292" s="7"/>
      <c r="AC292" s="3" t="str">
        <f t="shared" si="120"/>
        <v>Jan</v>
      </c>
      <c r="AD292" s="3">
        <f t="shared" si="121"/>
        <v>0</v>
      </c>
      <c r="AE292" s="3" t="str">
        <f t="shared" si="122"/>
        <v>Jan0</v>
      </c>
      <c r="AI292" s="7"/>
      <c r="AJ292" s="7"/>
      <c r="AK292" s="9"/>
      <c r="AL292" s="6"/>
    </row>
    <row r="293" spans="2:38">
      <c r="B293" s="3" t="str">
        <f t="shared" si="123"/>
        <v>Jan</v>
      </c>
      <c r="C293" s="3">
        <f t="shared" si="124"/>
        <v>0</v>
      </c>
      <c r="D293" s="3" t="str">
        <f t="shared" si="125"/>
        <v>Jan0</v>
      </c>
      <c r="K293" s="3" t="str">
        <f t="shared" si="126"/>
        <v>Jan</v>
      </c>
      <c r="L293" s="3">
        <f t="shared" si="127"/>
        <v>0</v>
      </c>
      <c r="M293" s="3" t="str">
        <f t="shared" si="128"/>
        <v>Jan0</v>
      </c>
      <c r="N293" s="3" t="str">
        <f t="shared" si="129"/>
        <v>0Sat</v>
      </c>
      <c r="Q293" s="7"/>
      <c r="R293" s="7"/>
      <c r="T293" s="3" t="str">
        <f t="shared" si="130"/>
        <v>Jan</v>
      </c>
      <c r="U293" s="3">
        <f t="shared" si="131"/>
        <v>0</v>
      </c>
      <c r="V293" s="3" t="str">
        <f t="shared" si="132"/>
        <v>Jan0</v>
      </c>
      <c r="W293" s="3" t="str">
        <f t="shared" si="133"/>
        <v>0Sat</v>
      </c>
      <c r="Z293" s="7"/>
      <c r="AA293" s="7"/>
      <c r="AC293" s="3" t="str">
        <f t="shared" si="120"/>
        <v>Jan</v>
      </c>
      <c r="AD293" s="3">
        <f t="shared" si="121"/>
        <v>0</v>
      </c>
      <c r="AE293" s="3" t="str">
        <f t="shared" si="122"/>
        <v>Jan0</v>
      </c>
      <c r="AI293" s="7"/>
      <c r="AJ293" s="7"/>
      <c r="AK293" s="9"/>
      <c r="AL293" s="6"/>
    </row>
    <row r="294" spans="2:38">
      <c r="B294" s="3" t="str">
        <f t="shared" si="123"/>
        <v>Jan</v>
      </c>
      <c r="C294" s="3">
        <f t="shared" si="124"/>
        <v>0</v>
      </c>
      <c r="D294" s="3" t="str">
        <f t="shared" si="125"/>
        <v>Jan0</v>
      </c>
      <c r="K294" s="3" t="str">
        <f t="shared" si="126"/>
        <v>Jan</v>
      </c>
      <c r="L294" s="3">
        <f t="shared" si="127"/>
        <v>0</v>
      </c>
      <c r="M294" s="3" t="str">
        <f t="shared" si="128"/>
        <v>Jan0</v>
      </c>
      <c r="N294" s="3" t="str">
        <f t="shared" si="129"/>
        <v>0Sat</v>
      </c>
      <c r="Q294" s="7"/>
      <c r="R294" s="7"/>
      <c r="T294" s="3" t="str">
        <f t="shared" si="130"/>
        <v>Jan</v>
      </c>
      <c r="U294" s="3">
        <f t="shared" si="131"/>
        <v>0</v>
      </c>
      <c r="V294" s="3" t="str">
        <f t="shared" si="132"/>
        <v>Jan0</v>
      </c>
      <c r="W294" s="3" t="str">
        <f t="shared" si="133"/>
        <v>0Sat</v>
      </c>
      <c r="Z294" s="7"/>
      <c r="AA294" s="7"/>
      <c r="AC294" s="3" t="str">
        <f t="shared" si="120"/>
        <v>Jan</v>
      </c>
      <c r="AD294" s="3">
        <f t="shared" si="121"/>
        <v>0</v>
      </c>
      <c r="AE294" s="3" t="str">
        <f t="shared" si="122"/>
        <v>Jan0</v>
      </c>
      <c r="AI294" s="7"/>
      <c r="AJ294" s="7"/>
      <c r="AK294" s="9"/>
      <c r="AL294" s="6"/>
    </row>
    <row r="295" spans="2:38">
      <c r="B295" s="3" t="str">
        <f t="shared" si="123"/>
        <v>Jan</v>
      </c>
      <c r="C295" s="3">
        <f t="shared" si="124"/>
        <v>0</v>
      </c>
      <c r="D295" s="3" t="str">
        <f t="shared" si="125"/>
        <v>Jan0</v>
      </c>
      <c r="K295" s="3" t="str">
        <f t="shared" si="126"/>
        <v>Jan</v>
      </c>
      <c r="L295" s="3">
        <f t="shared" si="127"/>
        <v>0</v>
      </c>
      <c r="M295" s="3" t="str">
        <f t="shared" si="128"/>
        <v>Jan0</v>
      </c>
      <c r="N295" s="3" t="str">
        <f t="shared" si="129"/>
        <v>0Sat</v>
      </c>
      <c r="Q295" s="7"/>
      <c r="R295" s="7"/>
      <c r="T295" s="3" t="str">
        <f t="shared" si="130"/>
        <v>Jan</v>
      </c>
      <c r="U295" s="3">
        <f t="shared" si="131"/>
        <v>0</v>
      </c>
      <c r="V295" s="3" t="str">
        <f t="shared" si="132"/>
        <v>Jan0</v>
      </c>
      <c r="W295" s="3" t="str">
        <f t="shared" si="133"/>
        <v>0Sat</v>
      </c>
      <c r="Z295" s="7"/>
      <c r="AA295" s="7"/>
      <c r="AC295" s="3" t="str">
        <f t="shared" si="120"/>
        <v>Jan</v>
      </c>
      <c r="AD295" s="3">
        <f t="shared" si="121"/>
        <v>0</v>
      </c>
      <c r="AE295" s="3" t="str">
        <f t="shared" si="122"/>
        <v>Jan0</v>
      </c>
      <c r="AI295" s="7"/>
      <c r="AJ295" s="7"/>
      <c r="AK295" s="9"/>
      <c r="AL295" s="6"/>
    </row>
    <row r="296" spans="2:38">
      <c r="B296" s="3" t="str">
        <f t="shared" si="123"/>
        <v>Jan</v>
      </c>
      <c r="C296" s="3">
        <f t="shared" si="124"/>
        <v>0</v>
      </c>
      <c r="D296" s="3" t="str">
        <f t="shared" si="125"/>
        <v>Jan0</v>
      </c>
      <c r="K296" s="3" t="str">
        <f t="shared" si="126"/>
        <v>Jan</v>
      </c>
      <c r="L296" s="3">
        <f t="shared" si="127"/>
        <v>0</v>
      </c>
      <c r="M296" s="3" t="str">
        <f t="shared" si="128"/>
        <v>Jan0</v>
      </c>
      <c r="N296" s="3" t="str">
        <f t="shared" si="129"/>
        <v>0Sat</v>
      </c>
      <c r="Q296" s="7"/>
      <c r="R296" s="7"/>
      <c r="T296" s="3" t="str">
        <f t="shared" si="130"/>
        <v>Jan</v>
      </c>
      <c r="U296" s="3">
        <f t="shared" si="131"/>
        <v>0</v>
      </c>
      <c r="V296" s="3" t="str">
        <f t="shared" si="132"/>
        <v>Jan0</v>
      </c>
      <c r="W296" s="3" t="str">
        <f t="shared" si="133"/>
        <v>0Sat</v>
      </c>
      <c r="Z296" s="7"/>
      <c r="AA296" s="7"/>
      <c r="AC296" s="3" t="str">
        <f t="shared" si="120"/>
        <v>Jan</v>
      </c>
      <c r="AD296" s="3">
        <f t="shared" si="121"/>
        <v>0</v>
      </c>
      <c r="AE296" s="3" t="str">
        <f t="shared" si="122"/>
        <v>Jan0</v>
      </c>
      <c r="AI296" s="7"/>
      <c r="AJ296" s="7"/>
      <c r="AK296" s="9"/>
      <c r="AL296" s="6"/>
    </row>
    <row r="297" spans="2:38">
      <c r="B297" s="3" t="str">
        <f t="shared" si="123"/>
        <v>Jan</v>
      </c>
      <c r="C297" s="3">
        <f t="shared" si="124"/>
        <v>0</v>
      </c>
      <c r="D297" s="3" t="str">
        <f t="shared" si="125"/>
        <v>Jan0</v>
      </c>
      <c r="K297" s="3" t="str">
        <f t="shared" si="126"/>
        <v>Jan</v>
      </c>
      <c r="L297" s="3">
        <f t="shared" si="127"/>
        <v>0</v>
      </c>
      <c r="M297" s="3" t="str">
        <f t="shared" si="128"/>
        <v>Jan0</v>
      </c>
      <c r="N297" s="3" t="str">
        <f t="shared" si="129"/>
        <v>0Sat</v>
      </c>
      <c r="Q297" s="7"/>
      <c r="R297" s="7"/>
      <c r="T297" s="3" t="str">
        <f t="shared" si="130"/>
        <v>Jan</v>
      </c>
      <c r="U297" s="3">
        <f t="shared" si="131"/>
        <v>0</v>
      </c>
      <c r="V297" s="3" t="str">
        <f t="shared" si="132"/>
        <v>Jan0</v>
      </c>
      <c r="W297" s="3" t="str">
        <f t="shared" si="133"/>
        <v>0Sat</v>
      </c>
      <c r="Z297" s="7"/>
      <c r="AA297" s="7"/>
      <c r="AC297" s="3" t="str">
        <f t="shared" si="120"/>
        <v>Jan</v>
      </c>
      <c r="AD297" s="3">
        <f t="shared" si="121"/>
        <v>0</v>
      </c>
      <c r="AE297" s="3" t="str">
        <f t="shared" si="122"/>
        <v>Jan0</v>
      </c>
      <c r="AI297" s="7"/>
      <c r="AJ297" s="7"/>
      <c r="AK297" s="9"/>
      <c r="AL297" s="6"/>
    </row>
    <row r="298" spans="2:38">
      <c r="B298" s="3" t="str">
        <f t="shared" si="123"/>
        <v>Jan</v>
      </c>
      <c r="C298" s="3">
        <f t="shared" si="124"/>
        <v>0</v>
      </c>
      <c r="D298" s="3" t="str">
        <f t="shared" si="125"/>
        <v>Jan0</v>
      </c>
      <c r="K298" s="3" t="str">
        <f t="shared" si="126"/>
        <v>Jan</v>
      </c>
      <c r="L298" s="3">
        <f t="shared" si="127"/>
        <v>0</v>
      </c>
      <c r="M298" s="3" t="str">
        <f t="shared" si="128"/>
        <v>Jan0</v>
      </c>
      <c r="N298" s="3" t="str">
        <f t="shared" si="129"/>
        <v>0Sat</v>
      </c>
      <c r="Q298" s="7"/>
      <c r="R298" s="7"/>
      <c r="T298" s="3" t="str">
        <f t="shared" si="130"/>
        <v>Jan</v>
      </c>
      <c r="U298" s="3">
        <f t="shared" si="131"/>
        <v>0</v>
      </c>
      <c r="V298" s="3" t="str">
        <f t="shared" si="132"/>
        <v>Jan0</v>
      </c>
      <c r="W298" s="3" t="str">
        <f t="shared" si="133"/>
        <v>0Sat</v>
      </c>
      <c r="Z298" s="7"/>
      <c r="AA298" s="7"/>
      <c r="AC298" s="3" t="str">
        <f t="shared" si="120"/>
        <v>Jan</v>
      </c>
      <c r="AD298" s="3">
        <f t="shared" si="121"/>
        <v>0</v>
      </c>
      <c r="AE298" s="3" t="str">
        <f t="shared" si="122"/>
        <v>Jan0</v>
      </c>
      <c r="AI298" s="7"/>
      <c r="AJ298" s="7"/>
      <c r="AK298" s="9"/>
      <c r="AL298" s="6"/>
    </row>
    <row r="299" spans="2:38">
      <c r="B299" s="3" t="str">
        <f t="shared" si="123"/>
        <v>Jan</v>
      </c>
      <c r="C299" s="3">
        <f t="shared" si="124"/>
        <v>0</v>
      </c>
      <c r="D299" s="3" t="str">
        <f t="shared" si="125"/>
        <v>Jan0</v>
      </c>
      <c r="K299" s="3" t="str">
        <f t="shared" si="126"/>
        <v>Jan</v>
      </c>
      <c r="L299" s="3">
        <f t="shared" si="127"/>
        <v>0</v>
      </c>
      <c r="M299" s="3" t="str">
        <f t="shared" si="128"/>
        <v>Jan0</v>
      </c>
      <c r="N299" s="3" t="str">
        <f t="shared" si="129"/>
        <v>0Sat</v>
      </c>
      <c r="Q299" s="7"/>
      <c r="R299" s="7"/>
      <c r="T299" s="3" t="str">
        <f t="shared" si="130"/>
        <v>Jan</v>
      </c>
      <c r="U299" s="3">
        <f t="shared" si="131"/>
        <v>0</v>
      </c>
      <c r="V299" s="3" t="str">
        <f t="shared" si="132"/>
        <v>Jan0</v>
      </c>
      <c r="W299" s="3" t="str">
        <f t="shared" si="133"/>
        <v>0Sat</v>
      </c>
      <c r="Z299" s="7"/>
      <c r="AA299" s="7"/>
      <c r="AC299" s="3" t="str">
        <f t="shared" si="120"/>
        <v>Jan</v>
      </c>
      <c r="AD299" s="3">
        <f t="shared" si="121"/>
        <v>0</v>
      </c>
      <c r="AE299" s="3" t="str">
        <f t="shared" si="122"/>
        <v>Jan0</v>
      </c>
      <c r="AI299" s="7"/>
      <c r="AJ299" s="7"/>
      <c r="AK299" s="9"/>
      <c r="AL299" s="6"/>
    </row>
    <row r="300" spans="2:38">
      <c r="B300" s="3" t="str">
        <f t="shared" si="123"/>
        <v>Jan</v>
      </c>
      <c r="C300" s="3">
        <f t="shared" si="124"/>
        <v>0</v>
      </c>
      <c r="D300" s="3" t="str">
        <f t="shared" si="125"/>
        <v>Jan0</v>
      </c>
      <c r="K300" s="3" t="str">
        <f t="shared" si="126"/>
        <v>Jan</v>
      </c>
      <c r="L300" s="3">
        <f t="shared" si="127"/>
        <v>0</v>
      </c>
      <c r="M300" s="3" t="str">
        <f t="shared" si="128"/>
        <v>Jan0</v>
      </c>
      <c r="N300" s="3" t="str">
        <f t="shared" si="129"/>
        <v>0Sat</v>
      </c>
      <c r="Q300" s="7"/>
      <c r="R300" s="7"/>
      <c r="T300" s="3" t="str">
        <f t="shared" si="130"/>
        <v>Jan</v>
      </c>
      <c r="U300" s="3">
        <f t="shared" si="131"/>
        <v>0</v>
      </c>
      <c r="V300" s="3" t="str">
        <f t="shared" si="132"/>
        <v>Jan0</v>
      </c>
      <c r="W300" s="3" t="str">
        <f t="shared" si="133"/>
        <v>0Sat</v>
      </c>
      <c r="Z300" s="7"/>
      <c r="AA300" s="7"/>
      <c r="AC300" s="3" t="str">
        <f t="shared" si="120"/>
        <v>Jan</v>
      </c>
      <c r="AD300" s="3">
        <f t="shared" si="121"/>
        <v>0</v>
      </c>
      <c r="AE300" s="3" t="str">
        <f t="shared" si="122"/>
        <v>Jan0</v>
      </c>
      <c r="AI300" s="7"/>
      <c r="AJ300" s="7"/>
      <c r="AK300" s="9"/>
      <c r="AL300" s="6"/>
    </row>
    <row r="301" spans="2:38">
      <c r="B301" s="3" t="str">
        <f t="shared" si="123"/>
        <v>Jan</v>
      </c>
      <c r="C301" s="3">
        <f t="shared" si="124"/>
        <v>0</v>
      </c>
      <c r="D301" s="3" t="str">
        <f t="shared" si="125"/>
        <v>Jan0</v>
      </c>
      <c r="K301" s="3" t="str">
        <f t="shared" si="126"/>
        <v>Jan</v>
      </c>
      <c r="L301" s="3">
        <f t="shared" si="127"/>
        <v>0</v>
      </c>
      <c r="M301" s="3" t="str">
        <f t="shared" si="128"/>
        <v>Jan0</v>
      </c>
      <c r="N301" s="3" t="str">
        <f t="shared" si="129"/>
        <v>0Sat</v>
      </c>
      <c r="Q301" s="7"/>
      <c r="R301" s="7"/>
      <c r="T301" s="3" t="str">
        <f t="shared" si="130"/>
        <v>Jan</v>
      </c>
      <c r="U301" s="3">
        <f t="shared" si="131"/>
        <v>0</v>
      </c>
      <c r="V301" s="3" t="str">
        <f t="shared" si="132"/>
        <v>Jan0</v>
      </c>
      <c r="W301" s="3" t="str">
        <f t="shared" si="133"/>
        <v>0Sat</v>
      </c>
      <c r="Z301" s="7"/>
      <c r="AA301" s="7"/>
      <c r="AC301" s="3" t="str">
        <f t="shared" si="120"/>
        <v>Jan</v>
      </c>
      <c r="AD301" s="3">
        <f t="shared" si="121"/>
        <v>0</v>
      </c>
      <c r="AE301" s="3" t="str">
        <f t="shared" si="122"/>
        <v>Jan0</v>
      </c>
      <c r="AI301" s="7"/>
      <c r="AJ301" s="7"/>
      <c r="AK301" s="9"/>
      <c r="AL301" s="6"/>
    </row>
    <row r="302" spans="2:38">
      <c r="B302" s="3" t="str">
        <f t="shared" si="123"/>
        <v>Jan</v>
      </c>
      <c r="C302" s="3">
        <f t="shared" si="124"/>
        <v>0</v>
      </c>
      <c r="D302" s="3" t="str">
        <f t="shared" si="125"/>
        <v>Jan0</v>
      </c>
      <c r="K302" s="3" t="str">
        <f t="shared" si="126"/>
        <v>Jan</v>
      </c>
      <c r="L302" s="3">
        <f t="shared" si="127"/>
        <v>0</v>
      </c>
      <c r="M302" s="3" t="str">
        <f t="shared" si="128"/>
        <v>Jan0</v>
      </c>
      <c r="N302" s="3" t="str">
        <f t="shared" si="129"/>
        <v>0Sat</v>
      </c>
      <c r="Q302" s="7"/>
      <c r="R302" s="7"/>
      <c r="T302" s="3" t="str">
        <f t="shared" si="130"/>
        <v>Jan</v>
      </c>
      <c r="U302" s="3">
        <f t="shared" si="131"/>
        <v>0</v>
      </c>
      <c r="V302" s="3" t="str">
        <f t="shared" si="132"/>
        <v>Jan0</v>
      </c>
      <c r="W302" s="3" t="str">
        <f t="shared" si="133"/>
        <v>0Sat</v>
      </c>
      <c r="Z302" s="7"/>
      <c r="AA302" s="7"/>
      <c r="AC302" s="3" t="str">
        <f t="shared" si="120"/>
        <v>Jan</v>
      </c>
      <c r="AD302" s="3">
        <f t="shared" si="121"/>
        <v>0</v>
      </c>
      <c r="AE302" s="3" t="str">
        <f t="shared" si="122"/>
        <v>Jan0</v>
      </c>
      <c r="AI302" s="7"/>
      <c r="AJ302" s="7"/>
      <c r="AK302" s="9"/>
      <c r="AL302" s="6"/>
    </row>
    <row r="303" spans="2:38">
      <c r="B303" s="3" t="str">
        <f t="shared" si="123"/>
        <v>Jan</v>
      </c>
      <c r="C303" s="3">
        <f t="shared" si="124"/>
        <v>0</v>
      </c>
      <c r="D303" s="3" t="str">
        <f t="shared" si="125"/>
        <v>Jan0</v>
      </c>
      <c r="K303" s="3" t="str">
        <f t="shared" si="126"/>
        <v>Jan</v>
      </c>
      <c r="L303" s="3">
        <f t="shared" si="127"/>
        <v>0</v>
      </c>
      <c r="M303" s="3" t="str">
        <f t="shared" si="128"/>
        <v>Jan0</v>
      </c>
      <c r="N303" s="3" t="str">
        <f t="shared" si="129"/>
        <v>0Sat</v>
      </c>
      <c r="Q303" s="7"/>
      <c r="R303" s="7"/>
      <c r="T303" s="3" t="str">
        <f t="shared" si="130"/>
        <v>Jan</v>
      </c>
      <c r="U303" s="3">
        <f t="shared" si="131"/>
        <v>0</v>
      </c>
      <c r="V303" s="3" t="str">
        <f t="shared" si="132"/>
        <v>Jan0</v>
      </c>
      <c r="W303" s="3" t="str">
        <f t="shared" si="133"/>
        <v>0Sat</v>
      </c>
      <c r="Z303" s="7"/>
      <c r="AA303" s="7"/>
      <c r="AC303" s="3" t="str">
        <f t="shared" si="120"/>
        <v>Jan</v>
      </c>
      <c r="AD303" s="3">
        <f t="shared" si="121"/>
        <v>0</v>
      </c>
      <c r="AE303" s="3" t="str">
        <f t="shared" si="122"/>
        <v>Jan0</v>
      </c>
      <c r="AI303" s="7"/>
      <c r="AJ303" s="7"/>
      <c r="AK303" s="9"/>
      <c r="AL303" s="6"/>
    </row>
    <row r="304" spans="2:38">
      <c r="B304" s="3" t="str">
        <f t="shared" si="123"/>
        <v>Jan</v>
      </c>
      <c r="C304" s="3">
        <f t="shared" si="124"/>
        <v>0</v>
      </c>
      <c r="D304" s="3" t="str">
        <f t="shared" si="125"/>
        <v>Jan0</v>
      </c>
      <c r="K304" s="3" t="str">
        <f t="shared" si="126"/>
        <v>Jan</v>
      </c>
      <c r="L304" s="3">
        <f t="shared" si="127"/>
        <v>0</v>
      </c>
      <c r="M304" s="3" t="str">
        <f t="shared" si="128"/>
        <v>Jan0</v>
      </c>
      <c r="N304" s="3" t="str">
        <f t="shared" si="129"/>
        <v>0Sat</v>
      </c>
      <c r="Q304" s="7"/>
      <c r="R304" s="7"/>
      <c r="T304" s="3" t="str">
        <f t="shared" si="130"/>
        <v>Jan</v>
      </c>
      <c r="U304" s="3">
        <f t="shared" si="131"/>
        <v>0</v>
      </c>
      <c r="V304" s="3" t="str">
        <f t="shared" si="132"/>
        <v>Jan0</v>
      </c>
      <c r="W304" s="3" t="str">
        <f t="shared" si="133"/>
        <v>0Sat</v>
      </c>
      <c r="Z304" s="7"/>
      <c r="AA304" s="7"/>
      <c r="AC304" s="3" t="str">
        <f t="shared" si="120"/>
        <v>Jan</v>
      </c>
      <c r="AD304" s="3">
        <f t="shared" si="121"/>
        <v>0</v>
      </c>
      <c r="AE304" s="3" t="str">
        <f t="shared" si="122"/>
        <v>Jan0</v>
      </c>
      <c r="AI304" s="7"/>
      <c r="AJ304" s="7"/>
      <c r="AK304" s="9"/>
      <c r="AL304" s="6"/>
    </row>
    <row r="305" spans="2:38">
      <c r="B305" s="3" t="str">
        <f t="shared" si="123"/>
        <v>Jan</v>
      </c>
      <c r="C305" s="3">
        <f t="shared" si="124"/>
        <v>0</v>
      </c>
      <c r="D305" s="3" t="str">
        <f t="shared" si="125"/>
        <v>Jan0</v>
      </c>
      <c r="K305" s="3" t="str">
        <f t="shared" si="126"/>
        <v>Jan</v>
      </c>
      <c r="L305" s="3">
        <f t="shared" si="127"/>
        <v>0</v>
      </c>
      <c r="M305" s="3" t="str">
        <f t="shared" si="128"/>
        <v>Jan0</v>
      </c>
      <c r="N305" s="3" t="str">
        <f t="shared" si="129"/>
        <v>0Sat</v>
      </c>
      <c r="Q305" s="7"/>
      <c r="R305" s="7"/>
      <c r="T305" s="3" t="str">
        <f t="shared" si="130"/>
        <v>Jan</v>
      </c>
      <c r="U305" s="3">
        <f t="shared" si="131"/>
        <v>0</v>
      </c>
      <c r="V305" s="3" t="str">
        <f t="shared" si="132"/>
        <v>Jan0</v>
      </c>
      <c r="W305" s="3" t="str">
        <f t="shared" si="133"/>
        <v>0Sat</v>
      </c>
      <c r="Z305" s="7"/>
      <c r="AA305" s="7"/>
      <c r="AC305" s="3" t="str">
        <f t="shared" si="120"/>
        <v>Jan</v>
      </c>
      <c r="AD305" s="3">
        <f t="shared" si="121"/>
        <v>0</v>
      </c>
      <c r="AE305" s="3" t="str">
        <f t="shared" si="122"/>
        <v>Jan0</v>
      </c>
      <c r="AI305" s="7"/>
      <c r="AJ305" s="7"/>
      <c r="AK305" s="9"/>
      <c r="AL305" s="6"/>
    </row>
    <row r="306" spans="2:38">
      <c r="B306" s="3" t="str">
        <f t="shared" si="123"/>
        <v>Jan</v>
      </c>
      <c r="C306" s="3">
        <f t="shared" si="124"/>
        <v>0</v>
      </c>
      <c r="D306" s="3" t="str">
        <f t="shared" si="125"/>
        <v>Jan0</v>
      </c>
      <c r="K306" s="3" t="str">
        <f t="shared" si="126"/>
        <v>Jan</v>
      </c>
      <c r="L306" s="3">
        <f t="shared" si="127"/>
        <v>0</v>
      </c>
      <c r="M306" s="3" t="str">
        <f t="shared" si="128"/>
        <v>Jan0</v>
      </c>
      <c r="N306" s="3" t="str">
        <f t="shared" si="129"/>
        <v>0Sat</v>
      </c>
      <c r="Q306" s="7"/>
      <c r="R306" s="7"/>
      <c r="T306" s="3" t="str">
        <f t="shared" si="130"/>
        <v>Jan</v>
      </c>
      <c r="U306" s="3">
        <f t="shared" si="131"/>
        <v>0</v>
      </c>
      <c r="V306" s="3" t="str">
        <f t="shared" si="132"/>
        <v>Jan0</v>
      </c>
      <c r="W306" s="3" t="str">
        <f t="shared" si="133"/>
        <v>0Sat</v>
      </c>
      <c r="Z306" s="7"/>
      <c r="AA306" s="7"/>
      <c r="AC306" s="3" t="str">
        <f t="shared" si="120"/>
        <v>Jan</v>
      </c>
      <c r="AD306" s="3">
        <f t="shared" si="121"/>
        <v>0</v>
      </c>
      <c r="AE306" s="3" t="str">
        <f t="shared" si="122"/>
        <v>Jan0</v>
      </c>
      <c r="AI306" s="7"/>
      <c r="AJ306" s="7"/>
      <c r="AK306" s="9"/>
      <c r="AL306" s="6"/>
    </row>
    <row r="307" spans="2:38">
      <c r="B307" s="3" t="str">
        <f t="shared" si="123"/>
        <v>Jan</v>
      </c>
      <c r="C307" s="3">
        <f t="shared" si="124"/>
        <v>0</v>
      </c>
      <c r="D307" s="3" t="str">
        <f t="shared" si="125"/>
        <v>Jan0</v>
      </c>
      <c r="K307" s="3" t="str">
        <f t="shared" si="126"/>
        <v>Jan</v>
      </c>
      <c r="L307" s="3">
        <f t="shared" si="127"/>
        <v>0</v>
      </c>
      <c r="M307" s="3" t="str">
        <f t="shared" si="128"/>
        <v>Jan0</v>
      </c>
      <c r="N307" s="3" t="str">
        <f t="shared" si="129"/>
        <v>0Sat</v>
      </c>
      <c r="Q307" s="7"/>
      <c r="R307" s="7"/>
      <c r="T307" s="3" t="str">
        <f t="shared" si="130"/>
        <v>Jan</v>
      </c>
      <c r="U307" s="3">
        <f t="shared" si="131"/>
        <v>0</v>
      </c>
      <c r="V307" s="3" t="str">
        <f t="shared" si="132"/>
        <v>Jan0</v>
      </c>
      <c r="W307" s="3" t="str">
        <f t="shared" si="133"/>
        <v>0Sat</v>
      </c>
      <c r="Z307" s="7"/>
      <c r="AA307" s="7"/>
      <c r="AC307" s="3" t="str">
        <f t="shared" si="120"/>
        <v>Jan</v>
      </c>
      <c r="AD307" s="3">
        <f t="shared" si="121"/>
        <v>0</v>
      </c>
      <c r="AE307" s="3" t="str">
        <f t="shared" si="122"/>
        <v>Jan0</v>
      </c>
      <c r="AI307" s="7"/>
      <c r="AJ307" s="7"/>
      <c r="AK307" s="9"/>
      <c r="AL307" s="6"/>
    </row>
    <row r="308" spans="2:38">
      <c r="B308" s="3" t="str">
        <f t="shared" si="123"/>
        <v>Jan</v>
      </c>
      <c r="C308" s="3">
        <f t="shared" si="124"/>
        <v>0</v>
      </c>
      <c r="D308" s="3" t="str">
        <f t="shared" si="125"/>
        <v>Jan0</v>
      </c>
      <c r="K308" s="3" t="str">
        <f t="shared" si="126"/>
        <v>Jan</v>
      </c>
      <c r="L308" s="3">
        <f t="shared" si="127"/>
        <v>0</v>
      </c>
      <c r="M308" s="3" t="str">
        <f t="shared" si="128"/>
        <v>Jan0</v>
      </c>
      <c r="N308" s="3" t="str">
        <f t="shared" si="129"/>
        <v>0Sat</v>
      </c>
      <c r="Q308" s="7"/>
      <c r="R308" s="7"/>
      <c r="T308" s="3" t="str">
        <f t="shared" si="130"/>
        <v>Jan</v>
      </c>
      <c r="U308" s="3">
        <f t="shared" si="131"/>
        <v>0</v>
      </c>
      <c r="V308" s="3" t="str">
        <f t="shared" si="132"/>
        <v>Jan0</v>
      </c>
      <c r="W308" s="3" t="str">
        <f t="shared" si="133"/>
        <v>0Sat</v>
      </c>
      <c r="Z308" s="7"/>
      <c r="AA308" s="7"/>
      <c r="AC308" s="3" t="str">
        <f t="shared" si="120"/>
        <v>Jan</v>
      </c>
      <c r="AD308" s="3">
        <f t="shared" si="121"/>
        <v>0</v>
      </c>
      <c r="AE308" s="3" t="str">
        <f t="shared" si="122"/>
        <v>Jan0</v>
      </c>
      <c r="AI308" s="7"/>
      <c r="AJ308" s="7"/>
      <c r="AK308" s="9"/>
      <c r="AL308" s="6"/>
    </row>
    <row r="309" spans="2:38">
      <c r="B309" s="3" t="str">
        <f t="shared" si="123"/>
        <v>Jan</v>
      </c>
      <c r="C309" s="3">
        <f t="shared" si="124"/>
        <v>0</v>
      </c>
      <c r="D309" s="3" t="str">
        <f t="shared" si="125"/>
        <v>Jan0</v>
      </c>
      <c r="K309" s="3" t="str">
        <f t="shared" si="126"/>
        <v>Jan</v>
      </c>
      <c r="L309" s="3">
        <f t="shared" si="127"/>
        <v>0</v>
      </c>
      <c r="M309" s="3" t="str">
        <f t="shared" si="128"/>
        <v>Jan0</v>
      </c>
      <c r="N309" s="3" t="str">
        <f t="shared" si="129"/>
        <v>0Sat</v>
      </c>
      <c r="Q309" s="7"/>
      <c r="R309" s="7"/>
      <c r="T309" s="3" t="str">
        <f t="shared" si="130"/>
        <v>Jan</v>
      </c>
      <c r="U309" s="3">
        <f t="shared" si="131"/>
        <v>0</v>
      </c>
      <c r="V309" s="3" t="str">
        <f t="shared" si="132"/>
        <v>Jan0</v>
      </c>
      <c r="W309" s="3" t="str">
        <f t="shared" si="133"/>
        <v>0Sat</v>
      </c>
      <c r="Z309" s="7"/>
      <c r="AA309" s="7"/>
      <c r="AC309" s="3" t="str">
        <f t="shared" si="120"/>
        <v>Jan</v>
      </c>
      <c r="AD309" s="3">
        <f t="shared" si="121"/>
        <v>0</v>
      </c>
      <c r="AE309" s="3" t="str">
        <f t="shared" si="122"/>
        <v>Jan0</v>
      </c>
      <c r="AI309" s="7"/>
      <c r="AJ309" s="7"/>
      <c r="AK309" s="9"/>
      <c r="AL309" s="6"/>
    </row>
    <row r="310" spans="2:38">
      <c r="B310" s="3" t="str">
        <f t="shared" si="123"/>
        <v>Jan</v>
      </c>
      <c r="C310" s="3">
        <f t="shared" si="124"/>
        <v>0</v>
      </c>
      <c r="D310" s="3" t="str">
        <f t="shared" si="125"/>
        <v>Jan0</v>
      </c>
      <c r="K310" s="3" t="str">
        <f t="shared" si="126"/>
        <v>Jan</v>
      </c>
      <c r="L310" s="3">
        <f t="shared" si="127"/>
        <v>0</v>
      </c>
      <c r="M310" s="3" t="str">
        <f t="shared" si="128"/>
        <v>Jan0</v>
      </c>
      <c r="N310" s="3" t="str">
        <f t="shared" si="129"/>
        <v>0Sat</v>
      </c>
      <c r="Q310" s="7"/>
      <c r="R310" s="7"/>
      <c r="T310" s="3" t="str">
        <f t="shared" si="130"/>
        <v>Jan</v>
      </c>
      <c r="U310" s="3">
        <f t="shared" si="131"/>
        <v>0</v>
      </c>
      <c r="V310" s="3" t="str">
        <f t="shared" si="132"/>
        <v>Jan0</v>
      </c>
      <c r="W310" s="3" t="str">
        <f t="shared" si="133"/>
        <v>0Sat</v>
      </c>
      <c r="Z310" s="7"/>
      <c r="AA310" s="7"/>
      <c r="AC310" s="3" t="str">
        <f t="shared" si="120"/>
        <v>Jan</v>
      </c>
      <c r="AD310" s="3">
        <f t="shared" si="121"/>
        <v>0</v>
      </c>
      <c r="AE310" s="3" t="str">
        <f t="shared" si="122"/>
        <v>Jan0</v>
      </c>
      <c r="AI310" s="7"/>
      <c r="AJ310" s="7"/>
      <c r="AK310" s="9"/>
      <c r="AL310" s="6"/>
    </row>
    <row r="311" spans="2:38">
      <c r="B311" s="3" t="str">
        <f t="shared" si="123"/>
        <v>Jan</v>
      </c>
      <c r="C311" s="3">
        <f t="shared" si="124"/>
        <v>0</v>
      </c>
      <c r="D311" s="3" t="str">
        <f t="shared" si="125"/>
        <v>Jan0</v>
      </c>
      <c r="K311" s="3" t="str">
        <f t="shared" si="126"/>
        <v>Jan</v>
      </c>
      <c r="L311" s="3">
        <f t="shared" si="127"/>
        <v>0</v>
      </c>
      <c r="M311" s="3" t="str">
        <f t="shared" si="128"/>
        <v>Jan0</v>
      </c>
      <c r="N311" s="3" t="str">
        <f t="shared" si="129"/>
        <v>0Sat</v>
      </c>
      <c r="Q311" s="7"/>
      <c r="R311" s="7"/>
      <c r="T311" s="3" t="str">
        <f t="shared" si="130"/>
        <v>Jan</v>
      </c>
      <c r="U311" s="3">
        <f t="shared" si="131"/>
        <v>0</v>
      </c>
      <c r="V311" s="3" t="str">
        <f t="shared" si="132"/>
        <v>Jan0</v>
      </c>
      <c r="W311" s="3" t="str">
        <f t="shared" si="133"/>
        <v>0Sat</v>
      </c>
      <c r="Z311" s="7"/>
      <c r="AA311" s="7"/>
      <c r="AC311" s="3" t="str">
        <f t="shared" si="120"/>
        <v>Jan</v>
      </c>
      <c r="AD311" s="3">
        <f t="shared" si="121"/>
        <v>0</v>
      </c>
      <c r="AE311" s="3" t="str">
        <f t="shared" si="122"/>
        <v>Jan0</v>
      </c>
      <c r="AI311" s="7"/>
      <c r="AJ311" s="7"/>
      <c r="AK311" s="9"/>
      <c r="AL311" s="6"/>
    </row>
    <row r="312" spans="2:38">
      <c r="B312" s="3" t="str">
        <f t="shared" si="123"/>
        <v>Jan</v>
      </c>
      <c r="C312" s="3">
        <f t="shared" si="124"/>
        <v>0</v>
      </c>
      <c r="D312" s="3" t="str">
        <f t="shared" si="125"/>
        <v>Jan0</v>
      </c>
      <c r="K312" s="3" t="str">
        <f t="shared" si="126"/>
        <v>Jan</v>
      </c>
      <c r="L312" s="3">
        <f t="shared" si="127"/>
        <v>0</v>
      </c>
      <c r="M312" s="3" t="str">
        <f t="shared" si="128"/>
        <v>Jan0</v>
      </c>
      <c r="N312" s="3" t="str">
        <f t="shared" si="129"/>
        <v>0Sat</v>
      </c>
      <c r="Q312" s="7"/>
      <c r="R312" s="7"/>
      <c r="T312" s="3" t="str">
        <f t="shared" si="130"/>
        <v>Jan</v>
      </c>
      <c r="U312" s="3">
        <f t="shared" si="131"/>
        <v>0</v>
      </c>
      <c r="V312" s="3" t="str">
        <f t="shared" si="132"/>
        <v>Jan0</v>
      </c>
      <c r="W312" s="3" t="str">
        <f t="shared" si="133"/>
        <v>0Sat</v>
      </c>
      <c r="Z312" s="7"/>
      <c r="AA312" s="7"/>
      <c r="AC312" s="3" t="str">
        <f t="shared" si="120"/>
        <v>Jan</v>
      </c>
      <c r="AD312" s="3">
        <f t="shared" si="121"/>
        <v>0</v>
      </c>
      <c r="AE312" s="3" t="str">
        <f t="shared" si="122"/>
        <v>Jan0</v>
      </c>
      <c r="AI312" s="7"/>
      <c r="AJ312" s="7"/>
      <c r="AK312" s="9"/>
      <c r="AL312" s="6"/>
    </row>
    <row r="313" spans="2:38">
      <c r="B313" s="3" t="str">
        <f t="shared" si="123"/>
        <v>Jan</v>
      </c>
      <c r="C313" s="3">
        <f t="shared" si="124"/>
        <v>0</v>
      </c>
      <c r="D313" s="3" t="str">
        <f t="shared" si="125"/>
        <v>Jan0</v>
      </c>
      <c r="K313" s="3" t="str">
        <f t="shared" si="126"/>
        <v>Jan</v>
      </c>
      <c r="L313" s="3">
        <f t="shared" si="127"/>
        <v>0</v>
      </c>
      <c r="M313" s="3" t="str">
        <f t="shared" si="128"/>
        <v>Jan0</v>
      </c>
      <c r="N313" s="3" t="str">
        <f t="shared" si="129"/>
        <v>0Sat</v>
      </c>
      <c r="Q313" s="7"/>
      <c r="R313" s="7"/>
      <c r="T313" s="3" t="str">
        <f t="shared" si="130"/>
        <v>Jan</v>
      </c>
      <c r="U313" s="3">
        <f t="shared" si="131"/>
        <v>0</v>
      </c>
      <c r="V313" s="3" t="str">
        <f t="shared" si="132"/>
        <v>Jan0</v>
      </c>
      <c r="W313" s="3" t="str">
        <f t="shared" si="133"/>
        <v>0Sat</v>
      </c>
      <c r="Z313" s="7"/>
      <c r="AA313" s="7"/>
      <c r="AC313" s="3" t="str">
        <f t="shared" si="120"/>
        <v>Jan</v>
      </c>
      <c r="AD313" s="3">
        <f t="shared" si="121"/>
        <v>0</v>
      </c>
      <c r="AE313" s="3" t="str">
        <f t="shared" si="122"/>
        <v>Jan0</v>
      </c>
      <c r="AI313" s="7"/>
      <c r="AJ313" s="7"/>
      <c r="AK313" s="9"/>
      <c r="AL313" s="6"/>
    </row>
    <row r="314" spans="2:38">
      <c r="B314" s="3" t="str">
        <f t="shared" si="123"/>
        <v>Jan</v>
      </c>
      <c r="C314" s="3">
        <f t="shared" si="124"/>
        <v>0</v>
      </c>
      <c r="D314" s="3" t="str">
        <f t="shared" si="125"/>
        <v>Jan0</v>
      </c>
      <c r="K314" s="3" t="str">
        <f t="shared" si="126"/>
        <v>Jan</v>
      </c>
      <c r="L314" s="3">
        <f t="shared" si="127"/>
        <v>0</v>
      </c>
      <c r="M314" s="3" t="str">
        <f t="shared" si="128"/>
        <v>Jan0</v>
      </c>
      <c r="N314" s="3" t="str">
        <f t="shared" si="129"/>
        <v>0Sat</v>
      </c>
      <c r="Q314" s="7"/>
      <c r="R314" s="7"/>
      <c r="T314" s="3" t="str">
        <f t="shared" si="130"/>
        <v>Jan</v>
      </c>
      <c r="U314" s="3">
        <f t="shared" si="131"/>
        <v>0</v>
      </c>
      <c r="V314" s="3" t="str">
        <f t="shared" si="132"/>
        <v>Jan0</v>
      </c>
      <c r="W314" s="3" t="str">
        <f t="shared" si="133"/>
        <v>0Sat</v>
      </c>
      <c r="Z314" s="7"/>
      <c r="AA314" s="7"/>
      <c r="AC314" s="3" t="str">
        <f t="shared" si="120"/>
        <v>Jan</v>
      </c>
      <c r="AD314" s="3">
        <f t="shared" si="121"/>
        <v>0</v>
      </c>
      <c r="AE314" s="3" t="str">
        <f t="shared" si="122"/>
        <v>Jan0</v>
      </c>
      <c r="AI314" s="7"/>
      <c r="AJ314" s="7"/>
      <c r="AK314" s="9"/>
      <c r="AL314" s="6"/>
    </row>
    <row r="315" spans="2:38">
      <c r="B315" s="3" t="str">
        <f t="shared" si="123"/>
        <v>Jan</v>
      </c>
      <c r="C315" s="3">
        <f t="shared" si="124"/>
        <v>0</v>
      </c>
      <c r="D315" s="3" t="str">
        <f t="shared" si="125"/>
        <v>Jan0</v>
      </c>
      <c r="K315" s="3" t="str">
        <f t="shared" si="126"/>
        <v>Jan</v>
      </c>
      <c r="L315" s="3">
        <f t="shared" si="127"/>
        <v>0</v>
      </c>
      <c r="M315" s="3" t="str">
        <f t="shared" si="128"/>
        <v>Jan0</v>
      </c>
      <c r="N315" s="3" t="str">
        <f t="shared" si="129"/>
        <v>0Sat</v>
      </c>
      <c r="Q315" s="7"/>
      <c r="R315" s="7"/>
      <c r="T315" s="3" t="str">
        <f t="shared" si="130"/>
        <v>Jan</v>
      </c>
      <c r="U315" s="3">
        <f t="shared" si="131"/>
        <v>0</v>
      </c>
      <c r="V315" s="3" t="str">
        <f t="shared" si="132"/>
        <v>Jan0</v>
      </c>
      <c r="W315" s="3" t="str">
        <f t="shared" si="133"/>
        <v>0Sat</v>
      </c>
      <c r="Z315" s="7"/>
      <c r="AA315" s="7"/>
      <c r="AC315" s="3" t="str">
        <f t="shared" si="120"/>
        <v>Jan</v>
      </c>
      <c r="AD315" s="3">
        <f t="shared" si="121"/>
        <v>0</v>
      </c>
      <c r="AE315" s="3" t="str">
        <f t="shared" si="122"/>
        <v>Jan0</v>
      </c>
      <c r="AI315" s="7"/>
      <c r="AJ315" s="7"/>
      <c r="AK315" s="9"/>
      <c r="AL315" s="6"/>
    </row>
    <row r="316" spans="2:38">
      <c r="B316" s="3" t="str">
        <f t="shared" si="123"/>
        <v>Jan</v>
      </c>
      <c r="C316" s="3">
        <f t="shared" si="124"/>
        <v>0</v>
      </c>
      <c r="D316" s="3" t="str">
        <f t="shared" si="125"/>
        <v>Jan0</v>
      </c>
      <c r="K316" s="3" t="str">
        <f t="shared" si="126"/>
        <v>Jan</v>
      </c>
      <c r="L316" s="3">
        <f t="shared" si="127"/>
        <v>0</v>
      </c>
      <c r="M316" s="3" t="str">
        <f t="shared" si="128"/>
        <v>Jan0</v>
      </c>
      <c r="N316" s="3" t="str">
        <f t="shared" si="129"/>
        <v>0Sat</v>
      </c>
      <c r="Q316" s="7"/>
      <c r="R316" s="7"/>
      <c r="T316" s="3" t="str">
        <f t="shared" si="130"/>
        <v>Jan</v>
      </c>
      <c r="U316" s="3">
        <f t="shared" si="131"/>
        <v>0</v>
      </c>
      <c r="V316" s="3" t="str">
        <f t="shared" si="132"/>
        <v>Jan0</v>
      </c>
      <c r="W316" s="3" t="str">
        <f t="shared" si="133"/>
        <v>0Sat</v>
      </c>
      <c r="Z316" s="7"/>
      <c r="AA316" s="7"/>
      <c r="AC316" s="3" t="str">
        <f t="shared" si="120"/>
        <v>Jan</v>
      </c>
      <c r="AD316" s="3">
        <f t="shared" si="121"/>
        <v>0</v>
      </c>
      <c r="AE316" s="3" t="str">
        <f t="shared" si="122"/>
        <v>Jan0</v>
      </c>
      <c r="AI316" s="7"/>
      <c r="AJ316" s="7"/>
      <c r="AK316" s="9"/>
      <c r="AL316" s="6"/>
    </row>
    <row r="317" spans="2:38">
      <c r="B317" s="3" t="str">
        <f t="shared" si="123"/>
        <v>Jan</v>
      </c>
      <c r="C317" s="3">
        <f t="shared" si="124"/>
        <v>0</v>
      </c>
      <c r="D317" s="3" t="str">
        <f t="shared" si="125"/>
        <v>Jan0</v>
      </c>
      <c r="K317" s="3" t="str">
        <f t="shared" si="126"/>
        <v>Jan</v>
      </c>
      <c r="L317" s="3">
        <f t="shared" si="127"/>
        <v>0</v>
      </c>
      <c r="M317" s="3" t="str">
        <f t="shared" si="128"/>
        <v>Jan0</v>
      </c>
      <c r="N317" s="3" t="str">
        <f t="shared" si="129"/>
        <v>0Sat</v>
      </c>
      <c r="Q317" s="7"/>
      <c r="R317" s="7"/>
      <c r="T317" s="3" t="str">
        <f t="shared" si="130"/>
        <v>Jan</v>
      </c>
      <c r="U317" s="3">
        <f t="shared" si="131"/>
        <v>0</v>
      </c>
      <c r="V317" s="3" t="str">
        <f t="shared" si="132"/>
        <v>Jan0</v>
      </c>
      <c r="W317" s="3" t="str">
        <f t="shared" si="133"/>
        <v>0Sat</v>
      </c>
      <c r="Z317" s="7"/>
      <c r="AA317" s="7"/>
      <c r="AC317" s="3" t="str">
        <f t="shared" si="120"/>
        <v>Jan</v>
      </c>
      <c r="AD317" s="3">
        <f t="shared" si="121"/>
        <v>0</v>
      </c>
      <c r="AE317" s="3" t="str">
        <f t="shared" si="122"/>
        <v>Jan0</v>
      </c>
      <c r="AI317" s="7"/>
      <c r="AJ317" s="7"/>
      <c r="AK317" s="9"/>
      <c r="AL317" s="6"/>
    </row>
    <row r="318" spans="2:38">
      <c r="B318" s="3" t="str">
        <f t="shared" si="123"/>
        <v>Jan</v>
      </c>
      <c r="C318" s="3">
        <f t="shared" si="124"/>
        <v>0</v>
      </c>
      <c r="D318" s="3" t="str">
        <f t="shared" si="125"/>
        <v>Jan0</v>
      </c>
      <c r="K318" s="3" t="str">
        <f t="shared" si="126"/>
        <v>Jan</v>
      </c>
      <c r="L318" s="3">
        <f t="shared" si="127"/>
        <v>0</v>
      </c>
      <c r="M318" s="3" t="str">
        <f t="shared" si="128"/>
        <v>Jan0</v>
      </c>
      <c r="N318" s="3" t="str">
        <f t="shared" si="129"/>
        <v>0Sat</v>
      </c>
      <c r="Q318" s="7"/>
      <c r="R318" s="7"/>
      <c r="T318" s="3" t="str">
        <f t="shared" si="130"/>
        <v>Jan</v>
      </c>
      <c r="U318" s="3">
        <f t="shared" si="131"/>
        <v>0</v>
      </c>
      <c r="V318" s="3" t="str">
        <f t="shared" si="132"/>
        <v>Jan0</v>
      </c>
      <c r="W318" s="3" t="str">
        <f t="shared" si="133"/>
        <v>0Sat</v>
      </c>
      <c r="Z318" s="7"/>
      <c r="AA318" s="7"/>
      <c r="AC318" s="3" t="str">
        <f t="shared" si="120"/>
        <v>Jan</v>
      </c>
      <c r="AD318" s="3">
        <f t="shared" si="121"/>
        <v>0</v>
      </c>
      <c r="AE318" s="3" t="str">
        <f t="shared" si="122"/>
        <v>Jan0</v>
      </c>
      <c r="AI318" s="7"/>
      <c r="AJ318" s="7"/>
      <c r="AK318" s="9"/>
      <c r="AL318" s="6"/>
    </row>
    <row r="319" spans="2:38">
      <c r="B319" s="3" t="str">
        <f t="shared" si="123"/>
        <v>Jan</v>
      </c>
      <c r="C319" s="3">
        <f t="shared" si="124"/>
        <v>0</v>
      </c>
      <c r="D319" s="3" t="str">
        <f t="shared" si="125"/>
        <v>Jan0</v>
      </c>
      <c r="K319" s="3" t="str">
        <f t="shared" si="126"/>
        <v>Jan</v>
      </c>
      <c r="L319" s="3">
        <f t="shared" si="127"/>
        <v>0</v>
      </c>
      <c r="M319" s="3" t="str">
        <f t="shared" si="128"/>
        <v>Jan0</v>
      </c>
      <c r="N319" s="3" t="str">
        <f t="shared" si="129"/>
        <v>0Sat</v>
      </c>
      <c r="Q319" s="7"/>
      <c r="R319" s="7"/>
      <c r="T319" s="3" t="str">
        <f t="shared" si="130"/>
        <v>Jan</v>
      </c>
      <c r="U319" s="3">
        <f t="shared" si="131"/>
        <v>0</v>
      </c>
      <c r="V319" s="3" t="str">
        <f t="shared" si="132"/>
        <v>Jan0</v>
      </c>
      <c r="W319" s="3" t="str">
        <f t="shared" si="133"/>
        <v>0Sat</v>
      </c>
      <c r="Z319" s="7"/>
      <c r="AA319" s="7"/>
      <c r="AC319" s="3" t="str">
        <f t="shared" ref="AC319:AC366" si="138">TEXT(AB319,"mmm")</f>
        <v>Jan</v>
      </c>
      <c r="AD319" s="3">
        <f t="shared" ref="AD319:AD366" si="139">DAY(AB319)</f>
        <v>0</v>
      </c>
      <c r="AE319" s="3" t="str">
        <f t="shared" ref="AE319:AE366" si="140">CONCATENATE(AC319,AD319)</f>
        <v>Jan0</v>
      </c>
      <c r="AI319" s="7"/>
      <c r="AJ319" s="7"/>
      <c r="AK319" s="9"/>
      <c r="AL319" s="6"/>
    </row>
    <row r="320" spans="2:38">
      <c r="B320" s="3" t="str">
        <f t="shared" si="123"/>
        <v>Jan</v>
      </c>
      <c r="C320" s="3">
        <f t="shared" si="124"/>
        <v>0</v>
      </c>
      <c r="D320" s="3" t="str">
        <f t="shared" si="125"/>
        <v>Jan0</v>
      </c>
      <c r="K320" s="3" t="str">
        <f t="shared" si="126"/>
        <v>Jan</v>
      </c>
      <c r="L320" s="3">
        <f t="shared" si="127"/>
        <v>0</v>
      </c>
      <c r="M320" s="3" t="str">
        <f t="shared" si="128"/>
        <v>Jan0</v>
      </c>
      <c r="N320" s="3" t="str">
        <f t="shared" si="129"/>
        <v>0Sat</v>
      </c>
      <c r="Q320" s="7"/>
      <c r="R320" s="7"/>
      <c r="T320" s="3" t="str">
        <f t="shared" si="130"/>
        <v>Jan</v>
      </c>
      <c r="U320" s="3">
        <f t="shared" si="131"/>
        <v>0</v>
      </c>
      <c r="V320" s="3" t="str">
        <f t="shared" si="132"/>
        <v>Jan0</v>
      </c>
      <c r="W320" s="3" t="str">
        <f t="shared" si="133"/>
        <v>0Sat</v>
      </c>
      <c r="Z320" s="7"/>
      <c r="AA320" s="7"/>
      <c r="AC320" s="3" t="str">
        <f t="shared" si="138"/>
        <v>Jan</v>
      </c>
      <c r="AD320" s="3">
        <f t="shared" si="139"/>
        <v>0</v>
      </c>
      <c r="AE320" s="3" t="str">
        <f t="shared" si="140"/>
        <v>Jan0</v>
      </c>
      <c r="AI320" s="7"/>
      <c r="AJ320" s="7"/>
      <c r="AK320" s="9"/>
      <c r="AL320" s="6"/>
    </row>
    <row r="321" spans="2:38">
      <c r="B321" s="3" t="str">
        <f t="shared" si="123"/>
        <v>Jan</v>
      </c>
      <c r="C321" s="3">
        <f t="shared" si="124"/>
        <v>0</v>
      </c>
      <c r="D321" s="3" t="str">
        <f t="shared" si="125"/>
        <v>Jan0</v>
      </c>
      <c r="K321" s="3" t="str">
        <f t="shared" si="126"/>
        <v>Jan</v>
      </c>
      <c r="L321" s="3">
        <f t="shared" si="127"/>
        <v>0</v>
      </c>
      <c r="M321" s="3" t="str">
        <f t="shared" si="128"/>
        <v>Jan0</v>
      </c>
      <c r="N321" s="3" t="str">
        <f t="shared" si="129"/>
        <v>0Sat</v>
      </c>
      <c r="Q321" s="7"/>
      <c r="R321" s="7"/>
      <c r="T321" s="3" t="str">
        <f t="shared" si="130"/>
        <v>Jan</v>
      </c>
      <c r="U321" s="3">
        <f t="shared" si="131"/>
        <v>0</v>
      </c>
      <c r="V321" s="3" t="str">
        <f t="shared" si="132"/>
        <v>Jan0</v>
      </c>
      <c r="W321" s="3" t="str">
        <f t="shared" si="133"/>
        <v>0Sat</v>
      </c>
      <c r="Z321" s="7"/>
      <c r="AA321" s="7"/>
      <c r="AC321" s="3" t="str">
        <f t="shared" si="138"/>
        <v>Jan</v>
      </c>
      <c r="AD321" s="3">
        <f t="shared" si="139"/>
        <v>0</v>
      </c>
      <c r="AE321" s="3" t="str">
        <f t="shared" si="140"/>
        <v>Jan0</v>
      </c>
      <c r="AI321" s="7"/>
      <c r="AJ321" s="7"/>
      <c r="AK321" s="9"/>
      <c r="AL321" s="6"/>
    </row>
    <row r="322" spans="2:38">
      <c r="B322" s="3" t="str">
        <f t="shared" ref="B322:B366" si="141">TEXT(A322,"mmm")</f>
        <v>Jan</v>
      </c>
      <c r="C322" s="3">
        <f t="shared" ref="C322:C366" si="142">DAY(A322)</f>
        <v>0</v>
      </c>
      <c r="D322" s="3" t="str">
        <f t="shared" ref="D322:D366" si="143">CONCATENATE(B322,C322)</f>
        <v>Jan0</v>
      </c>
      <c r="K322" s="3" t="str">
        <f t="shared" ref="K322:K366" si="144">TEXT(J322,"mmm")</f>
        <v>Jan</v>
      </c>
      <c r="L322" s="3">
        <f t="shared" ref="L322:L366" si="145">DAY(J322)</f>
        <v>0</v>
      </c>
      <c r="M322" s="3" t="str">
        <f t="shared" ref="M322:M366" si="146">CONCATENATE(K322,L322)</f>
        <v>Jan0</v>
      </c>
      <c r="N322" s="3" t="str">
        <f t="shared" ref="N322:N366" si="147">CONCATENATE(WEEKNUM(J322),TEXT(J322,"ddd"))</f>
        <v>0Sat</v>
      </c>
      <c r="Q322" s="7"/>
      <c r="R322" s="7"/>
      <c r="T322" s="3" t="str">
        <f t="shared" ref="T322:T366" si="148">TEXT(S322,"mmm")</f>
        <v>Jan</v>
      </c>
      <c r="U322" s="3">
        <f t="shared" ref="U322:U366" si="149">DAY(S322)</f>
        <v>0</v>
      </c>
      <c r="V322" s="3" t="str">
        <f t="shared" ref="V322:V366" si="150">CONCATENATE(T322,U322)</f>
        <v>Jan0</v>
      </c>
      <c r="W322" s="3" t="str">
        <f t="shared" ref="W322:W366" si="151">CONCATENATE(WEEKNUM(S322),TEXT(S322,"ddd"))</f>
        <v>0Sat</v>
      </c>
      <c r="Z322" s="7"/>
      <c r="AA322" s="7"/>
      <c r="AC322" s="3" t="str">
        <f t="shared" si="138"/>
        <v>Jan</v>
      </c>
      <c r="AD322" s="3">
        <f t="shared" si="139"/>
        <v>0</v>
      </c>
      <c r="AE322" s="3" t="str">
        <f t="shared" si="140"/>
        <v>Jan0</v>
      </c>
      <c r="AI322" s="7"/>
      <c r="AJ322" s="7"/>
      <c r="AK322" s="9"/>
      <c r="AL322" s="6"/>
    </row>
    <row r="323" spans="2:38">
      <c r="B323" s="3" t="str">
        <f t="shared" si="141"/>
        <v>Jan</v>
      </c>
      <c r="C323" s="3">
        <f t="shared" si="142"/>
        <v>0</v>
      </c>
      <c r="D323" s="3" t="str">
        <f t="shared" si="143"/>
        <v>Jan0</v>
      </c>
      <c r="K323" s="3" t="str">
        <f t="shared" si="144"/>
        <v>Jan</v>
      </c>
      <c r="L323" s="3">
        <f t="shared" si="145"/>
        <v>0</v>
      </c>
      <c r="M323" s="3" t="str">
        <f t="shared" si="146"/>
        <v>Jan0</v>
      </c>
      <c r="N323" s="3" t="str">
        <f t="shared" si="147"/>
        <v>0Sat</v>
      </c>
      <c r="Q323" s="7"/>
      <c r="R323" s="7"/>
      <c r="T323" s="3" t="str">
        <f t="shared" si="148"/>
        <v>Jan</v>
      </c>
      <c r="U323" s="3">
        <f t="shared" si="149"/>
        <v>0</v>
      </c>
      <c r="V323" s="3" t="str">
        <f t="shared" si="150"/>
        <v>Jan0</v>
      </c>
      <c r="W323" s="3" t="str">
        <f t="shared" si="151"/>
        <v>0Sat</v>
      </c>
      <c r="Z323" s="7"/>
      <c r="AA323" s="7"/>
      <c r="AC323" s="3" t="str">
        <f t="shared" si="138"/>
        <v>Jan</v>
      </c>
      <c r="AD323" s="3">
        <f t="shared" si="139"/>
        <v>0</v>
      </c>
      <c r="AE323" s="3" t="str">
        <f t="shared" si="140"/>
        <v>Jan0</v>
      </c>
      <c r="AI323" s="7"/>
      <c r="AJ323" s="7"/>
      <c r="AK323" s="9"/>
      <c r="AL323" s="6"/>
    </row>
    <row r="324" spans="2:38">
      <c r="B324" s="3" t="str">
        <f t="shared" si="141"/>
        <v>Jan</v>
      </c>
      <c r="C324" s="3">
        <f t="shared" si="142"/>
        <v>0</v>
      </c>
      <c r="D324" s="3" t="str">
        <f t="shared" si="143"/>
        <v>Jan0</v>
      </c>
      <c r="K324" s="3" t="str">
        <f t="shared" si="144"/>
        <v>Jan</v>
      </c>
      <c r="L324" s="3">
        <f t="shared" si="145"/>
        <v>0</v>
      </c>
      <c r="M324" s="3" t="str">
        <f t="shared" si="146"/>
        <v>Jan0</v>
      </c>
      <c r="N324" s="3" t="str">
        <f t="shared" si="147"/>
        <v>0Sat</v>
      </c>
      <c r="Q324" s="7"/>
      <c r="R324" s="7"/>
      <c r="T324" s="3" t="str">
        <f t="shared" si="148"/>
        <v>Jan</v>
      </c>
      <c r="U324" s="3">
        <f t="shared" si="149"/>
        <v>0</v>
      </c>
      <c r="V324" s="3" t="str">
        <f t="shared" si="150"/>
        <v>Jan0</v>
      </c>
      <c r="W324" s="3" t="str">
        <f t="shared" si="151"/>
        <v>0Sat</v>
      </c>
      <c r="Z324" s="7"/>
      <c r="AA324" s="7"/>
      <c r="AC324" s="3" t="str">
        <f t="shared" si="138"/>
        <v>Jan</v>
      </c>
      <c r="AD324" s="3">
        <f t="shared" si="139"/>
        <v>0</v>
      </c>
      <c r="AE324" s="3" t="str">
        <f t="shared" si="140"/>
        <v>Jan0</v>
      </c>
      <c r="AI324" s="7"/>
      <c r="AJ324" s="7"/>
      <c r="AK324" s="9"/>
      <c r="AL324" s="6"/>
    </row>
    <row r="325" spans="2:38">
      <c r="B325" s="3" t="str">
        <f t="shared" si="141"/>
        <v>Jan</v>
      </c>
      <c r="C325" s="3">
        <f t="shared" si="142"/>
        <v>0</v>
      </c>
      <c r="D325" s="3" t="str">
        <f t="shared" si="143"/>
        <v>Jan0</v>
      </c>
      <c r="K325" s="3" t="str">
        <f t="shared" si="144"/>
        <v>Jan</v>
      </c>
      <c r="L325" s="3">
        <f t="shared" si="145"/>
        <v>0</v>
      </c>
      <c r="M325" s="3" t="str">
        <f t="shared" si="146"/>
        <v>Jan0</v>
      </c>
      <c r="N325" s="3" t="str">
        <f t="shared" si="147"/>
        <v>0Sat</v>
      </c>
      <c r="Q325" s="7"/>
      <c r="R325" s="7"/>
      <c r="T325" s="3" t="str">
        <f t="shared" si="148"/>
        <v>Jan</v>
      </c>
      <c r="U325" s="3">
        <f t="shared" si="149"/>
        <v>0</v>
      </c>
      <c r="V325" s="3" t="str">
        <f t="shared" si="150"/>
        <v>Jan0</v>
      </c>
      <c r="W325" s="3" t="str">
        <f t="shared" si="151"/>
        <v>0Sat</v>
      </c>
      <c r="Z325" s="7"/>
      <c r="AA325" s="7"/>
      <c r="AC325" s="3" t="str">
        <f t="shared" si="138"/>
        <v>Jan</v>
      </c>
      <c r="AD325" s="3">
        <f t="shared" si="139"/>
        <v>0</v>
      </c>
      <c r="AE325" s="3" t="str">
        <f t="shared" si="140"/>
        <v>Jan0</v>
      </c>
      <c r="AI325" s="7"/>
      <c r="AJ325" s="7"/>
      <c r="AK325" s="9"/>
      <c r="AL325" s="6"/>
    </row>
    <row r="326" spans="2:38">
      <c r="B326" s="3" t="str">
        <f t="shared" si="141"/>
        <v>Jan</v>
      </c>
      <c r="C326" s="3">
        <f t="shared" si="142"/>
        <v>0</v>
      </c>
      <c r="D326" s="3" t="str">
        <f t="shared" si="143"/>
        <v>Jan0</v>
      </c>
      <c r="K326" s="3" t="str">
        <f t="shared" si="144"/>
        <v>Jan</v>
      </c>
      <c r="L326" s="3">
        <f t="shared" si="145"/>
        <v>0</v>
      </c>
      <c r="M326" s="3" t="str">
        <f t="shared" si="146"/>
        <v>Jan0</v>
      </c>
      <c r="N326" s="3" t="str">
        <f t="shared" si="147"/>
        <v>0Sat</v>
      </c>
      <c r="Q326" s="7"/>
      <c r="R326" s="7"/>
      <c r="T326" s="3" t="str">
        <f t="shared" si="148"/>
        <v>Jan</v>
      </c>
      <c r="U326" s="3">
        <f t="shared" si="149"/>
        <v>0</v>
      </c>
      <c r="V326" s="3" t="str">
        <f t="shared" si="150"/>
        <v>Jan0</v>
      </c>
      <c r="W326" s="3" t="str">
        <f t="shared" si="151"/>
        <v>0Sat</v>
      </c>
      <c r="Z326" s="7"/>
      <c r="AA326" s="7"/>
      <c r="AC326" s="3" t="str">
        <f t="shared" si="138"/>
        <v>Jan</v>
      </c>
      <c r="AD326" s="3">
        <f t="shared" si="139"/>
        <v>0</v>
      </c>
      <c r="AE326" s="3" t="str">
        <f t="shared" si="140"/>
        <v>Jan0</v>
      </c>
      <c r="AI326" s="7"/>
      <c r="AJ326" s="7"/>
      <c r="AK326" s="9"/>
      <c r="AL326" s="6"/>
    </row>
    <row r="327" spans="2:38">
      <c r="B327" s="3" t="str">
        <f t="shared" si="141"/>
        <v>Jan</v>
      </c>
      <c r="C327" s="3">
        <f t="shared" si="142"/>
        <v>0</v>
      </c>
      <c r="D327" s="3" t="str">
        <f t="shared" si="143"/>
        <v>Jan0</v>
      </c>
      <c r="K327" s="3" t="str">
        <f t="shared" si="144"/>
        <v>Jan</v>
      </c>
      <c r="L327" s="3">
        <f t="shared" si="145"/>
        <v>0</v>
      </c>
      <c r="M327" s="3" t="str">
        <f t="shared" si="146"/>
        <v>Jan0</v>
      </c>
      <c r="N327" s="3" t="str">
        <f t="shared" si="147"/>
        <v>0Sat</v>
      </c>
      <c r="Q327" s="7"/>
      <c r="R327" s="7"/>
      <c r="T327" s="3" t="str">
        <f t="shared" si="148"/>
        <v>Jan</v>
      </c>
      <c r="U327" s="3">
        <f t="shared" si="149"/>
        <v>0</v>
      </c>
      <c r="V327" s="3" t="str">
        <f t="shared" si="150"/>
        <v>Jan0</v>
      </c>
      <c r="W327" s="3" t="str">
        <f t="shared" si="151"/>
        <v>0Sat</v>
      </c>
      <c r="Z327" s="7"/>
      <c r="AA327" s="7"/>
      <c r="AC327" s="3" t="str">
        <f t="shared" si="138"/>
        <v>Jan</v>
      </c>
      <c r="AD327" s="3">
        <f t="shared" si="139"/>
        <v>0</v>
      </c>
      <c r="AE327" s="3" t="str">
        <f t="shared" si="140"/>
        <v>Jan0</v>
      </c>
      <c r="AI327" s="7"/>
      <c r="AJ327" s="7"/>
      <c r="AK327" s="9"/>
      <c r="AL327" s="6"/>
    </row>
    <row r="328" spans="2:38">
      <c r="B328" s="3" t="str">
        <f t="shared" si="141"/>
        <v>Jan</v>
      </c>
      <c r="C328" s="3">
        <f t="shared" si="142"/>
        <v>0</v>
      </c>
      <c r="D328" s="3" t="str">
        <f t="shared" si="143"/>
        <v>Jan0</v>
      </c>
      <c r="K328" s="3" t="str">
        <f t="shared" si="144"/>
        <v>Jan</v>
      </c>
      <c r="L328" s="3">
        <f t="shared" si="145"/>
        <v>0</v>
      </c>
      <c r="M328" s="3" t="str">
        <f t="shared" si="146"/>
        <v>Jan0</v>
      </c>
      <c r="N328" s="3" t="str">
        <f t="shared" si="147"/>
        <v>0Sat</v>
      </c>
      <c r="Q328" s="7"/>
      <c r="R328" s="7"/>
      <c r="T328" s="3" t="str">
        <f t="shared" si="148"/>
        <v>Jan</v>
      </c>
      <c r="U328" s="3">
        <f t="shared" si="149"/>
        <v>0</v>
      </c>
      <c r="V328" s="3" t="str">
        <f t="shared" si="150"/>
        <v>Jan0</v>
      </c>
      <c r="W328" s="3" t="str">
        <f t="shared" si="151"/>
        <v>0Sat</v>
      </c>
      <c r="Z328" s="7"/>
      <c r="AA328" s="7"/>
      <c r="AC328" s="3" t="str">
        <f t="shared" si="138"/>
        <v>Jan</v>
      </c>
      <c r="AD328" s="3">
        <f t="shared" si="139"/>
        <v>0</v>
      </c>
      <c r="AE328" s="3" t="str">
        <f t="shared" si="140"/>
        <v>Jan0</v>
      </c>
      <c r="AI328" s="7"/>
      <c r="AJ328" s="7"/>
      <c r="AK328" s="9"/>
      <c r="AL328" s="6"/>
    </row>
    <row r="329" spans="2:38">
      <c r="B329" s="3" t="str">
        <f t="shared" si="141"/>
        <v>Jan</v>
      </c>
      <c r="C329" s="3">
        <f t="shared" si="142"/>
        <v>0</v>
      </c>
      <c r="D329" s="3" t="str">
        <f t="shared" si="143"/>
        <v>Jan0</v>
      </c>
      <c r="K329" s="3" t="str">
        <f t="shared" si="144"/>
        <v>Jan</v>
      </c>
      <c r="L329" s="3">
        <f t="shared" si="145"/>
        <v>0</v>
      </c>
      <c r="M329" s="3" t="str">
        <f t="shared" si="146"/>
        <v>Jan0</v>
      </c>
      <c r="N329" s="3" t="str">
        <f t="shared" si="147"/>
        <v>0Sat</v>
      </c>
      <c r="Q329" s="7"/>
      <c r="R329" s="7"/>
      <c r="T329" s="3" t="str">
        <f t="shared" si="148"/>
        <v>Jan</v>
      </c>
      <c r="U329" s="3">
        <f t="shared" si="149"/>
        <v>0</v>
      </c>
      <c r="V329" s="3" t="str">
        <f t="shared" si="150"/>
        <v>Jan0</v>
      </c>
      <c r="W329" s="3" t="str">
        <f t="shared" si="151"/>
        <v>0Sat</v>
      </c>
      <c r="Z329" s="7"/>
      <c r="AA329" s="7"/>
      <c r="AC329" s="3" t="str">
        <f t="shared" si="138"/>
        <v>Jan</v>
      </c>
      <c r="AD329" s="3">
        <f t="shared" si="139"/>
        <v>0</v>
      </c>
      <c r="AE329" s="3" t="str">
        <f t="shared" si="140"/>
        <v>Jan0</v>
      </c>
      <c r="AI329" s="7"/>
      <c r="AJ329" s="7"/>
      <c r="AK329" s="9"/>
      <c r="AL329" s="6"/>
    </row>
    <row r="330" spans="2:38">
      <c r="B330" s="3" t="str">
        <f t="shared" si="141"/>
        <v>Jan</v>
      </c>
      <c r="C330" s="3">
        <f t="shared" si="142"/>
        <v>0</v>
      </c>
      <c r="D330" s="3" t="str">
        <f t="shared" si="143"/>
        <v>Jan0</v>
      </c>
      <c r="K330" s="3" t="str">
        <f t="shared" si="144"/>
        <v>Jan</v>
      </c>
      <c r="L330" s="3">
        <f t="shared" si="145"/>
        <v>0</v>
      </c>
      <c r="M330" s="3" t="str">
        <f t="shared" si="146"/>
        <v>Jan0</v>
      </c>
      <c r="N330" s="3" t="str">
        <f t="shared" si="147"/>
        <v>0Sat</v>
      </c>
      <c r="Q330" s="7"/>
      <c r="R330" s="7"/>
      <c r="T330" s="3" t="str">
        <f t="shared" si="148"/>
        <v>Jan</v>
      </c>
      <c r="U330" s="3">
        <f t="shared" si="149"/>
        <v>0</v>
      </c>
      <c r="V330" s="3" t="str">
        <f t="shared" si="150"/>
        <v>Jan0</v>
      </c>
      <c r="W330" s="3" t="str">
        <f t="shared" si="151"/>
        <v>0Sat</v>
      </c>
      <c r="Z330" s="7"/>
      <c r="AA330" s="7"/>
      <c r="AC330" s="3" t="str">
        <f t="shared" si="138"/>
        <v>Jan</v>
      </c>
      <c r="AD330" s="3">
        <f t="shared" si="139"/>
        <v>0</v>
      </c>
      <c r="AE330" s="3" t="str">
        <f t="shared" si="140"/>
        <v>Jan0</v>
      </c>
      <c r="AI330" s="7"/>
      <c r="AJ330" s="7"/>
      <c r="AK330" s="9"/>
      <c r="AL330" s="6"/>
    </row>
    <row r="331" spans="2:38">
      <c r="B331" s="3" t="str">
        <f t="shared" si="141"/>
        <v>Jan</v>
      </c>
      <c r="C331" s="3">
        <f t="shared" si="142"/>
        <v>0</v>
      </c>
      <c r="D331" s="3" t="str">
        <f t="shared" si="143"/>
        <v>Jan0</v>
      </c>
      <c r="K331" s="3" t="str">
        <f t="shared" si="144"/>
        <v>Jan</v>
      </c>
      <c r="L331" s="3">
        <f t="shared" si="145"/>
        <v>0</v>
      </c>
      <c r="M331" s="3" t="str">
        <f t="shared" si="146"/>
        <v>Jan0</v>
      </c>
      <c r="N331" s="3" t="str">
        <f t="shared" si="147"/>
        <v>0Sat</v>
      </c>
      <c r="Q331" s="7"/>
      <c r="R331" s="7"/>
      <c r="T331" s="3" t="str">
        <f t="shared" si="148"/>
        <v>Jan</v>
      </c>
      <c r="U331" s="3">
        <f t="shared" si="149"/>
        <v>0</v>
      </c>
      <c r="V331" s="3" t="str">
        <f t="shared" si="150"/>
        <v>Jan0</v>
      </c>
      <c r="W331" s="3" t="str">
        <f t="shared" si="151"/>
        <v>0Sat</v>
      </c>
      <c r="Z331" s="7"/>
      <c r="AA331" s="7"/>
      <c r="AC331" s="3" t="str">
        <f t="shared" si="138"/>
        <v>Jan</v>
      </c>
      <c r="AD331" s="3">
        <f t="shared" si="139"/>
        <v>0</v>
      </c>
      <c r="AE331" s="3" t="str">
        <f t="shared" si="140"/>
        <v>Jan0</v>
      </c>
      <c r="AI331" s="7"/>
      <c r="AJ331" s="7"/>
      <c r="AK331" s="9"/>
      <c r="AL331" s="6"/>
    </row>
    <row r="332" spans="2:38">
      <c r="B332" s="3" t="str">
        <f t="shared" si="141"/>
        <v>Jan</v>
      </c>
      <c r="C332" s="3">
        <f t="shared" si="142"/>
        <v>0</v>
      </c>
      <c r="D332" s="3" t="str">
        <f t="shared" si="143"/>
        <v>Jan0</v>
      </c>
      <c r="K332" s="3" t="str">
        <f t="shared" si="144"/>
        <v>Jan</v>
      </c>
      <c r="L332" s="3">
        <f t="shared" si="145"/>
        <v>0</v>
      </c>
      <c r="M332" s="3" t="str">
        <f t="shared" si="146"/>
        <v>Jan0</v>
      </c>
      <c r="N332" s="3" t="str">
        <f t="shared" si="147"/>
        <v>0Sat</v>
      </c>
      <c r="Q332" s="7"/>
      <c r="R332" s="7"/>
      <c r="T332" s="3" t="str">
        <f t="shared" si="148"/>
        <v>Jan</v>
      </c>
      <c r="U332" s="3">
        <f t="shared" si="149"/>
        <v>0</v>
      </c>
      <c r="V332" s="3" t="str">
        <f t="shared" si="150"/>
        <v>Jan0</v>
      </c>
      <c r="W332" s="3" t="str">
        <f t="shared" si="151"/>
        <v>0Sat</v>
      </c>
      <c r="Z332" s="7"/>
      <c r="AA332" s="7"/>
      <c r="AC332" s="3" t="str">
        <f t="shared" si="138"/>
        <v>Jan</v>
      </c>
      <c r="AD332" s="3">
        <f t="shared" si="139"/>
        <v>0</v>
      </c>
      <c r="AE332" s="3" t="str">
        <f t="shared" si="140"/>
        <v>Jan0</v>
      </c>
      <c r="AI332" s="7"/>
      <c r="AJ332" s="7"/>
      <c r="AK332" s="9"/>
      <c r="AL332" s="6"/>
    </row>
    <row r="333" spans="2:38">
      <c r="B333" s="3" t="str">
        <f t="shared" si="141"/>
        <v>Jan</v>
      </c>
      <c r="C333" s="3">
        <f t="shared" si="142"/>
        <v>0</v>
      </c>
      <c r="D333" s="3" t="str">
        <f t="shared" si="143"/>
        <v>Jan0</v>
      </c>
      <c r="K333" s="3" t="str">
        <f t="shared" si="144"/>
        <v>Jan</v>
      </c>
      <c r="L333" s="3">
        <f t="shared" si="145"/>
        <v>0</v>
      </c>
      <c r="M333" s="3" t="str">
        <f t="shared" si="146"/>
        <v>Jan0</v>
      </c>
      <c r="N333" s="3" t="str">
        <f t="shared" si="147"/>
        <v>0Sat</v>
      </c>
      <c r="Q333" s="7"/>
      <c r="R333" s="7"/>
      <c r="T333" s="3" t="str">
        <f t="shared" si="148"/>
        <v>Jan</v>
      </c>
      <c r="U333" s="3">
        <f t="shared" si="149"/>
        <v>0</v>
      </c>
      <c r="V333" s="3" t="str">
        <f t="shared" si="150"/>
        <v>Jan0</v>
      </c>
      <c r="W333" s="3" t="str">
        <f t="shared" si="151"/>
        <v>0Sat</v>
      </c>
      <c r="Z333" s="7"/>
      <c r="AA333" s="7"/>
      <c r="AC333" s="3" t="str">
        <f t="shared" si="138"/>
        <v>Jan</v>
      </c>
      <c r="AD333" s="3">
        <f t="shared" si="139"/>
        <v>0</v>
      </c>
      <c r="AE333" s="3" t="str">
        <f t="shared" si="140"/>
        <v>Jan0</v>
      </c>
      <c r="AI333" s="7"/>
      <c r="AJ333" s="7"/>
      <c r="AK333" s="9"/>
      <c r="AL333" s="6"/>
    </row>
    <row r="334" spans="2:38">
      <c r="B334" s="3" t="str">
        <f t="shared" si="141"/>
        <v>Jan</v>
      </c>
      <c r="C334" s="3">
        <f t="shared" si="142"/>
        <v>0</v>
      </c>
      <c r="D334" s="3" t="str">
        <f t="shared" si="143"/>
        <v>Jan0</v>
      </c>
      <c r="K334" s="3" t="str">
        <f t="shared" si="144"/>
        <v>Jan</v>
      </c>
      <c r="L334" s="3">
        <f t="shared" si="145"/>
        <v>0</v>
      </c>
      <c r="M334" s="3" t="str">
        <f t="shared" si="146"/>
        <v>Jan0</v>
      </c>
      <c r="N334" s="3" t="str">
        <f t="shared" si="147"/>
        <v>0Sat</v>
      </c>
      <c r="Q334" s="7"/>
      <c r="R334" s="7"/>
      <c r="T334" s="3" t="str">
        <f t="shared" si="148"/>
        <v>Jan</v>
      </c>
      <c r="U334" s="3">
        <f t="shared" si="149"/>
        <v>0</v>
      </c>
      <c r="V334" s="3" t="str">
        <f t="shared" si="150"/>
        <v>Jan0</v>
      </c>
      <c r="W334" s="3" t="str">
        <f t="shared" si="151"/>
        <v>0Sat</v>
      </c>
      <c r="Z334" s="7"/>
      <c r="AA334" s="7"/>
      <c r="AC334" s="3" t="str">
        <f t="shared" si="138"/>
        <v>Jan</v>
      </c>
      <c r="AD334" s="3">
        <f t="shared" si="139"/>
        <v>0</v>
      </c>
      <c r="AE334" s="3" t="str">
        <f t="shared" si="140"/>
        <v>Jan0</v>
      </c>
      <c r="AI334" s="7"/>
      <c r="AJ334" s="7"/>
      <c r="AK334" s="9"/>
      <c r="AL334" s="6"/>
    </row>
    <row r="335" spans="2:38">
      <c r="B335" s="3" t="str">
        <f t="shared" si="141"/>
        <v>Jan</v>
      </c>
      <c r="C335" s="3">
        <f t="shared" si="142"/>
        <v>0</v>
      </c>
      <c r="D335" s="3" t="str">
        <f t="shared" si="143"/>
        <v>Jan0</v>
      </c>
      <c r="K335" s="3" t="str">
        <f t="shared" si="144"/>
        <v>Jan</v>
      </c>
      <c r="L335" s="3">
        <f t="shared" si="145"/>
        <v>0</v>
      </c>
      <c r="M335" s="3" t="str">
        <f t="shared" si="146"/>
        <v>Jan0</v>
      </c>
      <c r="N335" s="3" t="str">
        <f t="shared" si="147"/>
        <v>0Sat</v>
      </c>
      <c r="Q335" s="7"/>
      <c r="R335" s="7"/>
      <c r="T335" s="3" t="str">
        <f t="shared" si="148"/>
        <v>Jan</v>
      </c>
      <c r="U335" s="3">
        <f t="shared" si="149"/>
        <v>0</v>
      </c>
      <c r="V335" s="3" t="str">
        <f t="shared" si="150"/>
        <v>Jan0</v>
      </c>
      <c r="W335" s="3" t="str">
        <f t="shared" si="151"/>
        <v>0Sat</v>
      </c>
      <c r="Z335" s="7"/>
      <c r="AA335" s="7"/>
      <c r="AC335" s="3" t="str">
        <f t="shared" si="138"/>
        <v>Jan</v>
      </c>
      <c r="AD335" s="3">
        <f t="shared" si="139"/>
        <v>0</v>
      </c>
      <c r="AE335" s="3" t="str">
        <f t="shared" si="140"/>
        <v>Jan0</v>
      </c>
      <c r="AI335" s="7"/>
      <c r="AJ335" s="7"/>
      <c r="AK335" s="9"/>
      <c r="AL335" s="6"/>
    </row>
    <row r="336" spans="2:38">
      <c r="B336" s="3" t="str">
        <f t="shared" si="141"/>
        <v>Jan</v>
      </c>
      <c r="C336" s="3">
        <f t="shared" si="142"/>
        <v>0</v>
      </c>
      <c r="D336" s="3" t="str">
        <f t="shared" si="143"/>
        <v>Jan0</v>
      </c>
      <c r="K336" s="3" t="str">
        <f t="shared" si="144"/>
        <v>Jan</v>
      </c>
      <c r="L336" s="3">
        <f t="shared" si="145"/>
        <v>0</v>
      </c>
      <c r="M336" s="3" t="str">
        <f t="shared" si="146"/>
        <v>Jan0</v>
      </c>
      <c r="N336" s="3" t="str">
        <f t="shared" si="147"/>
        <v>0Sat</v>
      </c>
      <c r="Q336" s="7"/>
      <c r="R336" s="7"/>
      <c r="T336" s="3" t="str">
        <f t="shared" si="148"/>
        <v>Jan</v>
      </c>
      <c r="U336" s="3">
        <f t="shared" si="149"/>
        <v>0</v>
      </c>
      <c r="V336" s="3" t="str">
        <f t="shared" si="150"/>
        <v>Jan0</v>
      </c>
      <c r="W336" s="3" t="str">
        <f t="shared" si="151"/>
        <v>0Sat</v>
      </c>
      <c r="Z336" s="7"/>
      <c r="AA336" s="7"/>
      <c r="AC336" s="3" t="str">
        <f t="shared" si="138"/>
        <v>Jan</v>
      </c>
      <c r="AD336" s="3">
        <f t="shared" si="139"/>
        <v>0</v>
      </c>
      <c r="AE336" s="3" t="str">
        <f t="shared" si="140"/>
        <v>Jan0</v>
      </c>
      <c r="AI336" s="7"/>
      <c r="AJ336" s="7"/>
      <c r="AK336" s="9"/>
      <c r="AL336" s="6"/>
    </row>
    <row r="337" spans="2:38">
      <c r="B337" s="3" t="str">
        <f t="shared" si="141"/>
        <v>Jan</v>
      </c>
      <c r="C337" s="3">
        <f t="shared" si="142"/>
        <v>0</v>
      </c>
      <c r="D337" s="3" t="str">
        <f t="shared" si="143"/>
        <v>Jan0</v>
      </c>
      <c r="K337" s="3" t="str">
        <f t="shared" si="144"/>
        <v>Jan</v>
      </c>
      <c r="L337" s="3">
        <f t="shared" si="145"/>
        <v>0</v>
      </c>
      <c r="M337" s="3" t="str">
        <f t="shared" si="146"/>
        <v>Jan0</v>
      </c>
      <c r="N337" s="3" t="str">
        <f t="shared" si="147"/>
        <v>0Sat</v>
      </c>
      <c r="Q337" s="7"/>
      <c r="R337" s="7"/>
      <c r="T337" s="3" t="str">
        <f t="shared" si="148"/>
        <v>Jan</v>
      </c>
      <c r="U337" s="3">
        <f t="shared" si="149"/>
        <v>0</v>
      </c>
      <c r="V337" s="3" t="str">
        <f t="shared" si="150"/>
        <v>Jan0</v>
      </c>
      <c r="W337" s="3" t="str">
        <f t="shared" si="151"/>
        <v>0Sat</v>
      </c>
      <c r="Z337" s="7"/>
      <c r="AA337" s="7"/>
      <c r="AC337" s="3" t="str">
        <f t="shared" si="138"/>
        <v>Jan</v>
      </c>
      <c r="AD337" s="3">
        <f t="shared" si="139"/>
        <v>0</v>
      </c>
      <c r="AE337" s="3" t="str">
        <f t="shared" si="140"/>
        <v>Jan0</v>
      </c>
      <c r="AI337" s="7"/>
      <c r="AJ337" s="7"/>
      <c r="AK337" s="9"/>
      <c r="AL337" s="6"/>
    </row>
    <row r="338" spans="2:38">
      <c r="B338" s="3" t="str">
        <f t="shared" si="141"/>
        <v>Jan</v>
      </c>
      <c r="C338" s="3">
        <f t="shared" si="142"/>
        <v>0</v>
      </c>
      <c r="D338" s="3" t="str">
        <f t="shared" si="143"/>
        <v>Jan0</v>
      </c>
      <c r="K338" s="3" t="str">
        <f t="shared" si="144"/>
        <v>Jan</v>
      </c>
      <c r="L338" s="3">
        <f t="shared" si="145"/>
        <v>0</v>
      </c>
      <c r="M338" s="3" t="str">
        <f t="shared" si="146"/>
        <v>Jan0</v>
      </c>
      <c r="N338" s="3" t="str">
        <f t="shared" si="147"/>
        <v>0Sat</v>
      </c>
      <c r="Q338" s="7"/>
      <c r="R338" s="7"/>
      <c r="T338" s="3" t="str">
        <f t="shared" si="148"/>
        <v>Jan</v>
      </c>
      <c r="U338" s="3">
        <f t="shared" si="149"/>
        <v>0</v>
      </c>
      <c r="V338" s="3" t="str">
        <f t="shared" si="150"/>
        <v>Jan0</v>
      </c>
      <c r="W338" s="3" t="str">
        <f t="shared" si="151"/>
        <v>0Sat</v>
      </c>
      <c r="Z338" s="7"/>
      <c r="AA338" s="7"/>
      <c r="AC338" s="3" t="str">
        <f t="shared" si="138"/>
        <v>Jan</v>
      </c>
      <c r="AD338" s="3">
        <f t="shared" si="139"/>
        <v>0</v>
      </c>
      <c r="AE338" s="3" t="str">
        <f t="shared" si="140"/>
        <v>Jan0</v>
      </c>
      <c r="AI338" s="7"/>
      <c r="AJ338" s="7"/>
      <c r="AK338" s="9"/>
      <c r="AL338" s="6"/>
    </row>
    <row r="339" spans="2:38">
      <c r="B339" s="3" t="str">
        <f t="shared" si="141"/>
        <v>Jan</v>
      </c>
      <c r="C339" s="3">
        <f t="shared" si="142"/>
        <v>0</v>
      </c>
      <c r="D339" s="3" t="str">
        <f t="shared" si="143"/>
        <v>Jan0</v>
      </c>
      <c r="K339" s="3" t="str">
        <f t="shared" si="144"/>
        <v>Jan</v>
      </c>
      <c r="L339" s="3">
        <f t="shared" si="145"/>
        <v>0</v>
      </c>
      <c r="M339" s="3" t="str">
        <f t="shared" si="146"/>
        <v>Jan0</v>
      </c>
      <c r="N339" s="3" t="str">
        <f t="shared" si="147"/>
        <v>0Sat</v>
      </c>
      <c r="Q339" s="7"/>
      <c r="R339" s="7"/>
      <c r="T339" s="3" t="str">
        <f t="shared" si="148"/>
        <v>Jan</v>
      </c>
      <c r="U339" s="3">
        <f t="shared" si="149"/>
        <v>0</v>
      </c>
      <c r="V339" s="3" t="str">
        <f t="shared" si="150"/>
        <v>Jan0</v>
      </c>
      <c r="W339" s="3" t="str">
        <f t="shared" si="151"/>
        <v>0Sat</v>
      </c>
      <c r="Z339" s="7"/>
      <c r="AA339" s="7"/>
      <c r="AC339" s="3" t="str">
        <f t="shared" si="138"/>
        <v>Jan</v>
      </c>
      <c r="AD339" s="3">
        <f t="shared" si="139"/>
        <v>0</v>
      </c>
      <c r="AE339" s="3" t="str">
        <f t="shared" si="140"/>
        <v>Jan0</v>
      </c>
      <c r="AI339" s="7"/>
      <c r="AJ339" s="7"/>
      <c r="AK339" s="9"/>
      <c r="AL339" s="6"/>
    </row>
    <row r="340" spans="2:38">
      <c r="B340" s="3" t="str">
        <f t="shared" si="141"/>
        <v>Jan</v>
      </c>
      <c r="C340" s="3">
        <f t="shared" si="142"/>
        <v>0</v>
      </c>
      <c r="D340" s="3" t="str">
        <f t="shared" si="143"/>
        <v>Jan0</v>
      </c>
      <c r="K340" s="3" t="str">
        <f t="shared" si="144"/>
        <v>Jan</v>
      </c>
      <c r="L340" s="3">
        <f t="shared" si="145"/>
        <v>0</v>
      </c>
      <c r="M340" s="3" t="str">
        <f t="shared" si="146"/>
        <v>Jan0</v>
      </c>
      <c r="N340" s="3" t="str">
        <f t="shared" si="147"/>
        <v>0Sat</v>
      </c>
      <c r="Q340" s="7"/>
      <c r="R340" s="7"/>
      <c r="T340" s="3" t="str">
        <f t="shared" si="148"/>
        <v>Jan</v>
      </c>
      <c r="U340" s="3">
        <f t="shared" si="149"/>
        <v>0</v>
      </c>
      <c r="V340" s="3" t="str">
        <f t="shared" si="150"/>
        <v>Jan0</v>
      </c>
      <c r="W340" s="3" t="str">
        <f t="shared" si="151"/>
        <v>0Sat</v>
      </c>
      <c r="Z340" s="7"/>
      <c r="AA340" s="7"/>
      <c r="AC340" s="3" t="str">
        <f t="shared" si="138"/>
        <v>Jan</v>
      </c>
      <c r="AD340" s="3">
        <f t="shared" si="139"/>
        <v>0</v>
      </c>
      <c r="AE340" s="3" t="str">
        <f t="shared" si="140"/>
        <v>Jan0</v>
      </c>
      <c r="AI340" s="7"/>
      <c r="AJ340" s="7"/>
      <c r="AK340" s="9"/>
      <c r="AL340" s="6"/>
    </row>
    <row r="341" spans="2:38">
      <c r="B341" s="3" t="str">
        <f t="shared" si="141"/>
        <v>Jan</v>
      </c>
      <c r="C341" s="3">
        <f t="shared" si="142"/>
        <v>0</v>
      </c>
      <c r="D341" s="3" t="str">
        <f t="shared" si="143"/>
        <v>Jan0</v>
      </c>
      <c r="K341" s="3" t="str">
        <f t="shared" si="144"/>
        <v>Jan</v>
      </c>
      <c r="L341" s="3">
        <f t="shared" si="145"/>
        <v>0</v>
      </c>
      <c r="M341" s="3" t="str">
        <f t="shared" si="146"/>
        <v>Jan0</v>
      </c>
      <c r="N341" s="3" t="str">
        <f t="shared" si="147"/>
        <v>0Sat</v>
      </c>
      <c r="Q341" s="7"/>
      <c r="R341" s="7"/>
      <c r="T341" s="3" t="str">
        <f t="shared" si="148"/>
        <v>Jan</v>
      </c>
      <c r="U341" s="3">
        <f t="shared" si="149"/>
        <v>0</v>
      </c>
      <c r="V341" s="3" t="str">
        <f t="shared" si="150"/>
        <v>Jan0</v>
      </c>
      <c r="W341" s="3" t="str">
        <f t="shared" si="151"/>
        <v>0Sat</v>
      </c>
      <c r="Z341" s="7"/>
      <c r="AA341" s="7"/>
      <c r="AC341" s="3" t="str">
        <f t="shared" si="138"/>
        <v>Jan</v>
      </c>
      <c r="AD341" s="3">
        <f t="shared" si="139"/>
        <v>0</v>
      </c>
      <c r="AE341" s="3" t="str">
        <f t="shared" si="140"/>
        <v>Jan0</v>
      </c>
      <c r="AI341" s="7"/>
      <c r="AJ341" s="7"/>
      <c r="AK341" s="9"/>
      <c r="AL341" s="6"/>
    </row>
    <row r="342" spans="2:38">
      <c r="B342" s="3" t="str">
        <f t="shared" si="141"/>
        <v>Jan</v>
      </c>
      <c r="C342" s="3">
        <f t="shared" si="142"/>
        <v>0</v>
      </c>
      <c r="D342" s="3" t="str">
        <f t="shared" si="143"/>
        <v>Jan0</v>
      </c>
      <c r="K342" s="3" t="str">
        <f t="shared" si="144"/>
        <v>Jan</v>
      </c>
      <c r="L342" s="3">
        <f t="shared" si="145"/>
        <v>0</v>
      </c>
      <c r="M342" s="3" t="str">
        <f t="shared" si="146"/>
        <v>Jan0</v>
      </c>
      <c r="N342" s="3" t="str">
        <f t="shared" si="147"/>
        <v>0Sat</v>
      </c>
      <c r="Q342" s="7"/>
      <c r="R342" s="7"/>
      <c r="T342" s="3" t="str">
        <f t="shared" si="148"/>
        <v>Jan</v>
      </c>
      <c r="U342" s="3">
        <f t="shared" si="149"/>
        <v>0</v>
      </c>
      <c r="V342" s="3" t="str">
        <f t="shared" si="150"/>
        <v>Jan0</v>
      </c>
      <c r="W342" s="3" t="str">
        <f t="shared" si="151"/>
        <v>0Sat</v>
      </c>
      <c r="Z342" s="7"/>
      <c r="AA342" s="7"/>
      <c r="AC342" s="3" t="str">
        <f t="shared" si="138"/>
        <v>Jan</v>
      </c>
      <c r="AD342" s="3">
        <f t="shared" si="139"/>
        <v>0</v>
      </c>
      <c r="AE342" s="3" t="str">
        <f t="shared" si="140"/>
        <v>Jan0</v>
      </c>
      <c r="AI342" s="7"/>
      <c r="AJ342" s="7"/>
      <c r="AK342" s="9"/>
      <c r="AL342" s="6"/>
    </row>
    <row r="343" spans="2:38">
      <c r="B343" s="3" t="str">
        <f t="shared" si="141"/>
        <v>Jan</v>
      </c>
      <c r="C343" s="3">
        <f t="shared" si="142"/>
        <v>0</v>
      </c>
      <c r="D343" s="3" t="str">
        <f t="shared" si="143"/>
        <v>Jan0</v>
      </c>
      <c r="K343" s="3" t="str">
        <f t="shared" si="144"/>
        <v>Jan</v>
      </c>
      <c r="L343" s="3">
        <f t="shared" si="145"/>
        <v>0</v>
      </c>
      <c r="M343" s="3" t="str">
        <f t="shared" si="146"/>
        <v>Jan0</v>
      </c>
      <c r="N343" s="3" t="str">
        <f t="shared" si="147"/>
        <v>0Sat</v>
      </c>
      <c r="Q343" s="7"/>
      <c r="R343" s="7"/>
      <c r="T343" s="3" t="str">
        <f t="shared" si="148"/>
        <v>Jan</v>
      </c>
      <c r="U343" s="3">
        <f t="shared" si="149"/>
        <v>0</v>
      </c>
      <c r="V343" s="3" t="str">
        <f t="shared" si="150"/>
        <v>Jan0</v>
      </c>
      <c r="W343" s="3" t="str">
        <f t="shared" si="151"/>
        <v>0Sat</v>
      </c>
      <c r="Z343" s="7"/>
      <c r="AA343" s="7"/>
      <c r="AC343" s="3" t="str">
        <f t="shared" si="138"/>
        <v>Jan</v>
      </c>
      <c r="AD343" s="3">
        <f t="shared" si="139"/>
        <v>0</v>
      </c>
      <c r="AE343" s="3" t="str">
        <f t="shared" si="140"/>
        <v>Jan0</v>
      </c>
      <c r="AI343" s="7"/>
      <c r="AJ343" s="7"/>
      <c r="AK343" s="9"/>
      <c r="AL343" s="6"/>
    </row>
    <row r="344" spans="2:38">
      <c r="B344" s="3" t="str">
        <f t="shared" si="141"/>
        <v>Jan</v>
      </c>
      <c r="C344" s="3">
        <f t="shared" si="142"/>
        <v>0</v>
      </c>
      <c r="D344" s="3" t="str">
        <f t="shared" si="143"/>
        <v>Jan0</v>
      </c>
      <c r="K344" s="3" t="str">
        <f t="shared" si="144"/>
        <v>Jan</v>
      </c>
      <c r="L344" s="3">
        <f t="shared" si="145"/>
        <v>0</v>
      </c>
      <c r="M344" s="3" t="str">
        <f t="shared" si="146"/>
        <v>Jan0</v>
      </c>
      <c r="N344" s="3" t="str">
        <f t="shared" si="147"/>
        <v>0Sat</v>
      </c>
      <c r="Q344" s="7"/>
      <c r="R344" s="7"/>
      <c r="T344" s="3" t="str">
        <f t="shared" si="148"/>
        <v>Jan</v>
      </c>
      <c r="U344" s="3">
        <f t="shared" si="149"/>
        <v>0</v>
      </c>
      <c r="V344" s="3" t="str">
        <f t="shared" si="150"/>
        <v>Jan0</v>
      </c>
      <c r="W344" s="3" t="str">
        <f t="shared" si="151"/>
        <v>0Sat</v>
      </c>
      <c r="Z344" s="7"/>
      <c r="AA344" s="7"/>
      <c r="AC344" s="3" t="str">
        <f t="shared" si="138"/>
        <v>Jan</v>
      </c>
      <c r="AD344" s="3">
        <f t="shared" si="139"/>
        <v>0</v>
      </c>
      <c r="AE344" s="3" t="str">
        <f t="shared" si="140"/>
        <v>Jan0</v>
      </c>
      <c r="AI344" s="7"/>
      <c r="AJ344" s="7"/>
      <c r="AK344" s="9"/>
      <c r="AL344" s="6"/>
    </row>
    <row r="345" spans="2:38">
      <c r="B345" s="3" t="str">
        <f t="shared" si="141"/>
        <v>Jan</v>
      </c>
      <c r="C345" s="3">
        <f t="shared" si="142"/>
        <v>0</v>
      </c>
      <c r="D345" s="3" t="str">
        <f t="shared" si="143"/>
        <v>Jan0</v>
      </c>
      <c r="K345" s="3" t="str">
        <f t="shared" si="144"/>
        <v>Jan</v>
      </c>
      <c r="L345" s="3">
        <f t="shared" si="145"/>
        <v>0</v>
      </c>
      <c r="M345" s="3" t="str">
        <f t="shared" si="146"/>
        <v>Jan0</v>
      </c>
      <c r="N345" s="3" t="str">
        <f t="shared" si="147"/>
        <v>0Sat</v>
      </c>
      <c r="Q345" s="7"/>
      <c r="R345" s="7"/>
      <c r="T345" s="3" t="str">
        <f t="shared" si="148"/>
        <v>Jan</v>
      </c>
      <c r="U345" s="3">
        <f t="shared" si="149"/>
        <v>0</v>
      </c>
      <c r="V345" s="3" t="str">
        <f t="shared" si="150"/>
        <v>Jan0</v>
      </c>
      <c r="W345" s="3" t="str">
        <f t="shared" si="151"/>
        <v>0Sat</v>
      </c>
      <c r="Z345" s="7"/>
      <c r="AA345" s="7"/>
      <c r="AC345" s="3" t="str">
        <f t="shared" si="138"/>
        <v>Jan</v>
      </c>
      <c r="AD345" s="3">
        <f t="shared" si="139"/>
        <v>0</v>
      </c>
      <c r="AE345" s="3" t="str">
        <f t="shared" si="140"/>
        <v>Jan0</v>
      </c>
      <c r="AI345" s="7"/>
      <c r="AJ345" s="7"/>
      <c r="AK345" s="9"/>
      <c r="AL345" s="6"/>
    </row>
    <row r="346" spans="2:38">
      <c r="B346" s="3" t="str">
        <f t="shared" si="141"/>
        <v>Jan</v>
      </c>
      <c r="C346" s="3">
        <f t="shared" si="142"/>
        <v>0</v>
      </c>
      <c r="D346" s="3" t="str">
        <f t="shared" si="143"/>
        <v>Jan0</v>
      </c>
      <c r="K346" s="3" t="str">
        <f t="shared" si="144"/>
        <v>Jan</v>
      </c>
      <c r="L346" s="3">
        <f t="shared" si="145"/>
        <v>0</v>
      </c>
      <c r="M346" s="3" t="str">
        <f t="shared" si="146"/>
        <v>Jan0</v>
      </c>
      <c r="N346" s="3" t="str">
        <f t="shared" si="147"/>
        <v>0Sat</v>
      </c>
      <c r="Q346" s="7"/>
      <c r="R346" s="7"/>
      <c r="T346" s="3" t="str">
        <f t="shared" si="148"/>
        <v>Jan</v>
      </c>
      <c r="U346" s="3">
        <f t="shared" si="149"/>
        <v>0</v>
      </c>
      <c r="V346" s="3" t="str">
        <f t="shared" si="150"/>
        <v>Jan0</v>
      </c>
      <c r="W346" s="3" t="str">
        <f t="shared" si="151"/>
        <v>0Sat</v>
      </c>
      <c r="Z346" s="7"/>
      <c r="AA346" s="7"/>
      <c r="AC346" s="3" t="str">
        <f t="shared" si="138"/>
        <v>Jan</v>
      </c>
      <c r="AD346" s="3">
        <f t="shared" si="139"/>
        <v>0</v>
      </c>
      <c r="AE346" s="3" t="str">
        <f t="shared" si="140"/>
        <v>Jan0</v>
      </c>
      <c r="AI346" s="7"/>
      <c r="AJ346" s="7"/>
      <c r="AK346" s="9"/>
      <c r="AL346" s="6"/>
    </row>
    <row r="347" spans="2:38">
      <c r="B347" s="3" t="str">
        <f t="shared" si="141"/>
        <v>Jan</v>
      </c>
      <c r="C347" s="3">
        <f t="shared" si="142"/>
        <v>0</v>
      </c>
      <c r="D347" s="3" t="str">
        <f t="shared" si="143"/>
        <v>Jan0</v>
      </c>
      <c r="K347" s="3" t="str">
        <f t="shared" si="144"/>
        <v>Jan</v>
      </c>
      <c r="L347" s="3">
        <f t="shared" si="145"/>
        <v>0</v>
      </c>
      <c r="M347" s="3" t="str">
        <f t="shared" si="146"/>
        <v>Jan0</v>
      </c>
      <c r="N347" s="3" t="str">
        <f t="shared" si="147"/>
        <v>0Sat</v>
      </c>
      <c r="Q347" s="7"/>
      <c r="R347" s="7"/>
      <c r="T347" s="3" t="str">
        <f t="shared" si="148"/>
        <v>Jan</v>
      </c>
      <c r="U347" s="3">
        <f t="shared" si="149"/>
        <v>0</v>
      </c>
      <c r="V347" s="3" t="str">
        <f t="shared" si="150"/>
        <v>Jan0</v>
      </c>
      <c r="W347" s="3" t="str">
        <f t="shared" si="151"/>
        <v>0Sat</v>
      </c>
      <c r="Z347" s="7"/>
      <c r="AA347" s="7"/>
      <c r="AC347" s="3" t="str">
        <f t="shared" si="138"/>
        <v>Jan</v>
      </c>
      <c r="AD347" s="3">
        <f t="shared" si="139"/>
        <v>0</v>
      </c>
      <c r="AE347" s="3" t="str">
        <f t="shared" si="140"/>
        <v>Jan0</v>
      </c>
      <c r="AI347" s="7"/>
      <c r="AJ347" s="7"/>
      <c r="AK347" s="9"/>
      <c r="AL347" s="6"/>
    </row>
    <row r="348" spans="2:38">
      <c r="B348" s="3" t="str">
        <f t="shared" si="141"/>
        <v>Jan</v>
      </c>
      <c r="C348" s="3">
        <f t="shared" si="142"/>
        <v>0</v>
      </c>
      <c r="D348" s="3" t="str">
        <f t="shared" si="143"/>
        <v>Jan0</v>
      </c>
      <c r="K348" s="3" t="str">
        <f t="shared" si="144"/>
        <v>Jan</v>
      </c>
      <c r="L348" s="3">
        <f t="shared" si="145"/>
        <v>0</v>
      </c>
      <c r="M348" s="3" t="str">
        <f t="shared" si="146"/>
        <v>Jan0</v>
      </c>
      <c r="N348" s="3" t="str">
        <f t="shared" si="147"/>
        <v>0Sat</v>
      </c>
      <c r="Q348" s="7"/>
      <c r="R348" s="7"/>
      <c r="T348" s="3" t="str">
        <f t="shared" si="148"/>
        <v>Jan</v>
      </c>
      <c r="U348" s="3">
        <f t="shared" si="149"/>
        <v>0</v>
      </c>
      <c r="V348" s="3" t="str">
        <f t="shared" si="150"/>
        <v>Jan0</v>
      </c>
      <c r="W348" s="3" t="str">
        <f t="shared" si="151"/>
        <v>0Sat</v>
      </c>
      <c r="Z348" s="7"/>
      <c r="AA348" s="7"/>
      <c r="AC348" s="3" t="str">
        <f t="shared" si="138"/>
        <v>Jan</v>
      </c>
      <c r="AD348" s="3">
        <f t="shared" si="139"/>
        <v>0</v>
      </c>
      <c r="AE348" s="3" t="str">
        <f t="shared" si="140"/>
        <v>Jan0</v>
      </c>
      <c r="AI348" s="7"/>
      <c r="AJ348" s="7"/>
      <c r="AK348" s="9"/>
      <c r="AL348" s="6"/>
    </row>
    <row r="349" spans="2:38">
      <c r="B349" s="3" t="str">
        <f t="shared" si="141"/>
        <v>Jan</v>
      </c>
      <c r="C349" s="3">
        <f t="shared" si="142"/>
        <v>0</v>
      </c>
      <c r="D349" s="3" t="str">
        <f t="shared" si="143"/>
        <v>Jan0</v>
      </c>
      <c r="K349" s="3" t="str">
        <f t="shared" si="144"/>
        <v>Jan</v>
      </c>
      <c r="L349" s="3">
        <f t="shared" si="145"/>
        <v>0</v>
      </c>
      <c r="M349" s="3" t="str">
        <f t="shared" si="146"/>
        <v>Jan0</v>
      </c>
      <c r="N349" s="3" t="str">
        <f t="shared" si="147"/>
        <v>0Sat</v>
      </c>
      <c r="Q349" s="7"/>
      <c r="R349" s="7"/>
      <c r="T349" s="3" t="str">
        <f t="shared" si="148"/>
        <v>Jan</v>
      </c>
      <c r="U349" s="3">
        <f t="shared" si="149"/>
        <v>0</v>
      </c>
      <c r="V349" s="3" t="str">
        <f t="shared" si="150"/>
        <v>Jan0</v>
      </c>
      <c r="W349" s="3" t="str">
        <f t="shared" si="151"/>
        <v>0Sat</v>
      </c>
      <c r="Z349" s="7"/>
      <c r="AA349" s="7"/>
      <c r="AC349" s="3" t="str">
        <f t="shared" si="138"/>
        <v>Jan</v>
      </c>
      <c r="AD349" s="3">
        <f t="shared" si="139"/>
        <v>0</v>
      </c>
      <c r="AE349" s="3" t="str">
        <f t="shared" si="140"/>
        <v>Jan0</v>
      </c>
      <c r="AI349" s="7"/>
      <c r="AJ349" s="7"/>
      <c r="AK349" s="9"/>
      <c r="AL349" s="6"/>
    </row>
    <row r="350" spans="2:38">
      <c r="B350" s="3" t="str">
        <f t="shared" si="141"/>
        <v>Jan</v>
      </c>
      <c r="C350" s="3">
        <f t="shared" si="142"/>
        <v>0</v>
      </c>
      <c r="D350" s="3" t="str">
        <f t="shared" si="143"/>
        <v>Jan0</v>
      </c>
      <c r="K350" s="3" t="str">
        <f t="shared" si="144"/>
        <v>Jan</v>
      </c>
      <c r="L350" s="3">
        <f t="shared" si="145"/>
        <v>0</v>
      </c>
      <c r="M350" s="3" t="str">
        <f t="shared" si="146"/>
        <v>Jan0</v>
      </c>
      <c r="N350" s="3" t="str">
        <f t="shared" si="147"/>
        <v>0Sat</v>
      </c>
      <c r="Q350" s="7"/>
      <c r="R350" s="7"/>
      <c r="T350" s="3" t="str">
        <f t="shared" si="148"/>
        <v>Jan</v>
      </c>
      <c r="U350" s="3">
        <f t="shared" si="149"/>
        <v>0</v>
      </c>
      <c r="V350" s="3" t="str">
        <f t="shared" si="150"/>
        <v>Jan0</v>
      </c>
      <c r="W350" s="3" t="str">
        <f t="shared" si="151"/>
        <v>0Sat</v>
      </c>
      <c r="Z350" s="7"/>
      <c r="AA350" s="7"/>
      <c r="AC350" s="3" t="str">
        <f t="shared" si="138"/>
        <v>Jan</v>
      </c>
      <c r="AD350" s="3">
        <f t="shared" si="139"/>
        <v>0</v>
      </c>
      <c r="AE350" s="3" t="str">
        <f t="shared" si="140"/>
        <v>Jan0</v>
      </c>
      <c r="AI350" s="7"/>
      <c r="AJ350" s="7"/>
      <c r="AK350" s="9"/>
      <c r="AL350" s="6"/>
    </row>
    <row r="351" spans="2:38">
      <c r="B351" s="3" t="str">
        <f t="shared" si="141"/>
        <v>Jan</v>
      </c>
      <c r="C351" s="3">
        <f t="shared" si="142"/>
        <v>0</v>
      </c>
      <c r="D351" s="3" t="str">
        <f t="shared" si="143"/>
        <v>Jan0</v>
      </c>
      <c r="K351" s="3" t="str">
        <f t="shared" si="144"/>
        <v>Jan</v>
      </c>
      <c r="L351" s="3">
        <f t="shared" si="145"/>
        <v>0</v>
      </c>
      <c r="M351" s="3" t="str">
        <f t="shared" si="146"/>
        <v>Jan0</v>
      </c>
      <c r="N351" s="3" t="str">
        <f t="shared" si="147"/>
        <v>0Sat</v>
      </c>
      <c r="Q351" s="7"/>
      <c r="R351" s="7"/>
      <c r="T351" s="3" t="str">
        <f t="shared" si="148"/>
        <v>Jan</v>
      </c>
      <c r="U351" s="3">
        <f t="shared" si="149"/>
        <v>0</v>
      </c>
      <c r="V351" s="3" t="str">
        <f t="shared" si="150"/>
        <v>Jan0</v>
      </c>
      <c r="W351" s="3" t="str">
        <f t="shared" si="151"/>
        <v>0Sat</v>
      </c>
      <c r="Z351" s="7"/>
      <c r="AA351" s="7"/>
      <c r="AC351" s="3" t="str">
        <f t="shared" si="138"/>
        <v>Jan</v>
      </c>
      <c r="AD351" s="3">
        <f t="shared" si="139"/>
        <v>0</v>
      </c>
      <c r="AE351" s="3" t="str">
        <f t="shared" si="140"/>
        <v>Jan0</v>
      </c>
      <c r="AI351" s="7"/>
      <c r="AJ351" s="7"/>
      <c r="AK351" s="9"/>
      <c r="AL351" s="6"/>
    </row>
    <row r="352" spans="2:38">
      <c r="B352" s="3" t="str">
        <f t="shared" si="141"/>
        <v>Jan</v>
      </c>
      <c r="C352" s="3">
        <f t="shared" si="142"/>
        <v>0</v>
      </c>
      <c r="D352" s="3" t="str">
        <f t="shared" si="143"/>
        <v>Jan0</v>
      </c>
      <c r="K352" s="3" t="str">
        <f t="shared" si="144"/>
        <v>Jan</v>
      </c>
      <c r="L352" s="3">
        <f t="shared" si="145"/>
        <v>0</v>
      </c>
      <c r="M352" s="3" t="str">
        <f t="shared" si="146"/>
        <v>Jan0</v>
      </c>
      <c r="N352" s="3" t="str">
        <f t="shared" si="147"/>
        <v>0Sat</v>
      </c>
      <c r="Q352" s="7"/>
      <c r="R352" s="7"/>
      <c r="T352" s="3" t="str">
        <f t="shared" si="148"/>
        <v>Jan</v>
      </c>
      <c r="U352" s="3">
        <f t="shared" si="149"/>
        <v>0</v>
      </c>
      <c r="V352" s="3" t="str">
        <f t="shared" si="150"/>
        <v>Jan0</v>
      </c>
      <c r="W352" s="3" t="str">
        <f t="shared" si="151"/>
        <v>0Sat</v>
      </c>
      <c r="Z352" s="7"/>
      <c r="AA352" s="7"/>
      <c r="AC352" s="3" t="str">
        <f t="shared" si="138"/>
        <v>Jan</v>
      </c>
      <c r="AD352" s="3">
        <f t="shared" si="139"/>
        <v>0</v>
      </c>
      <c r="AE352" s="3" t="str">
        <f t="shared" si="140"/>
        <v>Jan0</v>
      </c>
      <c r="AI352" s="7"/>
      <c r="AJ352" s="7"/>
      <c r="AK352" s="9"/>
      <c r="AL352" s="6"/>
    </row>
    <row r="353" spans="2:38">
      <c r="B353" s="3" t="str">
        <f t="shared" si="141"/>
        <v>Jan</v>
      </c>
      <c r="C353" s="3">
        <f t="shared" si="142"/>
        <v>0</v>
      </c>
      <c r="D353" s="3" t="str">
        <f t="shared" si="143"/>
        <v>Jan0</v>
      </c>
      <c r="K353" s="3" t="str">
        <f t="shared" si="144"/>
        <v>Jan</v>
      </c>
      <c r="L353" s="3">
        <f t="shared" si="145"/>
        <v>0</v>
      </c>
      <c r="M353" s="3" t="str">
        <f t="shared" si="146"/>
        <v>Jan0</v>
      </c>
      <c r="N353" s="3" t="str">
        <f t="shared" si="147"/>
        <v>0Sat</v>
      </c>
      <c r="Q353" s="7"/>
      <c r="R353" s="7"/>
      <c r="T353" s="3" t="str">
        <f t="shared" si="148"/>
        <v>Jan</v>
      </c>
      <c r="U353" s="3">
        <f t="shared" si="149"/>
        <v>0</v>
      </c>
      <c r="V353" s="3" t="str">
        <f t="shared" si="150"/>
        <v>Jan0</v>
      </c>
      <c r="W353" s="3" t="str">
        <f t="shared" si="151"/>
        <v>0Sat</v>
      </c>
      <c r="Z353" s="7"/>
      <c r="AA353" s="7"/>
      <c r="AC353" s="3" t="str">
        <f t="shared" si="138"/>
        <v>Jan</v>
      </c>
      <c r="AD353" s="3">
        <f t="shared" si="139"/>
        <v>0</v>
      </c>
      <c r="AE353" s="3" t="str">
        <f t="shared" si="140"/>
        <v>Jan0</v>
      </c>
      <c r="AI353" s="7"/>
      <c r="AJ353" s="7"/>
      <c r="AK353" s="9"/>
      <c r="AL353" s="6"/>
    </row>
    <row r="354" spans="2:38">
      <c r="B354" s="3" t="str">
        <f t="shared" si="141"/>
        <v>Jan</v>
      </c>
      <c r="C354" s="3">
        <f t="shared" si="142"/>
        <v>0</v>
      </c>
      <c r="D354" s="3" t="str">
        <f t="shared" si="143"/>
        <v>Jan0</v>
      </c>
      <c r="K354" s="3" t="str">
        <f t="shared" si="144"/>
        <v>Jan</v>
      </c>
      <c r="L354" s="3">
        <f t="shared" si="145"/>
        <v>0</v>
      </c>
      <c r="M354" s="3" t="str">
        <f t="shared" si="146"/>
        <v>Jan0</v>
      </c>
      <c r="N354" s="3" t="str">
        <f t="shared" si="147"/>
        <v>0Sat</v>
      </c>
      <c r="Q354" s="7"/>
      <c r="R354" s="7"/>
      <c r="T354" s="3" t="str">
        <f t="shared" si="148"/>
        <v>Jan</v>
      </c>
      <c r="U354" s="3">
        <f t="shared" si="149"/>
        <v>0</v>
      </c>
      <c r="V354" s="3" t="str">
        <f t="shared" si="150"/>
        <v>Jan0</v>
      </c>
      <c r="W354" s="3" t="str">
        <f t="shared" si="151"/>
        <v>0Sat</v>
      </c>
      <c r="Z354" s="7"/>
      <c r="AA354" s="7"/>
      <c r="AC354" s="3" t="str">
        <f t="shared" si="138"/>
        <v>Jan</v>
      </c>
      <c r="AD354" s="3">
        <f t="shared" si="139"/>
        <v>0</v>
      </c>
      <c r="AE354" s="3" t="str">
        <f t="shared" si="140"/>
        <v>Jan0</v>
      </c>
      <c r="AI354" s="7"/>
      <c r="AJ354" s="7"/>
      <c r="AK354" s="9"/>
      <c r="AL354" s="6"/>
    </row>
    <row r="355" spans="2:38">
      <c r="B355" s="3" t="str">
        <f t="shared" si="141"/>
        <v>Jan</v>
      </c>
      <c r="C355" s="3">
        <f t="shared" si="142"/>
        <v>0</v>
      </c>
      <c r="D355" s="3" t="str">
        <f t="shared" si="143"/>
        <v>Jan0</v>
      </c>
      <c r="K355" s="3" t="str">
        <f t="shared" si="144"/>
        <v>Jan</v>
      </c>
      <c r="L355" s="3">
        <f t="shared" si="145"/>
        <v>0</v>
      </c>
      <c r="M355" s="3" t="str">
        <f t="shared" si="146"/>
        <v>Jan0</v>
      </c>
      <c r="N355" s="3" t="str">
        <f t="shared" si="147"/>
        <v>0Sat</v>
      </c>
      <c r="Q355" s="7"/>
      <c r="R355" s="7"/>
      <c r="T355" s="3" t="str">
        <f t="shared" si="148"/>
        <v>Jan</v>
      </c>
      <c r="U355" s="3">
        <f t="shared" si="149"/>
        <v>0</v>
      </c>
      <c r="V355" s="3" t="str">
        <f t="shared" si="150"/>
        <v>Jan0</v>
      </c>
      <c r="W355" s="3" t="str">
        <f t="shared" si="151"/>
        <v>0Sat</v>
      </c>
      <c r="Z355" s="7"/>
      <c r="AA355" s="7"/>
      <c r="AC355" s="3" t="str">
        <f t="shared" si="138"/>
        <v>Jan</v>
      </c>
      <c r="AD355" s="3">
        <f t="shared" si="139"/>
        <v>0</v>
      </c>
      <c r="AE355" s="3" t="str">
        <f t="shared" si="140"/>
        <v>Jan0</v>
      </c>
      <c r="AI355" s="7"/>
      <c r="AJ355" s="7"/>
      <c r="AK355" s="9"/>
      <c r="AL355" s="6"/>
    </row>
    <row r="356" spans="2:38">
      <c r="B356" s="3" t="str">
        <f t="shared" si="141"/>
        <v>Jan</v>
      </c>
      <c r="C356" s="3">
        <f t="shared" si="142"/>
        <v>0</v>
      </c>
      <c r="D356" s="3" t="str">
        <f t="shared" si="143"/>
        <v>Jan0</v>
      </c>
      <c r="K356" s="3" t="str">
        <f t="shared" si="144"/>
        <v>Jan</v>
      </c>
      <c r="L356" s="3">
        <f t="shared" si="145"/>
        <v>0</v>
      </c>
      <c r="M356" s="3" t="str">
        <f t="shared" si="146"/>
        <v>Jan0</v>
      </c>
      <c r="N356" s="3" t="str">
        <f t="shared" si="147"/>
        <v>0Sat</v>
      </c>
      <c r="Q356" s="7"/>
      <c r="R356" s="7"/>
      <c r="T356" s="3" t="str">
        <f t="shared" si="148"/>
        <v>Jan</v>
      </c>
      <c r="U356" s="3">
        <f t="shared" si="149"/>
        <v>0</v>
      </c>
      <c r="V356" s="3" t="str">
        <f t="shared" si="150"/>
        <v>Jan0</v>
      </c>
      <c r="W356" s="3" t="str">
        <f t="shared" si="151"/>
        <v>0Sat</v>
      </c>
      <c r="Z356" s="7"/>
      <c r="AA356" s="7"/>
      <c r="AC356" s="3" t="str">
        <f t="shared" si="138"/>
        <v>Jan</v>
      </c>
      <c r="AD356" s="3">
        <f t="shared" si="139"/>
        <v>0</v>
      </c>
      <c r="AE356" s="3" t="str">
        <f t="shared" si="140"/>
        <v>Jan0</v>
      </c>
      <c r="AI356" s="7"/>
      <c r="AJ356" s="7"/>
      <c r="AK356" s="9"/>
      <c r="AL356" s="6"/>
    </row>
    <row r="357" spans="2:38">
      <c r="B357" s="3" t="str">
        <f t="shared" si="141"/>
        <v>Jan</v>
      </c>
      <c r="C357" s="3">
        <f t="shared" si="142"/>
        <v>0</v>
      </c>
      <c r="D357" s="3" t="str">
        <f t="shared" si="143"/>
        <v>Jan0</v>
      </c>
      <c r="K357" s="3" t="str">
        <f t="shared" si="144"/>
        <v>Jan</v>
      </c>
      <c r="L357" s="3">
        <f t="shared" si="145"/>
        <v>0</v>
      </c>
      <c r="M357" s="3" t="str">
        <f t="shared" si="146"/>
        <v>Jan0</v>
      </c>
      <c r="N357" s="3" t="str">
        <f t="shared" si="147"/>
        <v>0Sat</v>
      </c>
      <c r="Q357" s="7"/>
      <c r="R357" s="7"/>
      <c r="T357" s="3" t="str">
        <f t="shared" si="148"/>
        <v>Jan</v>
      </c>
      <c r="U357" s="3">
        <f t="shared" si="149"/>
        <v>0</v>
      </c>
      <c r="V357" s="3" t="str">
        <f t="shared" si="150"/>
        <v>Jan0</v>
      </c>
      <c r="W357" s="3" t="str">
        <f t="shared" si="151"/>
        <v>0Sat</v>
      </c>
      <c r="Z357" s="7"/>
      <c r="AA357" s="7"/>
      <c r="AC357" s="3" t="str">
        <f t="shared" si="138"/>
        <v>Jan</v>
      </c>
      <c r="AD357" s="3">
        <f t="shared" si="139"/>
        <v>0</v>
      </c>
      <c r="AE357" s="3" t="str">
        <f t="shared" si="140"/>
        <v>Jan0</v>
      </c>
      <c r="AI357" s="7"/>
      <c r="AJ357" s="7"/>
      <c r="AK357" s="9"/>
      <c r="AL357" s="6"/>
    </row>
    <row r="358" spans="2:38">
      <c r="B358" s="3" t="str">
        <f t="shared" si="141"/>
        <v>Jan</v>
      </c>
      <c r="C358" s="3">
        <f t="shared" si="142"/>
        <v>0</v>
      </c>
      <c r="D358" s="3" t="str">
        <f t="shared" si="143"/>
        <v>Jan0</v>
      </c>
      <c r="K358" s="3" t="str">
        <f t="shared" si="144"/>
        <v>Jan</v>
      </c>
      <c r="L358" s="3">
        <f t="shared" si="145"/>
        <v>0</v>
      </c>
      <c r="M358" s="3" t="str">
        <f t="shared" si="146"/>
        <v>Jan0</v>
      </c>
      <c r="N358" s="3" t="str">
        <f t="shared" si="147"/>
        <v>0Sat</v>
      </c>
      <c r="Q358" s="7"/>
      <c r="R358" s="7"/>
      <c r="T358" s="3" t="str">
        <f t="shared" si="148"/>
        <v>Jan</v>
      </c>
      <c r="U358" s="3">
        <f t="shared" si="149"/>
        <v>0</v>
      </c>
      <c r="V358" s="3" t="str">
        <f t="shared" si="150"/>
        <v>Jan0</v>
      </c>
      <c r="W358" s="3" t="str">
        <f t="shared" si="151"/>
        <v>0Sat</v>
      </c>
      <c r="Z358" s="7"/>
      <c r="AA358" s="7"/>
      <c r="AC358" s="3" t="str">
        <f t="shared" si="138"/>
        <v>Jan</v>
      </c>
      <c r="AD358" s="3">
        <f t="shared" si="139"/>
        <v>0</v>
      </c>
      <c r="AE358" s="3" t="str">
        <f t="shared" si="140"/>
        <v>Jan0</v>
      </c>
      <c r="AI358" s="7"/>
      <c r="AJ358" s="7"/>
      <c r="AK358" s="9"/>
      <c r="AL358" s="6"/>
    </row>
    <row r="359" spans="2:38">
      <c r="B359" s="3" t="str">
        <f t="shared" si="141"/>
        <v>Jan</v>
      </c>
      <c r="C359" s="3">
        <f t="shared" si="142"/>
        <v>0</v>
      </c>
      <c r="D359" s="3" t="str">
        <f t="shared" si="143"/>
        <v>Jan0</v>
      </c>
      <c r="K359" s="3" t="str">
        <f t="shared" si="144"/>
        <v>Jan</v>
      </c>
      <c r="L359" s="3">
        <f t="shared" si="145"/>
        <v>0</v>
      </c>
      <c r="M359" s="3" t="str">
        <f t="shared" si="146"/>
        <v>Jan0</v>
      </c>
      <c r="N359" s="3" t="str">
        <f t="shared" si="147"/>
        <v>0Sat</v>
      </c>
      <c r="Q359" s="7"/>
      <c r="R359" s="7"/>
      <c r="T359" s="3" t="str">
        <f t="shared" si="148"/>
        <v>Jan</v>
      </c>
      <c r="U359" s="3">
        <f t="shared" si="149"/>
        <v>0</v>
      </c>
      <c r="V359" s="3" t="str">
        <f t="shared" si="150"/>
        <v>Jan0</v>
      </c>
      <c r="W359" s="3" t="str">
        <f t="shared" si="151"/>
        <v>0Sat</v>
      </c>
      <c r="Z359" s="7"/>
      <c r="AA359" s="7"/>
      <c r="AC359" s="3" t="str">
        <f t="shared" si="138"/>
        <v>Jan</v>
      </c>
      <c r="AD359" s="3">
        <f t="shared" si="139"/>
        <v>0</v>
      </c>
      <c r="AE359" s="3" t="str">
        <f t="shared" si="140"/>
        <v>Jan0</v>
      </c>
      <c r="AI359" s="7"/>
      <c r="AJ359" s="7"/>
      <c r="AK359" s="9"/>
      <c r="AL359" s="6"/>
    </row>
    <row r="360" spans="2:38">
      <c r="B360" s="3" t="str">
        <f t="shared" si="141"/>
        <v>Jan</v>
      </c>
      <c r="C360" s="3">
        <f t="shared" si="142"/>
        <v>0</v>
      </c>
      <c r="D360" s="3" t="str">
        <f t="shared" si="143"/>
        <v>Jan0</v>
      </c>
      <c r="K360" s="3" t="str">
        <f t="shared" si="144"/>
        <v>Jan</v>
      </c>
      <c r="L360" s="3">
        <f t="shared" si="145"/>
        <v>0</v>
      </c>
      <c r="M360" s="3" t="str">
        <f t="shared" si="146"/>
        <v>Jan0</v>
      </c>
      <c r="N360" s="3" t="str">
        <f t="shared" si="147"/>
        <v>0Sat</v>
      </c>
      <c r="Q360" s="7"/>
      <c r="R360" s="7"/>
      <c r="T360" s="3" t="str">
        <f t="shared" si="148"/>
        <v>Jan</v>
      </c>
      <c r="U360" s="3">
        <f t="shared" si="149"/>
        <v>0</v>
      </c>
      <c r="V360" s="3" t="str">
        <f t="shared" si="150"/>
        <v>Jan0</v>
      </c>
      <c r="W360" s="3" t="str">
        <f t="shared" si="151"/>
        <v>0Sat</v>
      </c>
      <c r="Z360" s="7"/>
      <c r="AA360" s="7"/>
      <c r="AC360" s="3" t="str">
        <f t="shared" si="138"/>
        <v>Jan</v>
      </c>
      <c r="AD360" s="3">
        <f t="shared" si="139"/>
        <v>0</v>
      </c>
      <c r="AE360" s="3" t="str">
        <f t="shared" si="140"/>
        <v>Jan0</v>
      </c>
      <c r="AI360" s="7"/>
      <c r="AJ360" s="7"/>
      <c r="AK360" s="9"/>
      <c r="AL360" s="6"/>
    </row>
    <row r="361" spans="2:38">
      <c r="B361" s="3" t="str">
        <f t="shared" si="141"/>
        <v>Jan</v>
      </c>
      <c r="C361" s="3">
        <f t="shared" si="142"/>
        <v>0</v>
      </c>
      <c r="D361" s="3" t="str">
        <f t="shared" si="143"/>
        <v>Jan0</v>
      </c>
      <c r="K361" s="3" t="str">
        <f t="shared" si="144"/>
        <v>Jan</v>
      </c>
      <c r="L361" s="3">
        <f t="shared" si="145"/>
        <v>0</v>
      </c>
      <c r="M361" s="3" t="str">
        <f t="shared" si="146"/>
        <v>Jan0</v>
      </c>
      <c r="N361" s="3" t="str">
        <f t="shared" si="147"/>
        <v>0Sat</v>
      </c>
      <c r="Q361" s="7"/>
      <c r="R361" s="7"/>
      <c r="T361" s="3" t="str">
        <f t="shared" si="148"/>
        <v>Jan</v>
      </c>
      <c r="U361" s="3">
        <f t="shared" si="149"/>
        <v>0</v>
      </c>
      <c r="V361" s="3" t="str">
        <f t="shared" si="150"/>
        <v>Jan0</v>
      </c>
      <c r="W361" s="3" t="str">
        <f t="shared" si="151"/>
        <v>0Sat</v>
      </c>
      <c r="Z361" s="7"/>
      <c r="AA361" s="7"/>
      <c r="AC361" s="3" t="str">
        <f t="shared" si="138"/>
        <v>Jan</v>
      </c>
      <c r="AD361" s="3">
        <f t="shared" si="139"/>
        <v>0</v>
      </c>
      <c r="AE361" s="3" t="str">
        <f t="shared" si="140"/>
        <v>Jan0</v>
      </c>
      <c r="AI361" s="7"/>
      <c r="AJ361" s="7"/>
      <c r="AK361" s="9"/>
      <c r="AL361" s="6"/>
    </row>
    <row r="362" spans="2:38">
      <c r="B362" s="3" t="str">
        <f t="shared" si="141"/>
        <v>Jan</v>
      </c>
      <c r="C362" s="3">
        <f t="shared" si="142"/>
        <v>0</v>
      </c>
      <c r="D362" s="3" t="str">
        <f t="shared" si="143"/>
        <v>Jan0</v>
      </c>
      <c r="K362" s="3" t="str">
        <f t="shared" si="144"/>
        <v>Jan</v>
      </c>
      <c r="L362" s="3">
        <f t="shared" si="145"/>
        <v>0</v>
      </c>
      <c r="M362" s="3" t="str">
        <f t="shared" si="146"/>
        <v>Jan0</v>
      </c>
      <c r="N362" s="3" t="str">
        <f t="shared" si="147"/>
        <v>0Sat</v>
      </c>
      <c r="Q362" s="7"/>
      <c r="R362" s="7"/>
      <c r="T362" s="3" t="str">
        <f t="shared" si="148"/>
        <v>Jan</v>
      </c>
      <c r="U362" s="3">
        <f t="shared" si="149"/>
        <v>0</v>
      </c>
      <c r="V362" s="3" t="str">
        <f t="shared" si="150"/>
        <v>Jan0</v>
      </c>
      <c r="W362" s="3" t="str">
        <f t="shared" si="151"/>
        <v>0Sat</v>
      </c>
      <c r="Z362" s="7"/>
      <c r="AA362" s="7"/>
      <c r="AC362" s="3" t="str">
        <f t="shared" si="138"/>
        <v>Jan</v>
      </c>
      <c r="AD362" s="3">
        <f t="shared" si="139"/>
        <v>0</v>
      </c>
      <c r="AE362" s="3" t="str">
        <f t="shared" si="140"/>
        <v>Jan0</v>
      </c>
      <c r="AI362" s="7"/>
      <c r="AJ362" s="7"/>
      <c r="AK362" s="9"/>
      <c r="AL362" s="6"/>
    </row>
    <row r="363" spans="2:38">
      <c r="B363" s="3" t="str">
        <f t="shared" si="141"/>
        <v>Jan</v>
      </c>
      <c r="C363" s="3">
        <f t="shared" si="142"/>
        <v>0</v>
      </c>
      <c r="D363" s="3" t="str">
        <f t="shared" si="143"/>
        <v>Jan0</v>
      </c>
      <c r="K363" s="3" t="str">
        <f t="shared" si="144"/>
        <v>Jan</v>
      </c>
      <c r="L363" s="3">
        <f t="shared" si="145"/>
        <v>0</v>
      </c>
      <c r="M363" s="3" t="str">
        <f t="shared" si="146"/>
        <v>Jan0</v>
      </c>
      <c r="N363" s="3" t="str">
        <f t="shared" si="147"/>
        <v>0Sat</v>
      </c>
      <c r="Q363" s="7"/>
      <c r="R363" s="7"/>
      <c r="T363" s="3" t="str">
        <f t="shared" si="148"/>
        <v>Jan</v>
      </c>
      <c r="U363" s="3">
        <f t="shared" si="149"/>
        <v>0</v>
      </c>
      <c r="V363" s="3" t="str">
        <f t="shared" si="150"/>
        <v>Jan0</v>
      </c>
      <c r="W363" s="3" t="str">
        <f t="shared" si="151"/>
        <v>0Sat</v>
      </c>
      <c r="Z363" s="7"/>
      <c r="AA363" s="7"/>
      <c r="AC363" s="3" t="str">
        <f t="shared" si="138"/>
        <v>Jan</v>
      </c>
      <c r="AD363" s="3">
        <f t="shared" si="139"/>
        <v>0</v>
      </c>
      <c r="AE363" s="3" t="str">
        <f t="shared" si="140"/>
        <v>Jan0</v>
      </c>
      <c r="AI363" s="7"/>
      <c r="AJ363" s="7"/>
      <c r="AK363" s="9"/>
      <c r="AL363" s="6"/>
    </row>
    <row r="364" spans="2:38">
      <c r="B364" s="3" t="str">
        <f t="shared" si="141"/>
        <v>Jan</v>
      </c>
      <c r="C364" s="3">
        <f t="shared" si="142"/>
        <v>0</v>
      </c>
      <c r="D364" s="3" t="str">
        <f t="shared" si="143"/>
        <v>Jan0</v>
      </c>
      <c r="K364" s="3" t="str">
        <f t="shared" si="144"/>
        <v>Jan</v>
      </c>
      <c r="L364" s="3">
        <f t="shared" si="145"/>
        <v>0</v>
      </c>
      <c r="M364" s="3" t="str">
        <f t="shared" si="146"/>
        <v>Jan0</v>
      </c>
      <c r="N364" s="3" t="str">
        <f t="shared" si="147"/>
        <v>0Sat</v>
      </c>
      <c r="Q364" s="7"/>
      <c r="R364" s="7"/>
      <c r="T364" s="3" t="str">
        <f t="shared" si="148"/>
        <v>Jan</v>
      </c>
      <c r="U364" s="3">
        <f t="shared" si="149"/>
        <v>0</v>
      </c>
      <c r="V364" s="3" t="str">
        <f t="shared" si="150"/>
        <v>Jan0</v>
      </c>
      <c r="W364" s="3" t="str">
        <f t="shared" si="151"/>
        <v>0Sat</v>
      </c>
      <c r="Z364" s="7"/>
      <c r="AA364" s="7"/>
      <c r="AC364" s="3" t="str">
        <f t="shared" si="138"/>
        <v>Jan</v>
      </c>
      <c r="AD364" s="3">
        <f t="shared" si="139"/>
        <v>0</v>
      </c>
      <c r="AE364" s="3" t="str">
        <f t="shared" si="140"/>
        <v>Jan0</v>
      </c>
      <c r="AI364" s="7"/>
      <c r="AJ364" s="7"/>
      <c r="AK364" s="9"/>
      <c r="AL364" s="6"/>
    </row>
    <row r="365" spans="2:38">
      <c r="B365" s="3" t="str">
        <f t="shared" si="141"/>
        <v>Jan</v>
      </c>
      <c r="C365" s="3">
        <f t="shared" si="142"/>
        <v>0</v>
      </c>
      <c r="D365" s="3" t="str">
        <f t="shared" si="143"/>
        <v>Jan0</v>
      </c>
      <c r="K365" s="3" t="str">
        <f t="shared" si="144"/>
        <v>Jan</v>
      </c>
      <c r="L365" s="3">
        <f t="shared" si="145"/>
        <v>0</v>
      </c>
      <c r="M365" s="3" t="str">
        <f t="shared" si="146"/>
        <v>Jan0</v>
      </c>
      <c r="N365" s="3" t="str">
        <f t="shared" si="147"/>
        <v>0Sat</v>
      </c>
      <c r="Q365" s="7"/>
      <c r="R365" s="7"/>
      <c r="T365" s="3" t="str">
        <f t="shared" si="148"/>
        <v>Jan</v>
      </c>
      <c r="U365" s="3">
        <f t="shared" si="149"/>
        <v>0</v>
      </c>
      <c r="V365" s="3" t="str">
        <f t="shared" si="150"/>
        <v>Jan0</v>
      </c>
      <c r="W365" s="3" t="str">
        <f t="shared" si="151"/>
        <v>0Sat</v>
      </c>
      <c r="Z365" s="7"/>
      <c r="AA365" s="7"/>
      <c r="AC365" s="3" t="str">
        <f t="shared" si="138"/>
        <v>Jan</v>
      </c>
      <c r="AD365" s="3">
        <f t="shared" si="139"/>
        <v>0</v>
      </c>
      <c r="AE365" s="3" t="str">
        <f t="shared" si="140"/>
        <v>Jan0</v>
      </c>
      <c r="AI365" s="7"/>
      <c r="AJ365" s="7"/>
      <c r="AK365" s="9"/>
      <c r="AL365" s="6"/>
    </row>
    <row r="366" spans="2:38">
      <c r="B366" s="3" t="str">
        <f t="shared" si="141"/>
        <v>Jan</v>
      </c>
      <c r="C366" s="3">
        <f t="shared" si="142"/>
        <v>0</v>
      </c>
      <c r="D366" s="3" t="str">
        <f t="shared" si="143"/>
        <v>Jan0</v>
      </c>
      <c r="K366" s="3" t="str">
        <f t="shared" si="144"/>
        <v>Jan</v>
      </c>
      <c r="L366" s="3">
        <f t="shared" si="145"/>
        <v>0</v>
      </c>
      <c r="M366" s="3" t="str">
        <f t="shared" si="146"/>
        <v>Jan0</v>
      </c>
      <c r="N366" s="3" t="str">
        <f t="shared" si="147"/>
        <v>0Sat</v>
      </c>
      <c r="Q366" s="7"/>
      <c r="R366" s="7"/>
      <c r="T366" s="3" t="str">
        <f t="shared" si="148"/>
        <v>Jan</v>
      </c>
      <c r="U366" s="3">
        <f t="shared" si="149"/>
        <v>0</v>
      </c>
      <c r="V366" s="3" t="str">
        <f t="shared" si="150"/>
        <v>Jan0</v>
      </c>
      <c r="W366" s="3" t="str">
        <f t="shared" si="151"/>
        <v>0Sat</v>
      </c>
      <c r="Z366" s="7"/>
      <c r="AA366" s="7"/>
      <c r="AC366" s="3" t="str">
        <f t="shared" si="138"/>
        <v>Jan</v>
      </c>
      <c r="AD366" s="3">
        <f t="shared" si="139"/>
        <v>0</v>
      </c>
      <c r="AE366" s="3" t="str">
        <f t="shared" si="140"/>
        <v>Jan0</v>
      </c>
      <c r="AI366" s="7"/>
      <c r="AJ366" s="7"/>
      <c r="AK366" s="9"/>
      <c r="AL366" s="6"/>
    </row>
    <row r="367" spans="38:38">
      <c r="AL367" s="6"/>
    </row>
  </sheetData>
  <autoFilter ref="AL1:AV367">
    <extLst/>
  </autoFilter>
  <pageMargins left="0.75" right="0.75" top="1" bottom="1" header="0.5" footer="0.5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67"/>
  <sheetViews>
    <sheetView zoomScale="115" zoomScaleNormal="115" topLeftCell="AB204" workbookViewId="0">
      <selection activeCell="AV2" sqref="AL2:AL252 AV2:AV252"/>
    </sheetView>
  </sheetViews>
  <sheetFormatPr defaultColWidth="9.14285714285714" defaultRowHeight="15"/>
  <cols>
    <col min="1" max="1" width="13.2952380952381" customWidth="1"/>
    <col min="2" max="4" width="9.14285714285714" style="3"/>
    <col min="5" max="5" width="9.43809523809524" style="3" customWidth="1"/>
    <col min="6" max="6" width="11.7142857142857" customWidth="1"/>
    <col min="7" max="9" width="12.8571428571429"/>
    <col min="10" max="10" width="11.4285714285714"/>
    <col min="11" max="14" width="9.14285714285714" style="3"/>
    <col min="15" max="15" width="11.7142857142857"/>
    <col min="19" max="19" width="11.4285714285714"/>
    <col min="20" max="23" width="9.14285714285714" style="3"/>
    <col min="24" max="24" width="11.7142857142857"/>
    <col min="28" max="28" width="11.4285714285714"/>
    <col min="29" max="32" width="9.14285714285714" style="3"/>
    <col min="33" max="33" width="11.7142857142857"/>
    <col min="36" max="36" width="10.1428571428571"/>
    <col min="37" max="37" width="10.1428571428571" style="4"/>
    <col min="38" max="38" width="11.4285714285714"/>
    <col min="39" max="42" width="9.14285714285714" style="3"/>
    <col min="43" max="47" width="14"/>
    <col min="48" max="48" width="9.14285714285714" style="2"/>
    <col min="50" max="50" width="9.28571428571429"/>
    <col min="51" max="51" width="11.4285714285714" customWidth="1"/>
    <col min="52" max="52" width="11.4285714285714"/>
  </cols>
  <sheetData>
    <row r="1" ht="15.75" spans="1:48">
      <c r="A1" t="s">
        <v>359</v>
      </c>
      <c r="B1" s="5" t="s">
        <v>350</v>
      </c>
      <c r="C1" s="5" t="s">
        <v>351</v>
      </c>
      <c r="D1" s="5"/>
      <c r="E1" s="5" t="s">
        <v>353</v>
      </c>
      <c r="F1" t="s">
        <v>352</v>
      </c>
      <c r="H1">
        <v>1</v>
      </c>
      <c r="J1" t="s">
        <v>360</v>
      </c>
      <c r="K1" s="5" t="s">
        <v>350</v>
      </c>
      <c r="L1" s="5" t="s">
        <v>351</v>
      </c>
      <c r="M1" s="5"/>
      <c r="N1" s="5" t="s">
        <v>353</v>
      </c>
      <c r="O1" t="s">
        <v>352</v>
      </c>
      <c r="Q1">
        <v>1</v>
      </c>
      <c r="S1" t="s">
        <v>361</v>
      </c>
      <c r="T1" s="5" t="s">
        <v>350</v>
      </c>
      <c r="U1" s="5" t="s">
        <v>351</v>
      </c>
      <c r="V1" s="5"/>
      <c r="W1" s="5" t="s">
        <v>353</v>
      </c>
      <c r="X1" t="s">
        <v>352</v>
      </c>
      <c r="Z1">
        <v>1</v>
      </c>
      <c r="AB1" t="s">
        <v>362</v>
      </c>
      <c r="AC1" s="5" t="s">
        <v>350</v>
      </c>
      <c r="AD1" s="5" t="s">
        <v>351</v>
      </c>
      <c r="AE1" s="5"/>
      <c r="AF1" s="5" t="s">
        <v>353</v>
      </c>
      <c r="AG1" t="s">
        <v>352</v>
      </c>
      <c r="AI1">
        <v>1</v>
      </c>
      <c r="AK1" s="4" t="s">
        <v>354</v>
      </c>
      <c r="AM1" s="5" t="s">
        <v>350</v>
      </c>
      <c r="AN1" s="5" t="s">
        <v>351</v>
      </c>
      <c r="AO1" s="5"/>
      <c r="AP1" s="5" t="s">
        <v>353</v>
      </c>
      <c r="AQ1">
        <v>1928</v>
      </c>
      <c r="AR1">
        <v>1958</v>
      </c>
      <c r="AS1">
        <v>1998</v>
      </c>
      <c r="AT1">
        <v>2008</v>
      </c>
      <c r="AU1" t="s">
        <v>355</v>
      </c>
      <c r="AV1" s="2" t="s">
        <v>356</v>
      </c>
    </row>
    <row r="2" spans="1:52">
      <c r="A2" s="6">
        <v>10230</v>
      </c>
      <c r="B2" s="3" t="str">
        <f t="shared" ref="B2:B65" si="0">TEXT(A2,"mmm")</f>
        <v>Jan</v>
      </c>
      <c r="C2" s="3">
        <f t="shared" ref="C2:C65" si="1">DAY(A2)</f>
        <v>3</v>
      </c>
      <c r="D2" s="3" t="str">
        <f t="shared" ref="D2:D65" si="2">CONCATENATE(B2,C2)</f>
        <v>Jan3</v>
      </c>
      <c r="E2" s="3" t="str">
        <f t="shared" ref="E2:E65" si="3">CONCATENATE(WEEKNUM(A2),TEXT(A2,"ddd"))</f>
        <v>1Tue</v>
      </c>
      <c r="F2">
        <v>17.76</v>
      </c>
      <c r="H2" s="7">
        <f t="shared" ref="H2:H65" si="4">H1*(1+G2)</f>
        <v>1</v>
      </c>
      <c r="I2" s="7" t="str">
        <f>TEXT(,"ddd")</f>
        <v>Sat</v>
      </c>
      <c r="J2" s="6">
        <v>21187</v>
      </c>
      <c r="K2" s="3" t="str">
        <f t="shared" ref="K2:K65" si="5">TEXT(J2,"mmm")</f>
        <v>Jan</v>
      </c>
      <c r="L2" s="3">
        <f t="shared" ref="L2:L65" si="6">DAY(J2)</f>
        <v>2</v>
      </c>
      <c r="M2" s="3" t="str">
        <f t="shared" ref="M2:M65" si="7">CONCATENATE(K2,L2)</f>
        <v>Jan2</v>
      </c>
      <c r="N2" s="3" t="str">
        <f t="shared" ref="N2:N65" si="8">CONCATENATE(WEEKNUM(J2),TEXT(J2,"ddd"))</f>
        <v>1Thu</v>
      </c>
      <c r="O2">
        <v>40.330002</v>
      </c>
      <c r="P2" s="8"/>
      <c r="Q2" s="7">
        <f t="shared" ref="Q2:Q65" si="9">Q1*(1+P2)</f>
        <v>1</v>
      </c>
      <c r="R2" s="7"/>
      <c r="S2" s="6">
        <v>35797</v>
      </c>
      <c r="T2" s="3" t="str">
        <f t="shared" ref="T2:T65" si="10">TEXT(S2,"mmm")</f>
        <v>Jan</v>
      </c>
      <c r="U2" s="3">
        <f t="shared" ref="U2:U65" si="11">DAY(S2)</f>
        <v>2</v>
      </c>
      <c r="V2" s="3" t="str">
        <f t="shared" ref="V2:V65" si="12">CONCATENATE(T2,U2)</f>
        <v>Jan2</v>
      </c>
      <c r="W2" s="3" t="str">
        <f t="shared" ref="W2:W65" si="13">CONCATENATE(WEEKNUM(S2),TEXT(S2,"ddd"))</f>
        <v>1Fri</v>
      </c>
      <c r="X2">
        <v>975.039978</v>
      </c>
      <c r="Z2" s="7">
        <f t="shared" ref="Z2:Z65" si="14">Z1*(1+Y2)</f>
        <v>1</v>
      </c>
      <c r="AA2" s="7"/>
      <c r="AB2" s="6">
        <v>39449</v>
      </c>
      <c r="AC2" s="3" t="str">
        <f t="shared" ref="AC2:AC65" si="15">TEXT(AB2,"mmm")</f>
        <v>Jan</v>
      </c>
      <c r="AD2" s="3">
        <f t="shared" ref="AD2:AD65" si="16">DAY(AB2)</f>
        <v>2</v>
      </c>
      <c r="AE2" s="3" t="str">
        <f t="shared" ref="AE2:AE65" si="17">CONCATENATE(AC2,AD2)</f>
        <v>Jan2</v>
      </c>
      <c r="AF2" s="3" t="str">
        <f t="shared" ref="AF2:AF65" si="18">CONCATENATE(WEEKNUM(AB2),TEXT(AB2,"ddd"))</f>
        <v>1Wed</v>
      </c>
      <c r="AG2">
        <v>1447.160034</v>
      </c>
      <c r="AI2" s="7">
        <f t="shared" ref="AI2:AI65" si="19">AI1*(1+AH2)</f>
        <v>1</v>
      </c>
      <c r="AJ2" s="7"/>
      <c r="AK2" s="9">
        <v>1</v>
      </c>
      <c r="AL2" s="6">
        <f>WORKDAY($AX$3,AK2,$AY$3:$AY$11)</f>
        <v>43102</v>
      </c>
      <c r="AM2" s="3" t="str">
        <f t="shared" ref="AM2:AM65" si="20">TEXT(AL2,"mmm")</f>
        <v>Jan</v>
      </c>
      <c r="AN2" s="3">
        <f t="shared" ref="AN2:AN65" si="21">DAY(AL2)</f>
        <v>2</v>
      </c>
      <c r="AO2" s="3" t="str">
        <f t="shared" ref="AO2:AO65" si="22">CONCATENATE(AM2,AN2)</f>
        <v>Jan2</v>
      </c>
      <c r="AP2" s="3" t="str">
        <f t="shared" ref="AP2:AP65" si="23">CONCATENATE(WEEKNUM(AL2),TEXT(AL2,"ddd"))</f>
        <v>1Tue</v>
      </c>
      <c r="AQ2" s="7">
        <f>VLOOKUP($AP2,$E$2:$H$253,4,0)</f>
        <v>1</v>
      </c>
      <c r="AR2" s="7" t="e">
        <f>VLOOKUP(AP2,$N$2:$Q$253,4,0)</f>
        <v>#N/A</v>
      </c>
      <c r="AS2" s="7" t="e">
        <f>VLOOKUP($AP2,$W$2:$Z$253,4,0)</f>
        <v>#N/A</v>
      </c>
      <c r="AT2" s="7" t="e">
        <f>VLOOKUP($AP2,$AF$2:$AI$253,4,0)</f>
        <v>#N/A</v>
      </c>
      <c r="AU2" s="10" t="e">
        <f>AVERAGE(AQ2:AT2)</f>
        <v>#N/A</v>
      </c>
      <c r="AV2" s="11" t="e">
        <f t="shared" ref="AV2:AV65" si="24">100*(1-AU2)*-1</f>
        <v>#N/A</v>
      </c>
      <c r="AX2" s="12" t="s">
        <v>357</v>
      </c>
      <c r="AY2" s="13" t="s">
        <v>358</v>
      </c>
      <c r="AZ2" s="14"/>
    </row>
    <row r="3" spans="1:52">
      <c r="A3" s="6">
        <v>10231</v>
      </c>
      <c r="B3" s="3" t="str">
        <f t="shared" si="0"/>
        <v>Jan</v>
      </c>
      <c r="C3" s="3">
        <f t="shared" si="1"/>
        <v>4</v>
      </c>
      <c r="D3" s="3" t="str">
        <f t="shared" si="2"/>
        <v>Jan4</v>
      </c>
      <c r="E3" s="3" t="str">
        <f t="shared" si="3"/>
        <v>1Wed</v>
      </c>
      <c r="F3">
        <v>17.719999</v>
      </c>
      <c r="G3" s="8">
        <f t="shared" ref="G3:G66" si="25">(F3-F2)/F2</f>
        <v>-0.00225230855855857</v>
      </c>
      <c r="H3" s="7">
        <f t="shared" si="4"/>
        <v>0.997747691441441</v>
      </c>
      <c r="I3" s="7"/>
      <c r="J3" s="6">
        <v>21188</v>
      </c>
      <c r="K3" s="3" t="str">
        <f t="shared" si="5"/>
        <v>Jan</v>
      </c>
      <c r="L3" s="3">
        <f t="shared" si="6"/>
        <v>3</v>
      </c>
      <c r="M3" s="3" t="str">
        <f t="shared" si="7"/>
        <v>Jan3</v>
      </c>
      <c r="N3" s="3" t="str">
        <f t="shared" si="8"/>
        <v>1Fri</v>
      </c>
      <c r="O3">
        <v>40.869999</v>
      </c>
      <c r="P3" s="8">
        <f t="shared" ref="P3:P66" si="26">(O3-O2)/O2</f>
        <v>0.0133894612750081</v>
      </c>
      <c r="Q3" s="7">
        <f t="shared" si="9"/>
        <v>1.01338946127501</v>
      </c>
      <c r="R3" s="7"/>
      <c r="S3" s="6">
        <v>35800</v>
      </c>
      <c r="T3" s="3" t="str">
        <f t="shared" si="10"/>
        <v>Jan</v>
      </c>
      <c r="U3" s="3">
        <f t="shared" si="11"/>
        <v>5</v>
      </c>
      <c r="V3" s="3" t="str">
        <f t="shared" si="12"/>
        <v>Jan5</v>
      </c>
      <c r="W3" s="3" t="str">
        <f t="shared" si="13"/>
        <v>2Mon</v>
      </c>
      <c r="X3">
        <v>977.070007</v>
      </c>
      <c r="Y3" s="8">
        <f t="shared" ref="Y3:Y66" si="27">(X3-X2)/X2</f>
        <v>0.00208199565741294</v>
      </c>
      <c r="Z3" s="7">
        <f t="shared" si="14"/>
        <v>1.00208199565741</v>
      </c>
      <c r="AA3" s="7"/>
      <c r="AB3" s="6">
        <v>39450</v>
      </c>
      <c r="AC3" s="3" t="str">
        <f t="shared" si="15"/>
        <v>Jan</v>
      </c>
      <c r="AD3" s="3">
        <f t="shared" si="16"/>
        <v>3</v>
      </c>
      <c r="AE3" s="3" t="str">
        <f t="shared" si="17"/>
        <v>Jan3</v>
      </c>
      <c r="AF3" s="3" t="str">
        <f t="shared" si="18"/>
        <v>1Thu</v>
      </c>
      <c r="AG3">
        <v>1447.160034</v>
      </c>
      <c r="AH3" s="8">
        <f t="shared" ref="AH3:AH66" si="28">(AG3-AG2)/AG2</f>
        <v>0</v>
      </c>
      <c r="AI3" s="7">
        <f t="shared" si="19"/>
        <v>1</v>
      </c>
      <c r="AJ3" s="7"/>
      <c r="AK3" s="9">
        <v>2</v>
      </c>
      <c r="AL3" s="6">
        <f>WORKDAY($AX$3,AK3,$AY$3:$AY$11)</f>
        <v>43103</v>
      </c>
      <c r="AM3" s="3" t="str">
        <f t="shared" si="20"/>
        <v>Jan</v>
      </c>
      <c r="AN3" s="3">
        <f t="shared" si="21"/>
        <v>3</v>
      </c>
      <c r="AO3" s="3" t="str">
        <f t="shared" si="22"/>
        <v>Jan3</v>
      </c>
      <c r="AP3" s="3" t="str">
        <f t="shared" si="23"/>
        <v>1Wed</v>
      </c>
      <c r="AQ3" s="7">
        <f>VLOOKUP($AP3,$E$2:$H$253,4,0)</f>
        <v>0.997747691441441</v>
      </c>
      <c r="AR3" s="7" t="e">
        <f>VLOOKUP(AP3,$N$2:$Q$251,4,0)</f>
        <v>#N/A</v>
      </c>
      <c r="AS3" s="7" t="e">
        <f>VLOOKUP($AP3,$W$2:$Z$249,4,0)</f>
        <v>#N/A</v>
      </c>
      <c r="AT3" s="7">
        <f>VLOOKUP($AP3,$AF$2:$AI$254,4,0)</f>
        <v>1</v>
      </c>
      <c r="AU3" s="10" t="e">
        <f>AVERAGE(AQ3:AT3)</f>
        <v>#N/A</v>
      </c>
      <c r="AV3" s="11" t="e">
        <f t="shared" si="24"/>
        <v>#N/A</v>
      </c>
      <c r="AX3" s="15">
        <v>43101</v>
      </c>
      <c r="AY3" s="16">
        <v>43101</v>
      </c>
      <c r="AZ3" s="17">
        <v>43466</v>
      </c>
    </row>
    <row r="4" spans="1:52">
      <c r="A4" s="6">
        <v>10232</v>
      </c>
      <c r="B4" s="3" t="str">
        <f t="shared" si="0"/>
        <v>Jan</v>
      </c>
      <c r="C4" s="3">
        <f t="shared" si="1"/>
        <v>5</v>
      </c>
      <c r="D4" s="3" t="str">
        <f t="shared" si="2"/>
        <v>Jan5</v>
      </c>
      <c r="E4" s="3" t="str">
        <f t="shared" si="3"/>
        <v>1Thu</v>
      </c>
      <c r="F4">
        <v>17.549999</v>
      </c>
      <c r="G4" s="8">
        <f t="shared" si="25"/>
        <v>-0.00959367999964344</v>
      </c>
      <c r="H4" s="7">
        <f t="shared" si="4"/>
        <v>0.988175619369369</v>
      </c>
      <c r="I4" s="7"/>
      <c r="J4" s="6">
        <v>21191</v>
      </c>
      <c r="K4" s="3" t="str">
        <f t="shared" si="5"/>
        <v>Jan</v>
      </c>
      <c r="L4" s="3">
        <f t="shared" si="6"/>
        <v>6</v>
      </c>
      <c r="M4" s="3" t="str">
        <f t="shared" si="7"/>
        <v>Jan6</v>
      </c>
      <c r="N4" s="3" t="str">
        <f t="shared" si="8"/>
        <v>2Mon</v>
      </c>
      <c r="O4">
        <v>40.68</v>
      </c>
      <c r="P4" s="8">
        <f t="shared" si="26"/>
        <v>-0.00464886235989387</v>
      </c>
      <c r="Q4" s="7">
        <f t="shared" si="9"/>
        <v>1.00867835315257</v>
      </c>
      <c r="R4" s="7"/>
      <c r="S4" s="6">
        <v>35801</v>
      </c>
      <c r="T4" s="3" t="str">
        <f t="shared" si="10"/>
        <v>Jan</v>
      </c>
      <c r="U4" s="3">
        <f t="shared" si="11"/>
        <v>6</v>
      </c>
      <c r="V4" s="3" t="str">
        <f t="shared" si="12"/>
        <v>Jan6</v>
      </c>
      <c r="W4" s="3" t="str">
        <f t="shared" si="13"/>
        <v>2Tue</v>
      </c>
      <c r="X4">
        <v>966.580017</v>
      </c>
      <c r="Y4" s="8">
        <f t="shared" si="27"/>
        <v>-0.0107361703100564</v>
      </c>
      <c r="Z4" s="7">
        <f t="shared" si="14"/>
        <v>0.991323472687394</v>
      </c>
      <c r="AA4" s="7"/>
      <c r="AB4" s="6">
        <v>39451</v>
      </c>
      <c r="AC4" s="3" t="str">
        <f t="shared" si="15"/>
        <v>Jan</v>
      </c>
      <c r="AD4" s="3">
        <f t="shared" si="16"/>
        <v>4</v>
      </c>
      <c r="AE4" s="3" t="str">
        <f t="shared" si="17"/>
        <v>Jan4</v>
      </c>
      <c r="AF4" s="3" t="str">
        <f t="shared" si="18"/>
        <v>1Fri</v>
      </c>
      <c r="AG4">
        <v>1411.630005</v>
      </c>
      <c r="AH4" s="8">
        <f t="shared" si="28"/>
        <v>-0.0245515548835285</v>
      </c>
      <c r="AI4" s="7">
        <f t="shared" si="19"/>
        <v>0.975448445116471</v>
      </c>
      <c r="AJ4" s="7"/>
      <c r="AK4" s="9">
        <v>3</v>
      </c>
      <c r="AL4" s="6">
        <f>WORKDAY($AX$3,AK4,$AY$3:$AY$11)</f>
        <v>43104</v>
      </c>
      <c r="AM4" s="3" t="str">
        <f t="shared" si="20"/>
        <v>Jan</v>
      </c>
      <c r="AN4" s="3">
        <f t="shared" si="21"/>
        <v>4</v>
      </c>
      <c r="AO4" s="3" t="str">
        <f t="shared" si="22"/>
        <v>Jan4</v>
      </c>
      <c r="AP4" s="3" t="str">
        <f t="shared" si="23"/>
        <v>1Thu</v>
      </c>
      <c r="AQ4" s="7">
        <f t="shared" ref="AQ4:AQ67" si="29">VLOOKUP($AP4,$E$2:$H$253,4,0)</f>
        <v>0.988175619369369</v>
      </c>
      <c r="AR4" s="7">
        <f t="shared" ref="AR4:AR67" si="30">VLOOKUP(AP4,$N$2:$Q$251,4,0)</f>
        <v>1</v>
      </c>
      <c r="AS4" s="7" t="e">
        <f t="shared" ref="AS4:AS67" si="31">VLOOKUP($AP4,$W$2:$Z$249,4,0)</f>
        <v>#N/A</v>
      </c>
      <c r="AT4" s="7">
        <f t="shared" ref="AT4:AT67" si="32">VLOOKUP($AP4,$AF$2:$AI$254,4,0)</f>
        <v>1</v>
      </c>
      <c r="AU4" s="10" t="e">
        <f t="shared" ref="AU2:AU65" si="33">AVERAGE(AQ4:AT4)</f>
        <v>#N/A</v>
      </c>
      <c r="AV4" s="11" t="e">
        <f t="shared" si="24"/>
        <v>#N/A</v>
      </c>
      <c r="AX4" s="18"/>
      <c r="AY4" s="16">
        <v>43115</v>
      </c>
      <c r="AZ4" s="17">
        <v>43486</v>
      </c>
    </row>
    <row r="5" spans="1:52">
      <c r="A5" s="6">
        <v>10233</v>
      </c>
      <c r="B5" s="3" t="str">
        <f t="shared" si="0"/>
        <v>Jan</v>
      </c>
      <c r="C5" s="3">
        <f t="shared" si="1"/>
        <v>6</v>
      </c>
      <c r="D5" s="3" t="str">
        <f t="shared" si="2"/>
        <v>Jan6</v>
      </c>
      <c r="E5" s="3" t="str">
        <f t="shared" si="3"/>
        <v>1Fri</v>
      </c>
      <c r="F5">
        <v>17.66</v>
      </c>
      <c r="G5" s="8">
        <f t="shared" si="25"/>
        <v>0.0062678636050065</v>
      </c>
      <c r="H5" s="7">
        <f t="shared" si="4"/>
        <v>0.994369369369369</v>
      </c>
      <c r="I5" s="7"/>
      <c r="J5" s="6">
        <v>21192</v>
      </c>
      <c r="K5" s="3" t="str">
        <f t="shared" si="5"/>
        <v>Jan</v>
      </c>
      <c r="L5" s="3">
        <f t="shared" si="6"/>
        <v>7</v>
      </c>
      <c r="M5" s="3" t="str">
        <f t="shared" si="7"/>
        <v>Jan7</v>
      </c>
      <c r="N5" s="3" t="str">
        <f t="shared" si="8"/>
        <v>2Tue</v>
      </c>
      <c r="O5">
        <v>41</v>
      </c>
      <c r="P5" s="8">
        <f t="shared" si="26"/>
        <v>0.00786627335299902</v>
      </c>
      <c r="Q5" s="7">
        <f t="shared" si="9"/>
        <v>1.01661289280372</v>
      </c>
      <c r="R5" s="7"/>
      <c r="S5" s="6">
        <v>35802</v>
      </c>
      <c r="T5" s="3" t="str">
        <f t="shared" si="10"/>
        <v>Jan</v>
      </c>
      <c r="U5" s="3">
        <f t="shared" si="11"/>
        <v>7</v>
      </c>
      <c r="V5" s="3" t="str">
        <f t="shared" si="12"/>
        <v>Jan7</v>
      </c>
      <c r="W5" s="3" t="str">
        <f t="shared" si="13"/>
        <v>2Wed</v>
      </c>
      <c r="X5">
        <v>964</v>
      </c>
      <c r="Y5" s="8">
        <f t="shared" si="27"/>
        <v>-0.00266922236609822</v>
      </c>
      <c r="Z5" s="7">
        <f t="shared" si="14"/>
        <v>0.988677409902058</v>
      </c>
      <c r="AA5" s="7"/>
      <c r="AB5" s="6">
        <v>39454</v>
      </c>
      <c r="AC5" s="3" t="str">
        <f t="shared" si="15"/>
        <v>Jan</v>
      </c>
      <c r="AD5" s="3">
        <f t="shared" si="16"/>
        <v>7</v>
      </c>
      <c r="AE5" s="3" t="str">
        <f t="shared" si="17"/>
        <v>Jan7</v>
      </c>
      <c r="AF5" s="3" t="str">
        <f t="shared" si="18"/>
        <v>2Mon</v>
      </c>
      <c r="AG5">
        <v>1416.180054</v>
      </c>
      <c r="AH5" s="8">
        <f t="shared" si="28"/>
        <v>0.00322325891620584</v>
      </c>
      <c r="AI5" s="7">
        <f t="shared" si="19"/>
        <v>0.978592568014492</v>
      </c>
      <c r="AJ5" s="7"/>
      <c r="AK5" s="9">
        <v>4</v>
      </c>
      <c r="AL5" s="6">
        <f>WORKDAY($AX$3,AK5,$AY$3:$AY$11)</f>
        <v>43105</v>
      </c>
      <c r="AM5" s="3" t="str">
        <f t="shared" si="20"/>
        <v>Jan</v>
      </c>
      <c r="AN5" s="3">
        <f t="shared" si="21"/>
        <v>5</v>
      </c>
      <c r="AO5" s="3" t="str">
        <f t="shared" si="22"/>
        <v>Jan5</v>
      </c>
      <c r="AP5" s="3" t="str">
        <f t="shared" si="23"/>
        <v>1Fri</v>
      </c>
      <c r="AQ5" s="7">
        <f t="shared" si="29"/>
        <v>0.994369369369369</v>
      </c>
      <c r="AR5" s="7">
        <f t="shared" si="30"/>
        <v>1.01338946127501</v>
      </c>
      <c r="AS5" s="7">
        <f t="shared" si="31"/>
        <v>1</v>
      </c>
      <c r="AT5" s="7">
        <f t="shared" si="32"/>
        <v>0.975448445116471</v>
      </c>
      <c r="AU5" s="10">
        <f t="shared" si="33"/>
        <v>0.995801818940212</v>
      </c>
      <c r="AV5" s="11">
        <f t="shared" si="24"/>
        <v>-0.419818105978786</v>
      </c>
      <c r="AX5" s="19"/>
      <c r="AY5" s="16">
        <v>43150</v>
      </c>
      <c r="AZ5" s="6">
        <v>43514</v>
      </c>
    </row>
    <row r="6" spans="1:52">
      <c r="A6" s="6">
        <v>10236</v>
      </c>
      <c r="B6" s="3" t="str">
        <f t="shared" si="0"/>
        <v>Jan</v>
      </c>
      <c r="C6" s="3">
        <f t="shared" si="1"/>
        <v>9</v>
      </c>
      <c r="D6" s="3" t="str">
        <f t="shared" si="2"/>
        <v>Jan9</v>
      </c>
      <c r="E6" s="3" t="str">
        <f t="shared" si="3"/>
        <v>2Mon</v>
      </c>
      <c r="F6">
        <v>17.5</v>
      </c>
      <c r="G6" s="8">
        <f t="shared" si="25"/>
        <v>-0.00906002265005663</v>
      </c>
      <c r="H6" s="7">
        <f t="shared" si="4"/>
        <v>0.98536036036036</v>
      </c>
      <c r="I6" s="7"/>
      <c r="J6" s="6">
        <v>21193</v>
      </c>
      <c r="K6" s="3" t="str">
        <f t="shared" si="5"/>
        <v>Jan</v>
      </c>
      <c r="L6" s="3">
        <f t="shared" si="6"/>
        <v>8</v>
      </c>
      <c r="M6" s="3" t="str">
        <f t="shared" si="7"/>
        <v>Jan8</v>
      </c>
      <c r="N6" s="3" t="str">
        <f t="shared" si="8"/>
        <v>2Wed</v>
      </c>
      <c r="O6">
        <v>40.990002</v>
      </c>
      <c r="P6" s="8">
        <f t="shared" si="26"/>
        <v>-0.00024385365853666</v>
      </c>
      <c r="Q6" s="7">
        <f t="shared" si="9"/>
        <v>1.0163649880305</v>
      </c>
      <c r="R6" s="7"/>
      <c r="S6" s="6">
        <v>35803</v>
      </c>
      <c r="T6" s="3" t="str">
        <f t="shared" si="10"/>
        <v>Jan</v>
      </c>
      <c r="U6" s="3">
        <f t="shared" si="11"/>
        <v>8</v>
      </c>
      <c r="V6" s="3" t="str">
        <f t="shared" si="12"/>
        <v>Jan8</v>
      </c>
      <c r="W6" s="3" t="str">
        <f t="shared" si="13"/>
        <v>2Thu</v>
      </c>
      <c r="X6">
        <v>956.049988</v>
      </c>
      <c r="Y6" s="8">
        <f t="shared" si="27"/>
        <v>-0.00824690041493777</v>
      </c>
      <c r="Z6" s="7">
        <f t="shared" si="14"/>
        <v>0.980523885760097</v>
      </c>
      <c r="AA6" s="7"/>
      <c r="AB6" s="6">
        <v>39455</v>
      </c>
      <c r="AC6" s="3" t="str">
        <f t="shared" si="15"/>
        <v>Jan</v>
      </c>
      <c r="AD6" s="3">
        <f t="shared" si="16"/>
        <v>8</v>
      </c>
      <c r="AE6" s="3" t="str">
        <f t="shared" si="17"/>
        <v>Jan8</v>
      </c>
      <c r="AF6" s="3" t="str">
        <f t="shared" si="18"/>
        <v>2Tue</v>
      </c>
      <c r="AG6">
        <v>1390.189941</v>
      </c>
      <c r="AH6" s="8">
        <f t="shared" si="28"/>
        <v>-0.018352265961232</v>
      </c>
      <c r="AI6" s="7">
        <f t="shared" si="19"/>
        <v>0.960633176938605</v>
      </c>
      <c r="AJ6" s="7"/>
      <c r="AK6" s="9">
        <v>5</v>
      </c>
      <c r="AL6" s="6">
        <f>WORKDAY($AX$3,AK6,$AY$3:$AY$11)</f>
        <v>43108</v>
      </c>
      <c r="AM6" s="3" t="str">
        <f t="shared" si="20"/>
        <v>Jan</v>
      </c>
      <c r="AN6" s="3">
        <f t="shared" si="21"/>
        <v>8</v>
      </c>
      <c r="AO6" s="3" t="str">
        <f t="shared" si="22"/>
        <v>Jan8</v>
      </c>
      <c r="AP6" s="3" t="str">
        <f t="shared" si="23"/>
        <v>2Mon</v>
      </c>
      <c r="AQ6" s="7">
        <f t="shared" si="29"/>
        <v>0.98536036036036</v>
      </c>
      <c r="AR6" s="7">
        <f t="shared" si="30"/>
        <v>1.00867835315257</v>
      </c>
      <c r="AS6" s="7">
        <f t="shared" si="31"/>
        <v>1.00208199565741</v>
      </c>
      <c r="AT6" s="7">
        <f t="shared" si="32"/>
        <v>0.978592568014492</v>
      </c>
      <c r="AU6" s="10">
        <f t="shared" si="33"/>
        <v>0.99367831929621</v>
      </c>
      <c r="AV6" s="11">
        <f t="shared" si="24"/>
        <v>-0.632168070379024</v>
      </c>
      <c r="AX6" s="19"/>
      <c r="AY6" s="16">
        <v>43189</v>
      </c>
      <c r="AZ6" s="6">
        <v>43574</v>
      </c>
    </row>
    <row r="7" spans="1:52">
      <c r="A7" s="6">
        <v>10237</v>
      </c>
      <c r="B7" s="3" t="str">
        <f t="shared" si="0"/>
        <v>Jan</v>
      </c>
      <c r="C7" s="3">
        <f t="shared" si="1"/>
        <v>10</v>
      </c>
      <c r="D7" s="3" t="str">
        <f t="shared" si="2"/>
        <v>Jan10</v>
      </c>
      <c r="E7" s="3" t="str">
        <f t="shared" si="3"/>
        <v>2Tue</v>
      </c>
      <c r="F7">
        <v>17.370001</v>
      </c>
      <c r="G7" s="8">
        <f t="shared" si="25"/>
        <v>-0.00742851428571437</v>
      </c>
      <c r="H7" s="7">
        <f t="shared" si="4"/>
        <v>0.978040596846847</v>
      </c>
      <c r="I7" s="7"/>
      <c r="J7" s="6">
        <v>21194</v>
      </c>
      <c r="K7" s="3" t="str">
        <f t="shared" si="5"/>
        <v>Jan</v>
      </c>
      <c r="L7" s="3">
        <f t="shared" si="6"/>
        <v>9</v>
      </c>
      <c r="M7" s="3" t="str">
        <f t="shared" si="7"/>
        <v>Jan9</v>
      </c>
      <c r="N7" s="3" t="str">
        <f t="shared" si="8"/>
        <v>2Thu</v>
      </c>
      <c r="O7">
        <v>40.75</v>
      </c>
      <c r="P7" s="8">
        <f t="shared" si="26"/>
        <v>-0.00585513511319167</v>
      </c>
      <c r="Q7" s="7">
        <f t="shared" si="9"/>
        <v>1.01041403370126</v>
      </c>
      <c r="R7" s="7"/>
      <c r="S7" s="6">
        <v>35804</v>
      </c>
      <c r="T7" s="3" t="str">
        <f t="shared" si="10"/>
        <v>Jan</v>
      </c>
      <c r="U7" s="3">
        <f t="shared" si="11"/>
        <v>9</v>
      </c>
      <c r="V7" s="3" t="str">
        <f t="shared" si="12"/>
        <v>Jan9</v>
      </c>
      <c r="W7" s="3" t="str">
        <f t="shared" si="13"/>
        <v>2Fri</v>
      </c>
      <c r="X7">
        <v>927.690002</v>
      </c>
      <c r="Y7" s="8">
        <f t="shared" si="27"/>
        <v>-0.029663706245452</v>
      </c>
      <c r="Z7" s="7">
        <f t="shared" si="14"/>
        <v>0.951437913246261</v>
      </c>
      <c r="AA7" s="7"/>
      <c r="AB7" s="6">
        <v>39456</v>
      </c>
      <c r="AC7" s="3" t="str">
        <f t="shared" si="15"/>
        <v>Jan</v>
      </c>
      <c r="AD7" s="3">
        <f t="shared" si="16"/>
        <v>9</v>
      </c>
      <c r="AE7" s="3" t="str">
        <f t="shared" si="17"/>
        <v>Jan9</v>
      </c>
      <c r="AF7" s="3" t="str">
        <f t="shared" si="18"/>
        <v>2Wed</v>
      </c>
      <c r="AG7">
        <v>1409.130005</v>
      </c>
      <c r="AH7" s="8">
        <f t="shared" si="28"/>
        <v>0.0136240836172184</v>
      </c>
      <c r="AI7" s="7">
        <f t="shared" si="19"/>
        <v>0.973720923666691</v>
      </c>
      <c r="AJ7" s="7"/>
      <c r="AK7" s="9">
        <v>6</v>
      </c>
      <c r="AL7" s="6">
        <f>WORKDAY($AX$3,AK7,$AY$3:$AY$11)</f>
        <v>43109</v>
      </c>
      <c r="AM7" s="3" t="str">
        <f t="shared" si="20"/>
        <v>Jan</v>
      </c>
      <c r="AN7" s="3">
        <f t="shared" si="21"/>
        <v>9</v>
      </c>
      <c r="AO7" s="3" t="str">
        <f t="shared" si="22"/>
        <v>Jan9</v>
      </c>
      <c r="AP7" s="3" t="str">
        <f t="shared" si="23"/>
        <v>2Tue</v>
      </c>
      <c r="AQ7" s="7">
        <f t="shared" si="29"/>
        <v>0.978040596846847</v>
      </c>
      <c r="AR7" s="7">
        <f t="shared" si="30"/>
        <v>1.01661289280372</v>
      </c>
      <c r="AS7" s="7">
        <f t="shared" si="31"/>
        <v>0.991323472687394</v>
      </c>
      <c r="AT7" s="7">
        <f t="shared" si="32"/>
        <v>0.960633176938605</v>
      </c>
      <c r="AU7" s="10">
        <f t="shared" si="33"/>
        <v>0.986652534819143</v>
      </c>
      <c r="AV7" s="11">
        <f t="shared" si="24"/>
        <v>-1.33474651808575</v>
      </c>
      <c r="AX7" s="19"/>
      <c r="AY7" s="16">
        <v>43248</v>
      </c>
      <c r="AZ7" s="6">
        <v>43612</v>
      </c>
    </row>
    <row r="8" spans="1:52">
      <c r="A8" s="6">
        <v>10238</v>
      </c>
      <c r="B8" s="3" t="str">
        <f t="shared" si="0"/>
        <v>Jan</v>
      </c>
      <c r="C8" s="3">
        <f t="shared" si="1"/>
        <v>11</v>
      </c>
      <c r="D8" s="3" t="str">
        <f t="shared" si="2"/>
        <v>Jan11</v>
      </c>
      <c r="E8" s="3" t="str">
        <f t="shared" si="3"/>
        <v>2Wed</v>
      </c>
      <c r="F8">
        <v>17.35</v>
      </c>
      <c r="G8" s="8">
        <f t="shared" si="25"/>
        <v>-0.00115146798206846</v>
      </c>
      <c r="H8" s="7">
        <f t="shared" si="4"/>
        <v>0.976914414414414</v>
      </c>
      <c r="I8" s="7"/>
      <c r="J8" s="6">
        <v>21195</v>
      </c>
      <c r="K8" s="3" t="str">
        <f t="shared" si="5"/>
        <v>Jan</v>
      </c>
      <c r="L8" s="3">
        <f t="shared" si="6"/>
        <v>10</v>
      </c>
      <c r="M8" s="3" t="str">
        <f t="shared" si="7"/>
        <v>Jan10</v>
      </c>
      <c r="N8" s="3" t="str">
        <f t="shared" si="8"/>
        <v>2Fri</v>
      </c>
      <c r="O8">
        <v>40.369999</v>
      </c>
      <c r="P8" s="8">
        <f t="shared" si="26"/>
        <v>-0.00932517791411043</v>
      </c>
      <c r="Q8" s="7">
        <f t="shared" si="9"/>
        <v>1.00099174307008</v>
      </c>
      <c r="R8" s="7"/>
      <c r="S8" s="6">
        <v>35807</v>
      </c>
      <c r="T8" s="3" t="str">
        <f t="shared" si="10"/>
        <v>Jan</v>
      </c>
      <c r="U8" s="3">
        <f t="shared" si="11"/>
        <v>12</v>
      </c>
      <c r="V8" s="3" t="str">
        <f t="shared" si="12"/>
        <v>Jan12</v>
      </c>
      <c r="W8" s="3" t="str">
        <f t="shared" si="13"/>
        <v>3Mon</v>
      </c>
      <c r="X8">
        <v>939.210022</v>
      </c>
      <c r="Y8" s="8">
        <f t="shared" si="27"/>
        <v>0.0124179628703166</v>
      </c>
      <c r="Z8" s="7">
        <f t="shared" si="14"/>
        <v>0.963252833926364</v>
      </c>
      <c r="AA8" s="7"/>
      <c r="AB8" s="6">
        <v>39457</v>
      </c>
      <c r="AC8" s="3" t="str">
        <f t="shared" si="15"/>
        <v>Jan</v>
      </c>
      <c r="AD8" s="3">
        <f t="shared" si="16"/>
        <v>10</v>
      </c>
      <c r="AE8" s="3" t="str">
        <f t="shared" si="17"/>
        <v>Jan10</v>
      </c>
      <c r="AF8" s="3" t="str">
        <f t="shared" si="18"/>
        <v>2Thu</v>
      </c>
      <c r="AG8">
        <v>1420.329956</v>
      </c>
      <c r="AH8" s="8">
        <f t="shared" si="28"/>
        <v>0.00794813179781808</v>
      </c>
      <c r="AI8" s="7">
        <f t="shared" si="19"/>
        <v>0.981460185902287</v>
      </c>
      <c r="AJ8" s="7"/>
      <c r="AK8" s="9">
        <v>7</v>
      </c>
      <c r="AL8" s="6">
        <f>WORKDAY($AX$3,AK8,$AY$3:$AY$11)</f>
        <v>43110</v>
      </c>
      <c r="AM8" s="3" t="str">
        <f t="shared" si="20"/>
        <v>Jan</v>
      </c>
      <c r="AN8" s="3">
        <f t="shared" si="21"/>
        <v>10</v>
      </c>
      <c r="AO8" s="3" t="str">
        <f t="shared" si="22"/>
        <v>Jan10</v>
      </c>
      <c r="AP8" s="3" t="str">
        <f t="shared" si="23"/>
        <v>2Wed</v>
      </c>
      <c r="AQ8" s="7">
        <f t="shared" si="29"/>
        <v>0.976914414414414</v>
      </c>
      <c r="AR8" s="7">
        <f t="shared" si="30"/>
        <v>1.0163649880305</v>
      </c>
      <c r="AS8" s="7">
        <f t="shared" si="31"/>
        <v>0.988677409902058</v>
      </c>
      <c r="AT8" s="7">
        <f t="shared" si="32"/>
        <v>0.973720923666691</v>
      </c>
      <c r="AU8" s="10">
        <f t="shared" si="33"/>
        <v>0.988919434003416</v>
      </c>
      <c r="AV8" s="11">
        <f t="shared" si="24"/>
        <v>-1.10805659965845</v>
      </c>
      <c r="AX8" s="19"/>
      <c r="AY8" s="16">
        <v>43285</v>
      </c>
      <c r="AZ8" s="6">
        <v>43650</v>
      </c>
    </row>
    <row r="9" spans="1:52">
      <c r="A9" s="6">
        <v>10239</v>
      </c>
      <c r="B9" s="3" t="str">
        <f t="shared" si="0"/>
        <v>Jan</v>
      </c>
      <c r="C9" s="3">
        <f t="shared" si="1"/>
        <v>12</v>
      </c>
      <c r="D9" s="3" t="str">
        <f t="shared" si="2"/>
        <v>Jan12</v>
      </c>
      <c r="E9" s="3" t="str">
        <f t="shared" si="3"/>
        <v>2Thu</v>
      </c>
      <c r="F9">
        <v>17.469999</v>
      </c>
      <c r="G9" s="8">
        <f t="shared" si="25"/>
        <v>0.00691636887608069</v>
      </c>
      <c r="H9" s="7">
        <f t="shared" si="4"/>
        <v>0.983671114864865</v>
      </c>
      <c r="I9" s="7"/>
      <c r="J9" s="6">
        <v>21198</v>
      </c>
      <c r="K9" s="3" t="str">
        <f t="shared" si="5"/>
        <v>Jan</v>
      </c>
      <c r="L9" s="3">
        <f t="shared" si="6"/>
        <v>13</v>
      </c>
      <c r="M9" s="3" t="str">
        <f t="shared" si="7"/>
        <v>Jan13</v>
      </c>
      <c r="N9" s="3" t="str">
        <f t="shared" si="8"/>
        <v>3Mon</v>
      </c>
      <c r="O9">
        <v>40.490002</v>
      </c>
      <c r="P9" s="8">
        <f t="shared" si="26"/>
        <v>0.00297257872114381</v>
      </c>
      <c r="Q9" s="7">
        <f t="shared" si="9"/>
        <v>1.00396726982558</v>
      </c>
      <c r="R9" s="7"/>
      <c r="S9" s="6">
        <v>35808</v>
      </c>
      <c r="T9" s="3" t="str">
        <f t="shared" si="10"/>
        <v>Jan</v>
      </c>
      <c r="U9" s="3">
        <f t="shared" si="11"/>
        <v>13</v>
      </c>
      <c r="V9" s="3" t="str">
        <f t="shared" si="12"/>
        <v>Jan13</v>
      </c>
      <c r="W9" s="3" t="str">
        <f t="shared" si="13"/>
        <v>3Tue</v>
      </c>
      <c r="X9">
        <v>952.119995</v>
      </c>
      <c r="Y9" s="8">
        <f t="shared" si="27"/>
        <v>0.0137455656323906</v>
      </c>
      <c r="Z9" s="7">
        <f t="shared" si="14"/>
        <v>0.976493288975685</v>
      </c>
      <c r="AA9" s="7"/>
      <c r="AB9" s="6">
        <v>39458</v>
      </c>
      <c r="AC9" s="3" t="str">
        <f t="shared" si="15"/>
        <v>Jan</v>
      </c>
      <c r="AD9" s="3">
        <f t="shared" si="16"/>
        <v>11</v>
      </c>
      <c r="AE9" s="3" t="str">
        <f t="shared" si="17"/>
        <v>Jan11</v>
      </c>
      <c r="AF9" s="3" t="str">
        <f t="shared" si="18"/>
        <v>2Fri</v>
      </c>
      <c r="AG9">
        <v>1401.02002</v>
      </c>
      <c r="AH9" s="8">
        <f t="shared" si="28"/>
        <v>-0.0135953874086988</v>
      </c>
      <c r="AI9" s="7">
        <f t="shared" si="19"/>
        <v>0.968116854448732</v>
      </c>
      <c r="AJ9" s="7"/>
      <c r="AK9" s="9">
        <v>8</v>
      </c>
      <c r="AL9" s="6">
        <f>WORKDAY($AX$3,AK9,$AY$3:$AY$11)</f>
        <v>43111</v>
      </c>
      <c r="AM9" s="3" t="str">
        <f t="shared" si="20"/>
        <v>Jan</v>
      </c>
      <c r="AN9" s="3">
        <f t="shared" si="21"/>
        <v>11</v>
      </c>
      <c r="AO9" s="3" t="str">
        <f t="shared" si="22"/>
        <v>Jan11</v>
      </c>
      <c r="AP9" s="3" t="str">
        <f t="shared" si="23"/>
        <v>2Thu</v>
      </c>
      <c r="AQ9" s="7">
        <f t="shared" si="29"/>
        <v>0.983671114864865</v>
      </c>
      <c r="AR9" s="7">
        <f t="shared" si="30"/>
        <v>1.01041403370126</v>
      </c>
      <c r="AS9" s="7">
        <f t="shared" si="31"/>
        <v>0.980523885760097</v>
      </c>
      <c r="AT9" s="7">
        <f t="shared" si="32"/>
        <v>0.981460185902287</v>
      </c>
      <c r="AU9" s="10">
        <f t="shared" si="33"/>
        <v>0.989017305057128</v>
      </c>
      <c r="AV9" s="11">
        <f t="shared" si="24"/>
        <v>-1.09826949428721</v>
      </c>
      <c r="AX9" s="19"/>
      <c r="AY9" s="16">
        <v>43346</v>
      </c>
      <c r="AZ9" s="6">
        <v>43710</v>
      </c>
    </row>
    <row r="10" spans="1:52">
      <c r="A10" s="6">
        <v>10240</v>
      </c>
      <c r="B10" s="3" t="str">
        <f t="shared" si="0"/>
        <v>Jan</v>
      </c>
      <c r="C10" s="3">
        <f t="shared" si="1"/>
        <v>13</v>
      </c>
      <c r="D10" s="3" t="str">
        <f t="shared" si="2"/>
        <v>Jan13</v>
      </c>
      <c r="E10" s="3" t="str">
        <f t="shared" si="3"/>
        <v>2Fri</v>
      </c>
      <c r="F10">
        <v>17.58</v>
      </c>
      <c r="G10" s="8">
        <f t="shared" si="25"/>
        <v>0.00629656590134876</v>
      </c>
      <c r="H10" s="7">
        <f t="shared" si="4"/>
        <v>0.989864864864865</v>
      </c>
      <c r="I10" s="7"/>
      <c r="J10" s="6">
        <v>21199</v>
      </c>
      <c r="K10" s="3" t="str">
        <f t="shared" si="5"/>
        <v>Jan</v>
      </c>
      <c r="L10" s="3">
        <f t="shared" si="6"/>
        <v>14</v>
      </c>
      <c r="M10" s="3" t="str">
        <f t="shared" si="7"/>
        <v>Jan14</v>
      </c>
      <c r="N10" s="3" t="str">
        <f t="shared" si="8"/>
        <v>3Tue</v>
      </c>
      <c r="O10">
        <v>40.669998</v>
      </c>
      <c r="P10" s="8">
        <f t="shared" si="26"/>
        <v>0.0044454430997559</v>
      </c>
      <c r="Q10" s="7">
        <f t="shared" si="9"/>
        <v>1.0084303491976</v>
      </c>
      <c r="R10" s="7"/>
      <c r="S10" s="6">
        <v>35809</v>
      </c>
      <c r="T10" s="3" t="str">
        <f t="shared" si="10"/>
        <v>Jan</v>
      </c>
      <c r="U10" s="3">
        <f t="shared" si="11"/>
        <v>14</v>
      </c>
      <c r="V10" s="3" t="str">
        <f t="shared" si="12"/>
        <v>Jan14</v>
      </c>
      <c r="W10" s="3" t="str">
        <f t="shared" si="13"/>
        <v>3Wed</v>
      </c>
      <c r="X10">
        <v>957.940002</v>
      </c>
      <c r="Y10" s="8">
        <f t="shared" si="27"/>
        <v>0.00611268225703004</v>
      </c>
      <c r="Z10" s="7">
        <f t="shared" si="14"/>
        <v>0.982462282177316</v>
      </c>
      <c r="AA10" s="7"/>
      <c r="AB10" s="6">
        <v>39461</v>
      </c>
      <c r="AC10" s="3" t="str">
        <f t="shared" si="15"/>
        <v>Jan</v>
      </c>
      <c r="AD10" s="3">
        <f t="shared" si="16"/>
        <v>14</v>
      </c>
      <c r="AE10" s="3" t="str">
        <f t="shared" si="17"/>
        <v>Jan14</v>
      </c>
      <c r="AF10" s="3" t="str">
        <f t="shared" si="18"/>
        <v>3Mon</v>
      </c>
      <c r="AG10">
        <v>1416.25</v>
      </c>
      <c r="AH10" s="8">
        <f t="shared" si="28"/>
        <v>0.0108706369520687</v>
      </c>
      <c r="AI10" s="7">
        <f t="shared" si="19"/>
        <v>0.978640901300623</v>
      </c>
      <c r="AJ10" s="7"/>
      <c r="AK10" s="9">
        <v>9</v>
      </c>
      <c r="AL10" s="6">
        <f>WORKDAY($AX$3,AK10,$AY$3:$AY$11)</f>
        <v>43112</v>
      </c>
      <c r="AM10" s="3" t="str">
        <f t="shared" si="20"/>
        <v>Jan</v>
      </c>
      <c r="AN10" s="3">
        <f t="shared" si="21"/>
        <v>12</v>
      </c>
      <c r="AO10" s="3" t="str">
        <f t="shared" si="22"/>
        <v>Jan12</v>
      </c>
      <c r="AP10" s="3" t="str">
        <f t="shared" si="23"/>
        <v>2Fri</v>
      </c>
      <c r="AQ10" s="7">
        <f t="shared" si="29"/>
        <v>0.989864864864865</v>
      </c>
      <c r="AR10" s="7">
        <f t="shared" si="30"/>
        <v>1.00099174307008</v>
      </c>
      <c r="AS10" s="7">
        <f t="shared" si="31"/>
        <v>0.951437913246261</v>
      </c>
      <c r="AT10" s="7">
        <f t="shared" si="32"/>
        <v>0.968116854448732</v>
      </c>
      <c r="AU10" s="10">
        <f t="shared" si="33"/>
        <v>0.977602843907485</v>
      </c>
      <c r="AV10" s="11">
        <f t="shared" si="24"/>
        <v>-2.23971560925147</v>
      </c>
      <c r="AX10" s="19"/>
      <c r="AY10" s="16">
        <v>43426</v>
      </c>
      <c r="AZ10" s="6">
        <v>43797</v>
      </c>
    </row>
    <row r="11" spans="1:52">
      <c r="A11" s="6">
        <v>10243</v>
      </c>
      <c r="B11" s="3" t="str">
        <f t="shared" si="0"/>
        <v>Jan</v>
      </c>
      <c r="C11" s="3">
        <f t="shared" si="1"/>
        <v>16</v>
      </c>
      <c r="D11" s="3" t="str">
        <f t="shared" si="2"/>
        <v>Jan16</v>
      </c>
      <c r="E11" s="3" t="str">
        <f t="shared" si="3"/>
        <v>3Mon</v>
      </c>
      <c r="F11">
        <v>17.290001</v>
      </c>
      <c r="G11" s="8">
        <f t="shared" si="25"/>
        <v>-0.0164959613196814</v>
      </c>
      <c r="H11" s="7">
        <f t="shared" si="4"/>
        <v>0.973536092342342</v>
      </c>
      <c r="I11" s="7"/>
      <c r="J11" s="6">
        <v>21200</v>
      </c>
      <c r="K11" s="3" t="str">
        <f t="shared" si="5"/>
        <v>Jan</v>
      </c>
      <c r="L11" s="3">
        <f t="shared" si="6"/>
        <v>15</v>
      </c>
      <c r="M11" s="3" t="str">
        <f t="shared" si="7"/>
        <v>Jan15</v>
      </c>
      <c r="N11" s="3" t="str">
        <f t="shared" si="8"/>
        <v>3Wed</v>
      </c>
      <c r="O11">
        <v>40.990002</v>
      </c>
      <c r="P11" s="8">
        <f t="shared" si="26"/>
        <v>0.00786830626350159</v>
      </c>
      <c r="Q11" s="7">
        <f t="shared" si="9"/>
        <v>1.0163649880305</v>
      </c>
      <c r="R11" s="7"/>
      <c r="S11" s="6">
        <v>35810</v>
      </c>
      <c r="T11" s="3" t="str">
        <f t="shared" si="10"/>
        <v>Jan</v>
      </c>
      <c r="U11" s="3">
        <f t="shared" si="11"/>
        <v>15</v>
      </c>
      <c r="V11" s="3" t="str">
        <f t="shared" si="12"/>
        <v>Jan15</v>
      </c>
      <c r="W11" s="3" t="str">
        <f t="shared" si="13"/>
        <v>3Thu</v>
      </c>
      <c r="X11">
        <v>950.72998</v>
      </c>
      <c r="Y11" s="8">
        <f t="shared" si="27"/>
        <v>-0.00752659037616856</v>
      </c>
      <c r="Z11" s="7">
        <f t="shared" si="14"/>
        <v>0.975067691019332</v>
      </c>
      <c r="AA11" s="7"/>
      <c r="AB11" s="6">
        <v>39462</v>
      </c>
      <c r="AC11" s="3" t="str">
        <f t="shared" si="15"/>
        <v>Jan</v>
      </c>
      <c r="AD11" s="3">
        <f t="shared" si="16"/>
        <v>15</v>
      </c>
      <c r="AE11" s="3" t="str">
        <f t="shared" si="17"/>
        <v>Jan15</v>
      </c>
      <c r="AF11" s="3" t="str">
        <f t="shared" si="18"/>
        <v>3Tue</v>
      </c>
      <c r="AG11">
        <v>1380.949951</v>
      </c>
      <c r="AH11" s="8">
        <f t="shared" si="28"/>
        <v>-0.0249250125330979</v>
      </c>
      <c r="AI11" s="7">
        <f t="shared" si="19"/>
        <v>0.954248264570302</v>
      </c>
      <c r="AJ11" s="7"/>
      <c r="AK11" s="9">
        <v>10</v>
      </c>
      <c r="AL11" s="6">
        <f>WORKDAY($AX$3,AK11,$AY$3:$AY$11)</f>
        <v>43116</v>
      </c>
      <c r="AM11" s="3" t="str">
        <f t="shared" si="20"/>
        <v>Jan</v>
      </c>
      <c r="AN11" s="3">
        <f t="shared" si="21"/>
        <v>16</v>
      </c>
      <c r="AO11" s="3" t="str">
        <f t="shared" si="22"/>
        <v>Jan16</v>
      </c>
      <c r="AP11" s="3" t="str">
        <f t="shared" si="23"/>
        <v>3Tue</v>
      </c>
      <c r="AQ11" s="7">
        <f t="shared" si="29"/>
        <v>0.974099042792793</v>
      </c>
      <c r="AR11" s="7">
        <f t="shared" si="30"/>
        <v>1.0084303491976</v>
      </c>
      <c r="AS11" s="7">
        <f t="shared" si="31"/>
        <v>0.976493288975685</v>
      </c>
      <c r="AT11" s="7">
        <f t="shared" si="32"/>
        <v>0.954248264570302</v>
      </c>
      <c r="AU11" s="10">
        <f t="shared" si="33"/>
        <v>0.978317736384096</v>
      </c>
      <c r="AV11" s="11">
        <f t="shared" si="24"/>
        <v>-2.16822636159043</v>
      </c>
      <c r="AX11" s="19"/>
      <c r="AY11" s="16">
        <v>43459</v>
      </c>
      <c r="AZ11" s="6">
        <v>43824</v>
      </c>
    </row>
    <row r="12" spans="1:51">
      <c r="A12" s="6">
        <v>10244</v>
      </c>
      <c r="B12" s="3" t="str">
        <f t="shared" si="0"/>
        <v>Jan</v>
      </c>
      <c r="C12" s="3">
        <f t="shared" si="1"/>
        <v>17</v>
      </c>
      <c r="D12" s="3" t="str">
        <f t="shared" si="2"/>
        <v>Jan17</v>
      </c>
      <c r="E12" s="3" t="str">
        <f t="shared" si="3"/>
        <v>3Tue</v>
      </c>
      <c r="F12">
        <v>17.299999</v>
      </c>
      <c r="G12" s="8">
        <f t="shared" si="25"/>
        <v>0.00057825329217734</v>
      </c>
      <c r="H12" s="7">
        <f t="shared" si="4"/>
        <v>0.974099042792793</v>
      </c>
      <c r="I12" s="7"/>
      <c r="J12" s="6">
        <v>21201</v>
      </c>
      <c r="K12" s="3" t="str">
        <f t="shared" si="5"/>
        <v>Jan</v>
      </c>
      <c r="L12" s="3">
        <f t="shared" si="6"/>
        <v>16</v>
      </c>
      <c r="M12" s="3" t="str">
        <f t="shared" si="7"/>
        <v>Jan16</v>
      </c>
      <c r="N12" s="3" t="str">
        <f t="shared" si="8"/>
        <v>3Thu</v>
      </c>
      <c r="O12">
        <v>41.060001</v>
      </c>
      <c r="P12" s="8">
        <f t="shared" si="26"/>
        <v>0.00170770911404207</v>
      </c>
      <c r="Q12" s="7">
        <f t="shared" si="9"/>
        <v>1.01810064378375</v>
      </c>
      <c r="R12" s="7"/>
      <c r="S12" s="6">
        <v>35811</v>
      </c>
      <c r="T12" s="3" t="str">
        <f t="shared" si="10"/>
        <v>Jan</v>
      </c>
      <c r="U12" s="3">
        <f t="shared" si="11"/>
        <v>16</v>
      </c>
      <c r="V12" s="3" t="str">
        <f t="shared" si="12"/>
        <v>Jan16</v>
      </c>
      <c r="W12" s="3" t="str">
        <f t="shared" si="13"/>
        <v>3Fri</v>
      </c>
      <c r="X12">
        <v>961.51001</v>
      </c>
      <c r="Y12" s="8">
        <f t="shared" si="27"/>
        <v>0.0113386873526382</v>
      </c>
      <c r="Z12" s="7">
        <f t="shared" si="14"/>
        <v>0.986123678715459</v>
      </c>
      <c r="AA12" s="7"/>
      <c r="AB12" s="6">
        <v>39463</v>
      </c>
      <c r="AC12" s="3" t="str">
        <f t="shared" si="15"/>
        <v>Jan</v>
      </c>
      <c r="AD12" s="3">
        <f t="shared" si="16"/>
        <v>16</v>
      </c>
      <c r="AE12" s="3" t="str">
        <f t="shared" si="17"/>
        <v>Jan16</v>
      </c>
      <c r="AF12" s="3" t="str">
        <f t="shared" si="18"/>
        <v>3Wed</v>
      </c>
      <c r="AG12">
        <v>1373.199951</v>
      </c>
      <c r="AH12" s="8">
        <f t="shared" si="28"/>
        <v>-0.00561207884064728</v>
      </c>
      <c r="AI12" s="7">
        <f t="shared" si="19"/>
        <v>0.948892948075983</v>
      </c>
      <c r="AJ12" s="7"/>
      <c r="AK12" s="9">
        <v>11</v>
      </c>
      <c r="AL12" s="6">
        <f>WORKDAY($AX$3,AK12,$AY$3:$AY$11)</f>
        <v>43117</v>
      </c>
      <c r="AM12" s="3" t="str">
        <f t="shared" si="20"/>
        <v>Jan</v>
      </c>
      <c r="AN12" s="3">
        <f t="shared" si="21"/>
        <v>17</v>
      </c>
      <c r="AO12" s="3" t="str">
        <f t="shared" si="22"/>
        <v>Jan17</v>
      </c>
      <c r="AP12" s="3" t="str">
        <f t="shared" si="23"/>
        <v>3Wed</v>
      </c>
      <c r="AQ12" s="7">
        <f t="shared" si="29"/>
        <v>0.971846846846847</v>
      </c>
      <c r="AR12" s="7">
        <f t="shared" si="30"/>
        <v>1.0163649880305</v>
      </c>
      <c r="AS12" s="7">
        <f t="shared" si="31"/>
        <v>0.982462282177316</v>
      </c>
      <c r="AT12" s="7">
        <f t="shared" si="32"/>
        <v>0.948892948075983</v>
      </c>
      <c r="AU12" s="10">
        <f t="shared" si="33"/>
        <v>0.979891766282661</v>
      </c>
      <c r="AV12" s="11">
        <f t="shared" si="24"/>
        <v>-2.01082337173388</v>
      </c>
      <c r="AX12" s="19"/>
      <c r="AY12" s="20"/>
    </row>
    <row r="13" spans="1:51">
      <c r="A13" s="6">
        <v>10245</v>
      </c>
      <c r="B13" s="3" t="str">
        <f t="shared" si="0"/>
        <v>Jan</v>
      </c>
      <c r="C13" s="3">
        <f t="shared" si="1"/>
        <v>18</v>
      </c>
      <c r="D13" s="3" t="str">
        <f t="shared" si="2"/>
        <v>Jan18</v>
      </c>
      <c r="E13" s="3" t="str">
        <f t="shared" si="3"/>
        <v>3Wed</v>
      </c>
      <c r="F13">
        <v>17.26</v>
      </c>
      <c r="G13" s="8">
        <f t="shared" si="25"/>
        <v>-0.00231208105850169</v>
      </c>
      <c r="H13" s="7">
        <f t="shared" si="4"/>
        <v>0.971846846846847</v>
      </c>
      <c r="I13" s="7"/>
      <c r="J13" s="6">
        <v>21202</v>
      </c>
      <c r="K13" s="3" t="str">
        <f t="shared" si="5"/>
        <v>Jan</v>
      </c>
      <c r="L13" s="3">
        <f t="shared" si="6"/>
        <v>17</v>
      </c>
      <c r="M13" s="3" t="str">
        <f t="shared" si="7"/>
        <v>Jan17</v>
      </c>
      <c r="N13" s="3" t="str">
        <f t="shared" si="8"/>
        <v>3Fri</v>
      </c>
      <c r="O13">
        <v>41.099998</v>
      </c>
      <c r="P13" s="8">
        <f t="shared" si="26"/>
        <v>0.000974111033265674</v>
      </c>
      <c r="Q13" s="7">
        <f t="shared" si="9"/>
        <v>1.01909238685384</v>
      </c>
      <c r="R13" s="7"/>
      <c r="S13" s="6">
        <v>35815</v>
      </c>
      <c r="T13" s="3" t="str">
        <f t="shared" si="10"/>
        <v>Jan</v>
      </c>
      <c r="U13" s="3">
        <f t="shared" si="11"/>
        <v>20</v>
      </c>
      <c r="V13" s="3" t="str">
        <f t="shared" si="12"/>
        <v>Jan20</v>
      </c>
      <c r="W13" s="3" t="str">
        <f t="shared" si="13"/>
        <v>4Tue</v>
      </c>
      <c r="X13">
        <v>978.599976</v>
      </c>
      <c r="Y13" s="8">
        <f t="shared" si="27"/>
        <v>0.0177740905682303</v>
      </c>
      <c r="Z13" s="7">
        <f t="shared" si="14"/>
        <v>1.00365113029242</v>
      </c>
      <c r="AA13" s="7"/>
      <c r="AB13" s="6">
        <v>39464</v>
      </c>
      <c r="AC13" s="3" t="str">
        <f t="shared" si="15"/>
        <v>Jan</v>
      </c>
      <c r="AD13" s="3">
        <f t="shared" si="16"/>
        <v>17</v>
      </c>
      <c r="AE13" s="3" t="str">
        <f t="shared" si="17"/>
        <v>Jan17</v>
      </c>
      <c r="AF13" s="3" t="str">
        <f t="shared" si="18"/>
        <v>3Thu</v>
      </c>
      <c r="AG13">
        <v>1333.25</v>
      </c>
      <c r="AH13" s="8">
        <f t="shared" si="28"/>
        <v>-0.0290925957074987</v>
      </c>
      <c r="AI13" s="7">
        <f t="shared" si="19"/>
        <v>0.921287189167912</v>
      </c>
      <c r="AJ13" s="7"/>
      <c r="AK13" s="9">
        <v>12</v>
      </c>
      <c r="AL13" s="6">
        <f>WORKDAY($AX$3,AK13,$AY$3:$AY$11)</f>
        <v>43118</v>
      </c>
      <c r="AM13" s="3" t="str">
        <f t="shared" si="20"/>
        <v>Jan</v>
      </c>
      <c r="AN13" s="3">
        <f t="shared" si="21"/>
        <v>18</v>
      </c>
      <c r="AO13" s="3" t="str">
        <f t="shared" si="22"/>
        <v>Jan18</v>
      </c>
      <c r="AP13" s="3" t="str">
        <f t="shared" si="23"/>
        <v>3Thu</v>
      </c>
      <c r="AQ13" s="7">
        <f t="shared" si="29"/>
        <v>0.978603547297297</v>
      </c>
      <c r="AR13" s="7">
        <f t="shared" si="30"/>
        <v>1.01810064378375</v>
      </c>
      <c r="AS13" s="7">
        <f t="shared" si="31"/>
        <v>0.975067691019332</v>
      </c>
      <c r="AT13" s="7">
        <f t="shared" si="32"/>
        <v>0.921287189167912</v>
      </c>
      <c r="AU13" s="10">
        <f t="shared" si="33"/>
        <v>0.973264767817073</v>
      </c>
      <c r="AV13" s="11">
        <f t="shared" si="24"/>
        <v>-2.67352321829267</v>
      </c>
      <c r="AX13" s="19"/>
      <c r="AY13" s="20"/>
    </row>
    <row r="14" ht="15.75" spans="1:51">
      <c r="A14" s="6">
        <v>10246</v>
      </c>
      <c r="B14" s="3" t="str">
        <f t="shared" si="0"/>
        <v>Jan</v>
      </c>
      <c r="C14" s="3">
        <f t="shared" si="1"/>
        <v>19</v>
      </c>
      <c r="D14" s="3" t="str">
        <f t="shared" si="2"/>
        <v>Jan19</v>
      </c>
      <c r="E14" s="3" t="str">
        <f t="shared" si="3"/>
        <v>3Thu</v>
      </c>
      <c r="F14">
        <v>17.379999</v>
      </c>
      <c r="G14" s="8">
        <f t="shared" si="25"/>
        <v>0.00695243337195828</v>
      </c>
      <c r="H14" s="7">
        <f t="shared" si="4"/>
        <v>0.978603547297297</v>
      </c>
      <c r="I14" s="7"/>
      <c r="J14" s="6">
        <v>21205</v>
      </c>
      <c r="K14" s="3" t="str">
        <f t="shared" si="5"/>
        <v>Jan</v>
      </c>
      <c r="L14" s="3">
        <f t="shared" si="6"/>
        <v>20</v>
      </c>
      <c r="M14" s="3" t="str">
        <f t="shared" si="7"/>
        <v>Jan20</v>
      </c>
      <c r="N14" s="3" t="str">
        <f t="shared" si="8"/>
        <v>4Mon</v>
      </c>
      <c r="O14">
        <v>41.349998</v>
      </c>
      <c r="P14" s="8">
        <f t="shared" si="26"/>
        <v>0.00608272535682362</v>
      </c>
      <c r="Q14" s="7">
        <f t="shared" si="9"/>
        <v>1.0252912459563</v>
      </c>
      <c r="R14" s="7"/>
      <c r="S14" s="6">
        <v>35816</v>
      </c>
      <c r="T14" s="3" t="str">
        <f t="shared" si="10"/>
        <v>Jan</v>
      </c>
      <c r="U14" s="3">
        <f t="shared" si="11"/>
        <v>21</v>
      </c>
      <c r="V14" s="3" t="str">
        <f t="shared" si="12"/>
        <v>Jan21</v>
      </c>
      <c r="W14" s="3" t="str">
        <f t="shared" si="13"/>
        <v>4Wed</v>
      </c>
      <c r="X14">
        <v>970.809998</v>
      </c>
      <c r="Y14" s="8">
        <f t="shared" si="27"/>
        <v>-0.00796032923671359</v>
      </c>
      <c r="Z14" s="7">
        <f t="shared" si="14"/>
        <v>0.995661736856496</v>
      </c>
      <c r="AA14" s="7"/>
      <c r="AB14" s="6">
        <v>39465</v>
      </c>
      <c r="AC14" s="3" t="str">
        <f t="shared" si="15"/>
        <v>Jan</v>
      </c>
      <c r="AD14" s="3">
        <f t="shared" si="16"/>
        <v>18</v>
      </c>
      <c r="AE14" s="3" t="str">
        <f t="shared" si="17"/>
        <v>Jan18</v>
      </c>
      <c r="AF14" s="3" t="str">
        <f t="shared" si="18"/>
        <v>3Fri</v>
      </c>
      <c r="AG14">
        <v>1325.189941</v>
      </c>
      <c r="AH14" s="8">
        <f t="shared" si="28"/>
        <v>-0.00604542208888049</v>
      </c>
      <c r="AI14" s="7">
        <f t="shared" si="19"/>
        <v>0.915717619244314</v>
      </c>
      <c r="AJ14" s="7"/>
      <c r="AK14" s="9">
        <v>13</v>
      </c>
      <c r="AL14" s="6">
        <f>WORKDAY($AX$3,AK14,$AY$3:$AY$11)</f>
        <v>43119</v>
      </c>
      <c r="AM14" s="3" t="str">
        <f t="shared" si="20"/>
        <v>Jan</v>
      </c>
      <c r="AN14" s="3">
        <f t="shared" si="21"/>
        <v>19</v>
      </c>
      <c r="AO14" s="3" t="str">
        <f t="shared" si="22"/>
        <v>Jan19</v>
      </c>
      <c r="AP14" s="3" t="str">
        <f t="shared" si="23"/>
        <v>3Fri</v>
      </c>
      <c r="AQ14" s="7">
        <f t="shared" si="29"/>
        <v>0.984234234234234</v>
      </c>
      <c r="AR14" s="7">
        <f t="shared" si="30"/>
        <v>1.01909238685384</v>
      </c>
      <c r="AS14" s="7">
        <f t="shared" si="31"/>
        <v>0.986123678715459</v>
      </c>
      <c r="AT14" s="7">
        <f t="shared" si="32"/>
        <v>0.915717619244314</v>
      </c>
      <c r="AU14" s="10">
        <f t="shared" si="33"/>
        <v>0.976291979761961</v>
      </c>
      <c r="AV14" s="11">
        <f t="shared" si="24"/>
        <v>-2.37080202380392</v>
      </c>
      <c r="AX14" s="21"/>
      <c r="AY14" s="22"/>
    </row>
    <row r="15" spans="1:48">
      <c r="A15" s="6">
        <v>10247</v>
      </c>
      <c r="B15" s="3" t="str">
        <f t="shared" si="0"/>
        <v>Jan</v>
      </c>
      <c r="C15" s="3">
        <f t="shared" si="1"/>
        <v>20</v>
      </c>
      <c r="D15" s="3" t="str">
        <f t="shared" si="2"/>
        <v>Jan20</v>
      </c>
      <c r="E15" s="3" t="str">
        <f t="shared" si="3"/>
        <v>3Fri</v>
      </c>
      <c r="F15">
        <v>17.48</v>
      </c>
      <c r="G15" s="8">
        <f t="shared" si="25"/>
        <v>0.00575379779941293</v>
      </c>
      <c r="H15" s="7">
        <f t="shared" si="4"/>
        <v>0.984234234234234</v>
      </c>
      <c r="I15" s="7"/>
      <c r="J15" s="6">
        <v>21206</v>
      </c>
      <c r="K15" s="3" t="str">
        <f t="shared" si="5"/>
        <v>Jan</v>
      </c>
      <c r="L15" s="3">
        <f t="shared" si="6"/>
        <v>21</v>
      </c>
      <c r="M15" s="3" t="str">
        <f t="shared" si="7"/>
        <v>Jan21</v>
      </c>
      <c r="N15" s="3" t="str">
        <f t="shared" si="8"/>
        <v>4Tue</v>
      </c>
      <c r="O15">
        <v>41.299999</v>
      </c>
      <c r="P15" s="8">
        <f t="shared" si="26"/>
        <v>-0.00120916571749289</v>
      </c>
      <c r="Q15" s="7">
        <f t="shared" si="9"/>
        <v>1.02405149893124</v>
      </c>
      <c r="R15" s="7"/>
      <c r="S15" s="6">
        <v>35817</v>
      </c>
      <c r="T15" s="3" t="str">
        <f t="shared" si="10"/>
        <v>Jan</v>
      </c>
      <c r="U15" s="3">
        <f t="shared" si="11"/>
        <v>22</v>
      </c>
      <c r="V15" s="3" t="str">
        <f t="shared" si="12"/>
        <v>Jan22</v>
      </c>
      <c r="W15" s="3" t="str">
        <f t="shared" si="13"/>
        <v>4Thu</v>
      </c>
      <c r="X15">
        <v>963.039978</v>
      </c>
      <c r="Y15" s="8">
        <f t="shared" si="27"/>
        <v>-0.0080036464560596</v>
      </c>
      <c r="Z15" s="7">
        <f t="shared" si="14"/>
        <v>0.987692812324871</v>
      </c>
      <c r="AA15" s="7"/>
      <c r="AB15" s="6">
        <v>39469</v>
      </c>
      <c r="AC15" s="3" t="str">
        <f t="shared" si="15"/>
        <v>Jan</v>
      </c>
      <c r="AD15" s="3">
        <f t="shared" si="16"/>
        <v>22</v>
      </c>
      <c r="AE15" s="3" t="str">
        <f t="shared" si="17"/>
        <v>Jan22</v>
      </c>
      <c r="AF15" s="3" t="str">
        <f t="shared" si="18"/>
        <v>4Tue</v>
      </c>
      <c r="AG15">
        <v>1310.5</v>
      </c>
      <c r="AH15" s="8">
        <f t="shared" si="28"/>
        <v>-0.0110851588481836</v>
      </c>
      <c r="AI15" s="7">
        <f t="shared" si="19"/>
        <v>0.90556674397491</v>
      </c>
      <c r="AJ15" s="7"/>
      <c r="AK15" s="9">
        <v>14</v>
      </c>
      <c r="AL15" s="6">
        <f>WORKDAY($AX$3,AK15,$AY$3:$AY$11)</f>
        <v>43122</v>
      </c>
      <c r="AM15" s="3" t="str">
        <f t="shared" si="20"/>
        <v>Jan</v>
      </c>
      <c r="AN15" s="3">
        <f t="shared" si="21"/>
        <v>22</v>
      </c>
      <c r="AO15" s="3" t="str">
        <f t="shared" si="22"/>
        <v>Jan22</v>
      </c>
      <c r="AP15" s="3" t="str">
        <f t="shared" si="23"/>
        <v>4Mon</v>
      </c>
      <c r="AQ15" s="7">
        <f t="shared" si="29"/>
        <v>0.993243186936937</v>
      </c>
      <c r="AR15" s="7">
        <f t="shared" si="30"/>
        <v>1.0252912459563</v>
      </c>
      <c r="AS15" s="7" t="e">
        <f t="shared" si="31"/>
        <v>#N/A</v>
      </c>
      <c r="AT15" s="7" t="e">
        <f t="shared" si="32"/>
        <v>#N/A</v>
      </c>
      <c r="AU15" s="10" t="e">
        <f t="shared" si="33"/>
        <v>#N/A</v>
      </c>
      <c r="AV15" s="11" t="e">
        <f t="shared" si="24"/>
        <v>#N/A</v>
      </c>
    </row>
    <row r="16" spans="1:48">
      <c r="A16" s="6">
        <v>10250</v>
      </c>
      <c r="B16" s="3" t="str">
        <f t="shared" si="0"/>
        <v>Jan</v>
      </c>
      <c r="C16" s="3">
        <f t="shared" si="1"/>
        <v>23</v>
      </c>
      <c r="D16" s="3" t="str">
        <f t="shared" si="2"/>
        <v>Jan23</v>
      </c>
      <c r="E16" s="3" t="str">
        <f t="shared" si="3"/>
        <v>4Mon</v>
      </c>
      <c r="F16">
        <v>17.639999</v>
      </c>
      <c r="G16" s="8">
        <f t="shared" si="25"/>
        <v>0.00915326086956517</v>
      </c>
      <c r="H16" s="7">
        <f t="shared" si="4"/>
        <v>0.993243186936937</v>
      </c>
      <c r="I16" s="7"/>
      <c r="J16" s="6">
        <v>21207</v>
      </c>
      <c r="K16" s="3" t="str">
        <f t="shared" si="5"/>
        <v>Jan</v>
      </c>
      <c r="L16" s="3">
        <f t="shared" si="6"/>
        <v>22</v>
      </c>
      <c r="M16" s="3" t="str">
        <f t="shared" si="7"/>
        <v>Jan22</v>
      </c>
      <c r="N16" s="3" t="str">
        <f t="shared" si="8"/>
        <v>4Wed</v>
      </c>
      <c r="O16">
        <v>41.200001</v>
      </c>
      <c r="P16" s="8">
        <f t="shared" si="26"/>
        <v>-0.00242125913852926</v>
      </c>
      <c r="Q16" s="7">
        <f t="shared" si="9"/>
        <v>1.02157200488113</v>
      </c>
      <c r="R16" s="7"/>
      <c r="S16" s="6">
        <v>35818</v>
      </c>
      <c r="T16" s="3" t="str">
        <f t="shared" si="10"/>
        <v>Jan</v>
      </c>
      <c r="U16" s="3">
        <f t="shared" si="11"/>
        <v>23</v>
      </c>
      <c r="V16" s="3" t="str">
        <f t="shared" si="12"/>
        <v>Jan23</v>
      </c>
      <c r="W16" s="3" t="str">
        <f t="shared" si="13"/>
        <v>4Fri</v>
      </c>
      <c r="X16">
        <v>957.590027</v>
      </c>
      <c r="Y16" s="8">
        <f t="shared" si="27"/>
        <v>-0.00565911190033697</v>
      </c>
      <c r="Z16" s="7">
        <f t="shared" si="14"/>
        <v>0.982103348176766</v>
      </c>
      <c r="AA16" s="7"/>
      <c r="AB16" s="6">
        <v>39470</v>
      </c>
      <c r="AC16" s="3" t="str">
        <f t="shared" si="15"/>
        <v>Jan</v>
      </c>
      <c r="AD16" s="3">
        <f t="shared" si="16"/>
        <v>23</v>
      </c>
      <c r="AE16" s="3" t="str">
        <f t="shared" si="17"/>
        <v>Jan23</v>
      </c>
      <c r="AF16" s="3" t="str">
        <f t="shared" si="18"/>
        <v>4Wed</v>
      </c>
      <c r="AG16">
        <v>1338.599976</v>
      </c>
      <c r="AH16" s="8">
        <f t="shared" si="28"/>
        <v>0.0214421793208699</v>
      </c>
      <c r="AI16" s="7">
        <f t="shared" si="19"/>
        <v>0.924984068486236</v>
      </c>
      <c r="AJ16" s="7"/>
      <c r="AK16" s="9">
        <v>15</v>
      </c>
      <c r="AL16" s="6">
        <f>WORKDAY($AX$3,AK16,$AY$3:$AY$11)</f>
        <v>43123</v>
      </c>
      <c r="AM16" s="3" t="str">
        <f t="shared" si="20"/>
        <v>Jan</v>
      </c>
      <c r="AN16" s="3">
        <f t="shared" si="21"/>
        <v>23</v>
      </c>
      <c r="AO16" s="3" t="str">
        <f t="shared" si="22"/>
        <v>Jan23</v>
      </c>
      <c r="AP16" s="3" t="str">
        <f t="shared" si="23"/>
        <v>4Tue</v>
      </c>
      <c r="AQ16" s="7">
        <f t="shared" si="29"/>
        <v>0.997184628378379</v>
      </c>
      <c r="AR16" s="7">
        <f t="shared" si="30"/>
        <v>1.02405149893124</v>
      </c>
      <c r="AS16" s="7">
        <f t="shared" si="31"/>
        <v>1.00365113029242</v>
      </c>
      <c r="AT16" s="7">
        <f t="shared" si="32"/>
        <v>0.90556674397491</v>
      </c>
      <c r="AU16" s="10">
        <f t="shared" si="33"/>
        <v>0.982613500394239</v>
      </c>
      <c r="AV16" s="11">
        <f t="shared" si="24"/>
        <v>-1.73864996057613</v>
      </c>
    </row>
    <row r="17" spans="1:48">
      <c r="A17" s="6">
        <v>10251</v>
      </c>
      <c r="B17" s="3" t="str">
        <f t="shared" si="0"/>
        <v>Jan</v>
      </c>
      <c r="C17" s="3">
        <f t="shared" si="1"/>
        <v>24</v>
      </c>
      <c r="D17" s="3" t="str">
        <f t="shared" si="2"/>
        <v>Jan24</v>
      </c>
      <c r="E17" s="3" t="str">
        <f t="shared" si="3"/>
        <v>4Tue</v>
      </c>
      <c r="F17">
        <v>17.709999</v>
      </c>
      <c r="G17" s="8">
        <f t="shared" si="25"/>
        <v>0.00396825419321171</v>
      </c>
      <c r="H17" s="7">
        <f t="shared" si="4"/>
        <v>0.997184628378379</v>
      </c>
      <c r="I17" s="7"/>
      <c r="J17" s="6">
        <v>21208</v>
      </c>
      <c r="K17" s="3" t="str">
        <f t="shared" si="5"/>
        <v>Jan</v>
      </c>
      <c r="L17" s="3">
        <f t="shared" si="6"/>
        <v>23</v>
      </c>
      <c r="M17" s="3" t="str">
        <f t="shared" si="7"/>
        <v>Jan23</v>
      </c>
      <c r="N17" s="3" t="str">
        <f t="shared" si="8"/>
        <v>4Thu</v>
      </c>
      <c r="O17">
        <v>41.360001</v>
      </c>
      <c r="P17" s="8">
        <f t="shared" si="26"/>
        <v>0.0038834950513714</v>
      </c>
      <c r="Q17" s="7">
        <f t="shared" si="9"/>
        <v>1.02553927470671</v>
      </c>
      <c r="R17" s="7"/>
      <c r="S17" s="6">
        <v>35821</v>
      </c>
      <c r="T17" s="3" t="str">
        <f t="shared" si="10"/>
        <v>Jan</v>
      </c>
      <c r="U17" s="3">
        <f t="shared" si="11"/>
        <v>26</v>
      </c>
      <c r="V17" s="3" t="str">
        <f t="shared" si="12"/>
        <v>Jan26</v>
      </c>
      <c r="W17" s="3" t="str">
        <f t="shared" si="13"/>
        <v>5Mon</v>
      </c>
      <c r="X17">
        <v>956.950012</v>
      </c>
      <c r="Y17" s="8">
        <f t="shared" si="27"/>
        <v>-0.000668360135291957</v>
      </c>
      <c r="Z17" s="7">
        <f t="shared" si="14"/>
        <v>0.981446949450108</v>
      </c>
      <c r="AA17" s="7"/>
      <c r="AB17" s="6">
        <v>39471</v>
      </c>
      <c r="AC17" s="3" t="str">
        <f t="shared" si="15"/>
        <v>Jan</v>
      </c>
      <c r="AD17" s="3">
        <f t="shared" si="16"/>
        <v>24</v>
      </c>
      <c r="AE17" s="3" t="str">
        <f t="shared" si="17"/>
        <v>Jan24</v>
      </c>
      <c r="AF17" s="3" t="str">
        <f t="shared" si="18"/>
        <v>4Thu</v>
      </c>
      <c r="AG17">
        <v>1352.069946</v>
      </c>
      <c r="AH17" s="8">
        <f t="shared" si="28"/>
        <v>0.010062729898032</v>
      </c>
      <c r="AI17" s="7">
        <f t="shared" si="19"/>
        <v>0.934291933327396</v>
      </c>
      <c r="AJ17" s="7"/>
      <c r="AK17" s="9">
        <v>16</v>
      </c>
      <c r="AL17" s="6">
        <f>WORKDAY($AX$3,AK17,$AY$3:$AY$11)</f>
        <v>43124</v>
      </c>
      <c r="AM17" s="3" t="str">
        <f t="shared" si="20"/>
        <v>Jan</v>
      </c>
      <c r="AN17" s="3">
        <f t="shared" si="21"/>
        <v>24</v>
      </c>
      <c r="AO17" s="3" t="str">
        <f t="shared" si="22"/>
        <v>Jan24</v>
      </c>
      <c r="AP17" s="3" t="str">
        <f t="shared" si="23"/>
        <v>4Wed</v>
      </c>
      <c r="AQ17" s="7">
        <f t="shared" si="29"/>
        <v>0.986486486486487</v>
      </c>
      <c r="AR17" s="7">
        <f t="shared" si="30"/>
        <v>1.02157200488113</v>
      </c>
      <c r="AS17" s="7">
        <f t="shared" si="31"/>
        <v>0.995661736856496</v>
      </c>
      <c r="AT17" s="7">
        <f t="shared" si="32"/>
        <v>0.924984068486236</v>
      </c>
      <c r="AU17" s="10">
        <f t="shared" si="33"/>
        <v>0.982176074177587</v>
      </c>
      <c r="AV17" s="11">
        <f t="shared" si="24"/>
        <v>-1.78239258224125</v>
      </c>
    </row>
    <row r="18" spans="1:48">
      <c r="A18" s="6">
        <v>10252</v>
      </c>
      <c r="B18" s="3" t="str">
        <f t="shared" si="0"/>
        <v>Jan</v>
      </c>
      <c r="C18" s="3">
        <f t="shared" si="1"/>
        <v>25</v>
      </c>
      <c r="D18" s="3" t="str">
        <f t="shared" si="2"/>
        <v>Jan25</v>
      </c>
      <c r="E18" s="3" t="str">
        <f t="shared" si="3"/>
        <v>4Wed</v>
      </c>
      <c r="F18">
        <v>17.52</v>
      </c>
      <c r="G18" s="8">
        <f t="shared" si="25"/>
        <v>-0.010728346173255</v>
      </c>
      <c r="H18" s="7">
        <f t="shared" si="4"/>
        <v>0.986486486486487</v>
      </c>
      <c r="I18" s="7"/>
      <c r="J18" s="6">
        <v>21209</v>
      </c>
      <c r="K18" s="3" t="str">
        <f t="shared" si="5"/>
        <v>Jan</v>
      </c>
      <c r="L18" s="3">
        <f t="shared" si="6"/>
        <v>24</v>
      </c>
      <c r="M18" s="3" t="str">
        <f t="shared" si="7"/>
        <v>Jan24</v>
      </c>
      <c r="N18" s="3" t="str">
        <f t="shared" si="8"/>
        <v>4Fri</v>
      </c>
      <c r="O18">
        <v>41.709999</v>
      </c>
      <c r="P18" s="8">
        <f t="shared" si="26"/>
        <v>0.00846223383795388</v>
      </c>
      <c r="Q18" s="7">
        <f t="shared" si="9"/>
        <v>1.03421762785928</v>
      </c>
      <c r="R18" s="7"/>
      <c r="S18" s="6">
        <v>35822</v>
      </c>
      <c r="T18" s="3" t="str">
        <f t="shared" si="10"/>
        <v>Jan</v>
      </c>
      <c r="U18" s="3">
        <f t="shared" si="11"/>
        <v>27</v>
      </c>
      <c r="V18" s="3" t="str">
        <f t="shared" si="12"/>
        <v>Jan27</v>
      </c>
      <c r="W18" s="3" t="str">
        <f t="shared" si="13"/>
        <v>5Tue</v>
      </c>
      <c r="X18">
        <v>969.02002</v>
      </c>
      <c r="Y18" s="8">
        <f t="shared" si="27"/>
        <v>0.0126129973861164</v>
      </c>
      <c r="Z18" s="7">
        <f t="shared" si="14"/>
        <v>0.993825937258134</v>
      </c>
      <c r="AA18" s="7"/>
      <c r="AB18" s="6">
        <v>39472</v>
      </c>
      <c r="AC18" s="3" t="str">
        <f t="shared" si="15"/>
        <v>Jan</v>
      </c>
      <c r="AD18" s="3">
        <f t="shared" si="16"/>
        <v>25</v>
      </c>
      <c r="AE18" s="3" t="str">
        <f t="shared" si="17"/>
        <v>Jan25</v>
      </c>
      <c r="AF18" s="3" t="str">
        <f t="shared" si="18"/>
        <v>4Fri</v>
      </c>
      <c r="AG18">
        <v>1330.609985</v>
      </c>
      <c r="AH18" s="8">
        <f t="shared" si="28"/>
        <v>-0.0158719310812933</v>
      </c>
      <c r="AI18" s="7">
        <f t="shared" si="19"/>
        <v>0.919462916151815</v>
      </c>
      <c r="AJ18" s="7"/>
      <c r="AK18" s="9">
        <v>17</v>
      </c>
      <c r="AL18" s="6">
        <f>WORKDAY($AX$3,AK18,$AY$3:$AY$11)</f>
        <v>43125</v>
      </c>
      <c r="AM18" s="3" t="str">
        <f t="shared" si="20"/>
        <v>Jan</v>
      </c>
      <c r="AN18" s="3">
        <f t="shared" si="21"/>
        <v>25</v>
      </c>
      <c r="AO18" s="3" t="str">
        <f t="shared" si="22"/>
        <v>Jan25</v>
      </c>
      <c r="AP18" s="3" t="str">
        <f t="shared" si="23"/>
        <v>4Thu</v>
      </c>
      <c r="AQ18" s="7">
        <f t="shared" si="29"/>
        <v>0.992680123873874</v>
      </c>
      <c r="AR18" s="7">
        <f t="shared" si="30"/>
        <v>1.02553927470671</v>
      </c>
      <c r="AS18" s="7">
        <f t="shared" si="31"/>
        <v>0.987692812324871</v>
      </c>
      <c r="AT18" s="7">
        <f t="shared" si="32"/>
        <v>0.934291933327396</v>
      </c>
      <c r="AU18" s="10">
        <f t="shared" si="33"/>
        <v>0.985051036058212</v>
      </c>
      <c r="AV18" s="11">
        <f t="shared" si="24"/>
        <v>-1.49489639417884</v>
      </c>
    </row>
    <row r="19" spans="1:48">
      <c r="A19" s="6">
        <v>10253</v>
      </c>
      <c r="B19" s="3" t="str">
        <f t="shared" si="0"/>
        <v>Jan</v>
      </c>
      <c r="C19" s="3">
        <f t="shared" si="1"/>
        <v>26</v>
      </c>
      <c r="D19" s="3" t="str">
        <f t="shared" si="2"/>
        <v>Jan26</v>
      </c>
      <c r="E19" s="3" t="str">
        <f t="shared" si="3"/>
        <v>4Thu</v>
      </c>
      <c r="F19">
        <v>17.629999</v>
      </c>
      <c r="G19" s="8">
        <f t="shared" si="25"/>
        <v>0.00627848173515993</v>
      </c>
      <c r="H19" s="7">
        <f t="shared" si="4"/>
        <v>0.992680123873874</v>
      </c>
      <c r="I19" s="7"/>
      <c r="J19" s="6">
        <v>21212</v>
      </c>
      <c r="K19" s="3" t="str">
        <f t="shared" si="5"/>
        <v>Jan</v>
      </c>
      <c r="L19" s="3">
        <f t="shared" si="6"/>
        <v>27</v>
      </c>
      <c r="M19" s="3" t="str">
        <f t="shared" si="7"/>
        <v>Jan27</v>
      </c>
      <c r="N19" s="3" t="str">
        <f t="shared" si="8"/>
        <v>5Mon</v>
      </c>
      <c r="O19">
        <v>41.59</v>
      </c>
      <c r="P19" s="8">
        <f t="shared" si="26"/>
        <v>-0.00287698400568171</v>
      </c>
      <c r="Q19" s="7">
        <f t="shared" si="9"/>
        <v>1.03124220028553</v>
      </c>
      <c r="R19" s="7"/>
      <c r="S19" s="6">
        <v>35823</v>
      </c>
      <c r="T19" s="3" t="str">
        <f t="shared" si="10"/>
        <v>Jan</v>
      </c>
      <c r="U19" s="3">
        <f t="shared" si="11"/>
        <v>28</v>
      </c>
      <c r="V19" s="3" t="str">
        <f t="shared" si="12"/>
        <v>Jan28</v>
      </c>
      <c r="W19" s="3" t="str">
        <f t="shared" si="13"/>
        <v>5Wed</v>
      </c>
      <c r="X19">
        <v>977.460022</v>
      </c>
      <c r="Y19" s="8">
        <f t="shared" si="27"/>
        <v>0.00870983243462806</v>
      </c>
      <c r="Z19" s="7">
        <f t="shared" si="14"/>
        <v>1.00248199464084</v>
      </c>
      <c r="AA19" s="7"/>
      <c r="AB19" s="6">
        <v>39475</v>
      </c>
      <c r="AC19" s="3" t="str">
        <f t="shared" si="15"/>
        <v>Jan</v>
      </c>
      <c r="AD19" s="3">
        <f t="shared" si="16"/>
        <v>28</v>
      </c>
      <c r="AE19" s="3" t="str">
        <f t="shared" si="17"/>
        <v>Jan28</v>
      </c>
      <c r="AF19" s="3" t="str">
        <f t="shared" si="18"/>
        <v>5Mon</v>
      </c>
      <c r="AG19">
        <v>1353.959961</v>
      </c>
      <c r="AH19" s="8">
        <f t="shared" si="28"/>
        <v>0.0175483246505173</v>
      </c>
      <c r="AI19" s="7">
        <f t="shared" si="19"/>
        <v>0.935597949908559</v>
      </c>
      <c r="AJ19" s="7"/>
      <c r="AK19" s="9">
        <v>18</v>
      </c>
      <c r="AL19" s="6">
        <f>WORKDAY($AX$3,AK19,$AY$3:$AY$11)</f>
        <v>43126</v>
      </c>
      <c r="AM19" s="3" t="str">
        <f t="shared" si="20"/>
        <v>Jan</v>
      </c>
      <c r="AN19" s="3">
        <f t="shared" si="21"/>
        <v>26</v>
      </c>
      <c r="AO19" s="3" t="str">
        <f t="shared" si="22"/>
        <v>Jan26</v>
      </c>
      <c r="AP19" s="3" t="str">
        <f t="shared" si="23"/>
        <v>4Fri</v>
      </c>
      <c r="AQ19" s="7">
        <f t="shared" si="29"/>
        <v>0.996058614864865</v>
      </c>
      <c r="AR19" s="7">
        <f t="shared" si="30"/>
        <v>1.03421762785928</v>
      </c>
      <c r="AS19" s="7">
        <f t="shared" si="31"/>
        <v>0.982103348176766</v>
      </c>
      <c r="AT19" s="7">
        <f t="shared" si="32"/>
        <v>0.919462916151815</v>
      </c>
      <c r="AU19" s="10">
        <f t="shared" si="33"/>
        <v>0.982960626763181</v>
      </c>
      <c r="AV19" s="11">
        <f t="shared" si="24"/>
        <v>-1.70393732368186</v>
      </c>
    </row>
    <row r="20" spans="1:48">
      <c r="A20" s="6">
        <v>10254</v>
      </c>
      <c r="B20" s="3" t="str">
        <f t="shared" si="0"/>
        <v>Jan</v>
      </c>
      <c r="C20" s="3">
        <f t="shared" si="1"/>
        <v>27</v>
      </c>
      <c r="D20" s="3" t="str">
        <f t="shared" si="2"/>
        <v>Jan27</v>
      </c>
      <c r="E20" s="3" t="str">
        <f t="shared" si="3"/>
        <v>4Fri</v>
      </c>
      <c r="F20">
        <v>17.690001</v>
      </c>
      <c r="G20" s="8">
        <f t="shared" si="25"/>
        <v>0.00340340348289284</v>
      </c>
      <c r="H20" s="7">
        <f t="shared" si="4"/>
        <v>0.996058614864865</v>
      </c>
      <c r="I20" s="7"/>
      <c r="J20" s="6">
        <v>21213</v>
      </c>
      <c r="K20" s="3" t="str">
        <f t="shared" si="5"/>
        <v>Jan</v>
      </c>
      <c r="L20" s="3">
        <f t="shared" si="6"/>
        <v>28</v>
      </c>
      <c r="M20" s="3" t="str">
        <f t="shared" si="7"/>
        <v>Jan28</v>
      </c>
      <c r="N20" s="3" t="str">
        <f t="shared" si="8"/>
        <v>5Tue</v>
      </c>
      <c r="O20">
        <v>41.630001</v>
      </c>
      <c r="P20" s="8">
        <f t="shared" si="26"/>
        <v>0.000961793700408671</v>
      </c>
      <c r="Q20" s="7">
        <f t="shared" si="9"/>
        <v>1.03223404253736</v>
      </c>
      <c r="R20" s="7"/>
      <c r="S20" s="6">
        <v>35824</v>
      </c>
      <c r="T20" s="3" t="str">
        <f t="shared" si="10"/>
        <v>Jan</v>
      </c>
      <c r="U20" s="3">
        <f t="shared" si="11"/>
        <v>29</v>
      </c>
      <c r="V20" s="3" t="str">
        <f t="shared" si="12"/>
        <v>Jan29</v>
      </c>
      <c r="W20" s="3" t="str">
        <f t="shared" si="13"/>
        <v>5Thu</v>
      </c>
      <c r="X20">
        <v>985.48999</v>
      </c>
      <c r="Y20" s="8">
        <f t="shared" si="27"/>
        <v>0.00821513700741416</v>
      </c>
      <c r="Z20" s="7">
        <f t="shared" si="14"/>
        <v>1.01071752157428</v>
      </c>
      <c r="AA20" s="7"/>
      <c r="AB20" s="6">
        <v>39476</v>
      </c>
      <c r="AC20" s="3" t="str">
        <f t="shared" si="15"/>
        <v>Jan</v>
      </c>
      <c r="AD20" s="3">
        <f t="shared" si="16"/>
        <v>29</v>
      </c>
      <c r="AE20" s="3" t="str">
        <f t="shared" si="17"/>
        <v>Jan29</v>
      </c>
      <c r="AF20" s="3" t="str">
        <f t="shared" si="18"/>
        <v>5Tue</v>
      </c>
      <c r="AG20">
        <v>1362.300049</v>
      </c>
      <c r="AH20" s="8">
        <f t="shared" si="28"/>
        <v>0.00615977446913581</v>
      </c>
      <c r="AI20" s="7">
        <f t="shared" si="19"/>
        <v>0.941361022273781</v>
      </c>
      <c r="AJ20" s="7"/>
      <c r="AK20" s="9">
        <v>19</v>
      </c>
      <c r="AL20" s="6">
        <f>WORKDAY($AX$3,AK20,$AY$3:$AY$11)</f>
        <v>43129</v>
      </c>
      <c r="AM20" s="3" t="str">
        <f t="shared" si="20"/>
        <v>Jan</v>
      </c>
      <c r="AN20" s="3">
        <f t="shared" si="21"/>
        <v>29</v>
      </c>
      <c r="AO20" s="3" t="str">
        <f t="shared" si="22"/>
        <v>Jan29</v>
      </c>
      <c r="AP20" s="3" t="str">
        <f t="shared" si="23"/>
        <v>5Mon</v>
      </c>
      <c r="AQ20" s="7">
        <f t="shared" si="29"/>
        <v>0.984797297297298</v>
      </c>
      <c r="AR20" s="7">
        <f t="shared" si="30"/>
        <v>1.03124220028553</v>
      </c>
      <c r="AS20" s="7">
        <f t="shared" si="31"/>
        <v>0.981446949450108</v>
      </c>
      <c r="AT20" s="7">
        <f t="shared" si="32"/>
        <v>0.935597949908559</v>
      </c>
      <c r="AU20" s="10">
        <f t="shared" si="33"/>
        <v>0.983271099235374</v>
      </c>
      <c r="AV20" s="11">
        <f t="shared" si="24"/>
        <v>-1.67289007646255</v>
      </c>
    </row>
    <row r="21" spans="1:48">
      <c r="A21" s="6">
        <v>10257</v>
      </c>
      <c r="B21" s="3" t="str">
        <f t="shared" si="0"/>
        <v>Jan</v>
      </c>
      <c r="C21" s="3">
        <f t="shared" si="1"/>
        <v>30</v>
      </c>
      <c r="D21" s="3" t="str">
        <f t="shared" si="2"/>
        <v>Jan30</v>
      </c>
      <c r="E21" s="3" t="str">
        <f t="shared" si="3"/>
        <v>5Mon</v>
      </c>
      <c r="F21">
        <v>17.49</v>
      </c>
      <c r="G21" s="8">
        <f t="shared" si="25"/>
        <v>-0.011305878388588</v>
      </c>
      <c r="H21" s="7">
        <f t="shared" si="4"/>
        <v>0.984797297297298</v>
      </c>
      <c r="I21" s="7"/>
      <c r="J21" s="6">
        <v>21214</v>
      </c>
      <c r="K21" s="3" t="str">
        <f t="shared" si="5"/>
        <v>Jan</v>
      </c>
      <c r="L21" s="3">
        <f t="shared" si="6"/>
        <v>29</v>
      </c>
      <c r="M21" s="3" t="str">
        <f t="shared" si="7"/>
        <v>Jan29</v>
      </c>
      <c r="N21" s="3" t="str">
        <f t="shared" si="8"/>
        <v>5Wed</v>
      </c>
      <c r="O21">
        <v>41.880001</v>
      </c>
      <c r="P21" s="8">
        <f t="shared" si="26"/>
        <v>0.00600528450623866</v>
      </c>
      <c r="Q21" s="7">
        <f t="shared" si="9"/>
        <v>1.03843290163983</v>
      </c>
      <c r="R21" s="7"/>
      <c r="S21" s="6">
        <v>35825</v>
      </c>
      <c r="T21" s="3" t="str">
        <f t="shared" si="10"/>
        <v>Jan</v>
      </c>
      <c r="U21" s="3">
        <f t="shared" si="11"/>
        <v>30</v>
      </c>
      <c r="V21" s="3" t="str">
        <f t="shared" si="12"/>
        <v>Jan30</v>
      </c>
      <c r="W21" s="3" t="str">
        <f t="shared" si="13"/>
        <v>5Fri</v>
      </c>
      <c r="X21">
        <v>980.280029</v>
      </c>
      <c r="Y21" s="8">
        <f t="shared" si="27"/>
        <v>-0.00528667064390986</v>
      </c>
      <c r="Z21" s="7">
        <f t="shared" si="14"/>
        <v>1.00537419092369</v>
      </c>
      <c r="AA21" s="7"/>
      <c r="AB21" s="6">
        <v>39477</v>
      </c>
      <c r="AC21" s="3" t="str">
        <f t="shared" si="15"/>
        <v>Jan</v>
      </c>
      <c r="AD21" s="3">
        <f t="shared" si="16"/>
        <v>30</v>
      </c>
      <c r="AE21" s="3" t="str">
        <f t="shared" si="17"/>
        <v>Jan30</v>
      </c>
      <c r="AF21" s="3" t="str">
        <f t="shared" si="18"/>
        <v>5Wed</v>
      </c>
      <c r="AG21">
        <v>1355.810059</v>
      </c>
      <c r="AH21" s="8">
        <f t="shared" si="28"/>
        <v>-0.00476399454346642</v>
      </c>
      <c r="AI21" s="7">
        <f t="shared" si="19"/>
        <v>0.936876383500237</v>
      </c>
      <c r="AJ21" s="7"/>
      <c r="AK21" s="9">
        <v>20</v>
      </c>
      <c r="AL21" s="6">
        <f>WORKDAY($AX$3,AK21,$AY$3:$AY$11)</f>
        <v>43130</v>
      </c>
      <c r="AM21" s="3" t="str">
        <f t="shared" si="20"/>
        <v>Jan</v>
      </c>
      <c r="AN21" s="3">
        <f t="shared" si="21"/>
        <v>30</v>
      </c>
      <c r="AO21" s="3" t="str">
        <f t="shared" si="22"/>
        <v>Jan30</v>
      </c>
      <c r="AP21" s="3" t="str">
        <f t="shared" si="23"/>
        <v>5Tue</v>
      </c>
      <c r="AQ21" s="7">
        <f t="shared" si="29"/>
        <v>0.989301801801802</v>
      </c>
      <c r="AR21" s="7">
        <f t="shared" si="30"/>
        <v>1.03223404253736</v>
      </c>
      <c r="AS21" s="7">
        <f t="shared" si="31"/>
        <v>0.993825937258134</v>
      </c>
      <c r="AT21" s="7">
        <f t="shared" si="32"/>
        <v>0.941361022273781</v>
      </c>
      <c r="AU21" s="10">
        <f t="shared" si="33"/>
        <v>0.989180700967771</v>
      </c>
      <c r="AV21" s="11">
        <f t="shared" si="24"/>
        <v>-1.08192990322294</v>
      </c>
    </row>
    <row r="22" spans="1:48">
      <c r="A22" s="6">
        <v>10258</v>
      </c>
      <c r="B22" s="3" t="str">
        <f t="shared" si="0"/>
        <v>Jan</v>
      </c>
      <c r="C22" s="3">
        <f t="shared" si="1"/>
        <v>31</v>
      </c>
      <c r="D22" s="3" t="str">
        <f t="shared" si="2"/>
        <v>Jan31</v>
      </c>
      <c r="E22" s="3" t="str">
        <f t="shared" si="3"/>
        <v>5Tue</v>
      </c>
      <c r="F22">
        <v>17.57</v>
      </c>
      <c r="G22" s="8">
        <f t="shared" si="25"/>
        <v>0.00457404230989147</v>
      </c>
      <c r="H22" s="7">
        <f t="shared" si="4"/>
        <v>0.989301801801802</v>
      </c>
      <c r="I22" s="7"/>
      <c r="J22" s="6">
        <v>21215</v>
      </c>
      <c r="K22" s="3" t="str">
        <f t="shared" si="5"/>
        <v>Jan</v>
      </c>
      <c r="L22" s="3">
        <f t="shared" si="6"/>
        <v>30</v>
      </c>
      <c r="M22" s="3" t="str">
        <f t="shared" si="7"/>
        <v>Jan30</v>
      </c>
      <c r="N22" s="3" t="str">
        <f t="shared" si="8"/>
        <v>5Thu</v>
      </c>
      <c r="O22">
        <v>41.68</v>
      </c>
      <c r="P22" s="8">
        <f t="shared" si="26"/>
        <v>-0.00477557295187267</v>
      </c>
      <c r="Q22" s="7">
        <f t="shared" si="9"/>
        <v>1.03347378956242</v>
      </c>
      <c r="R22" s="7"/>
      <c r="S22" s="6">
        <v>35828</v>
      </c>
      <c r="T22" s="3" t="str">
        <f t="shared" si="10"/>
        <v>Feb</v>
      </c>
      <c r="U22" s="3">
        <f t="shared" si="11"/>
        <v>2</v>
      </c>
      <c r="V22" s="3" t="str">
        <f t="shared" si="12"/>
        <v>Feb2</v>
      </c>
      <c r="W22" s="3" t="str">
        <f t="shared" si="13"/>
        <v>6Mon</v>
      </c>
      <c r="X22">
        <v>1001.27002</v>
      </c>
      <c r="Y22" s="8">
        <f t="shared" si="27"/>
        <v>0.021412239746853</v>
      </c>
      <c r="Z22" s="7">
        <f t="shared" si="14"/>
        <v>1.02690150413504</v>
      </c>
      <c r="AA22" s="7"/>
      <c r="AB22" s="6">
        <v>39478</v>
      </c>
      <c r="AC22" s="3" t="str">
        <f t="shared" si="15"/>
        <v>Jan</v>
      </c>
      <c r="AD22" s="3">
        <f t="shared" si="16"/>
        <v>31</v>
      </c>
      <c r="AE22" s="3" t="str">
        <f t="shared" si="17"/>
        <v>Jan31</v>
      </c>
      <c r="AF22" s="3" t="str">
        <f t="shared" si="18"/>
        <v>5Thu</v>
      </c>
      <c r="AG22">
        <v>1378.550049</v>
      </c>
      <c r="AH22" s="8">
        <f t="shared" si="28"/>
        <v>0.0167722534945435</v>
      </c>
      <c r="AI22" s="7">
        <f t="shared" si="19"/>
        <v>0.952589911697354</v>
      </c>
      <c r="AJ22" s="7"/>
      <c r="AK22" s="9">
        <v>21</v>
      </c>
      <c r="AL22" s="6">
        <f>WORKDAY($AX$3,AK22,$AY$3:$AY$11)</f>
        <v>43131</v>
      </c>
      <c r="AM22" s="3" t="str">
        <f t="shared" si="20"/>
        <v>Jan</v>
      </c>
      <c r="AN22" s="3">
        <f t="shared" si="21"/>
        <v>31</v>
      </c>
      <c r="AO22" s="3" t="str">
        <f t="shared" si="22"/>
        <v>Jan31</v>
      </c>
      <c r="AP22" s="3" t="str">
        <f t="shared" si="23"/>
        <v>5Wed</v>
      </c>
      <c r="AQ22" s="7">
        <f t="shared" si="29"/>
        <v>0.987049605855856</v>
      </c>
      <c r="AR22" s="7">
        <f t="shared" si="30"/>
        <v>1.03843290163983</v>
      </c>
      <c r="AS22" s="7">
        <f t="shared" si="31"/>
        <v>1.00248199464084</v>
      </c>
      <c r="AT22" s="7">
        <f t="shared" si="32"/>
        <v>0.936876383500237</v>
      </c>
      <c r="AU22" s="10">
        <f t="shared" si="33"/>
        <v>0.99121022140919</v>
      </c>
      <c r="AV22" s="11">
        <f t="shared" si="24"/>
        <v>-0.878977859081043</v>
      </c>
    </row>
    <row r="23" spans="1:48">
      <c r="A23" s="6">
        <v>10259</v>
      </c>
      <c r="B23" s="3" t="str">
        <f t="shared" si="0"/>
        <v>Feb</v>
      </c>
      <c r="C23" s="3">
        <f t="shared" si="1"/>
        <v>1</v>
      </c>
      <c r="D23" s="3" t="str">
        <f t="shared" si="2"/>
        <v>Feb1</v>
      </c>
      <c r="E23" s="3" t="str">
        <f t="shared" si="3"/>
        <v>5Wed</v>
      </c>
      <c r="F23">
        <v>17.530001</v>
      </c>
      <c r="G23" s="8">
        <f t="shared" si="25"/>
        <v>-0.00227655093910083</v>
      </c>
      <c r="H23" s="7">
        <f t="shared" si="4"/>
        <v>0.987049605855856</v>
      </c>
      <c r="I23" s="7"/>
      <c r="J23" s="6">
        <v>21216</v>
      </c>
      <c r="K23" s="3" t="str">
        <f t="shared" si="5"/>
        <v>Jan</v>
      </c>
      <c r="L23" s="3">
        <f t="shared" si="6"/>
        <v>31</v>
      </c>
      <c r="M23" s="3" t="str">
        <f t="shared" si="7"/>
        <v>Jan31</v>
      </c>
      <c r="N23" s="3" t="str">
        <f t="shared" si="8"/>
        <v>5Fri</v>
      </c>
      <c r="O23">
        <v>41.700001</v>
      </c>
      <c r="P23" s="8">
        <f t="shared" si="26"/>
        <v>0.000479870441458748</v>
      </c>
      <c r="Q23" s="7">
        <f t="shared" si="9"/>
        <v>1.03396972308605</v>
      </c>
      <c r="R23" s="7"/>
      <c r="S23" s="6">
        <v>35829</v>
      </c>
      <c r="T23" s="3" t="str">
        <f t="shared" si="10"/>
        <v>Feb</v>
      </c>
      <c r="U23" s="3">
        <f t="shared" si="11"/>
        <v>3</v>
      </c>
      <c r="V23" s="3" t="str">
        <f t="shared" si="12"/>
        <v>Feb3</v>
      </c>
      <c r="W23" s="3" t="str">
        <f t="shared" si="13"/>
        <v>6Tue</v>
      </c>
      <c r="X23">
        <v>1006</v>
      </c>
      <c r="Y23" s="8">
        <f t="shared" si="27"/>
        <v>0.0047239804503484</v>
      </c>
      <c r="Z23" s="7">
        <f t="shared" si="14"/>
        <v>1.03175256676501</v>
      </c>
      <c r="AA23" s="7"/>
      <c r="AB23" s="6">
        <v>39479</v>
      </c>
      <c r="AC23" s="3" t="str">
        <f t="shared" si="15"/>
        <v>Feb</v>
      </c>
      <c r="AD23" s="3">
        <f t="shared" si="16"/>
        <v>1</v>
      </c>
      <c r="AE23" s="3" t="str">
        <f t="shared" si="17"/>
        <v>Feb1</v>
      </c>
      <c r="AF23" s="3" t="str">
        <f t="shared" si="18"/>
        <v>5Fri</v>
      </c>
      <c r="AG23">
        <v>1395.420044</v>
      </c>
      <c r="AH23" s="8">
        <f t="shared" si="28"/>
        <v>0.0122374918576496</v>
      </c>
      <c r="AI23" s="7">
        <f t="shared" si="19"/>
        <v>0.964247222985429</v>
      </c>
      <c r="AJ23" s="7"/>
      <c r="AK23" s="9">
        <v>22</v>
      </c>
      <c r="AL23" s="6">
        <f>WORKDAY($AX$3,AK23,$AY$3:$AY$11)</f>
        <v>43132</v>
      </c>
      <c r="AM23" s="3" t="str">
        <f t="shared" si="20"/>
        <v>Feb</v>
      </c>
      <c r="AN23" s="3">
        <f t="shared" si="21"/>
        <v>1</v>
      </c>
      <c r="AO23" s="3" t="str">
        <f t="shared" si="22"/>
        <v>Feb1</v>
      </c>
      <c r="AP23" s="3" t="str">
        <f t="shared" si="23"/>
        <v>5Thu</v>
      </c>
      <c r="AQ23" s="7">
        <f t="shared" si="29"/>
        <v>0.992680123873874</v>
      </c>
      <c r="AR23" s="7">
        <f t="shared" si="30"/>
        <v>1.03347378956242</v>
      </c>
      <c r="AS23" s="7">
        <f t="shared" si="31"/>
        <v>1.01071752157428</v>
      </c>
      <c r="AT23" s="7">
        <f t="shared" si="32"/>
        <v>0.952589911697354</v>
      </c>
      <c r="AU23" s="10">
        <f t="shared" si="33"/>
        <v>0.997365336676982</v>
      </c>
      <c r="AV23" s="11">
        <f t="shared" si="24"/>
        <v>-0.263466332301787</v>
      </c>
    </row>
    <row r="24" spans="1:48">
      <c r="A24" s="6">
        <v>10260</v>
      </c>
      <c r="B24" s="3" t="str">
        <f t="shared" si="0"/>
        <v>Feb</v>
      </c>
      <c r="C24" s="3">
        <f t="shared" si="1"/>
        <v>2</v>
      </c>
      <c r="D24" s="3" t="str">
        <f t="shared" si="2"/>
        <v>Feb2</v>
      </c>
      <c r="E24" s="3" t="str">
        <f t="shared" si="3"/>
        <v>5Thu</v>
      </c>
      <c r="F24">
        <v>17.629999</v>
      </c>
      <c r="G24" s="8">
        <f t="shared" si="25"/>
        <v>0.00570439214464408</v>
      </c>
      <c r="H24" s="7">
        <f t="shared" si="4"/>
        <v>0.992680123873874</v>
      </c>
      <c r="I24" s="7"/>
      <c r="J24" s="6">
        <v>21219</v>
      </c>
      <c r="K24" s="3" t="str">
        <f t="shared" si="5"/>
        <v>Feb</v>
      </c>
      <c r="L24" s="3">
        <f t="shared" si="6"/>
        <v>3</v>
      </c>
      <c r="M24" s="3" t="str">
        <f t="shared" si="7"/>
        <v>Feb3</v>
      </c>
      <c r="N24" s="3" t="str">
        <f t="shared" si="8"/>
        <v>6Mon</v>
      </c>
      <c r="O24">
        <v>42.040001</v>
      </c>
      <c r="P24" s="8">
        <f t="shared" si="26"/>
        <v>0.0081534770226983</v>
      </c>
      <c r="Q24" s="7">
        <f t="shared" si="9"/>
        <v>1.0424001714654</v>
      </c>
      <c r="R24" s="7"/>
      <c r="S24" s="6">
        <v>35830</v>
      </c>
      <c r="T24" s="3" t="str">
        <f t="shared" si="10"/>
        <v>Feb</v>
      </c>
      <c r="U24" s="3">
        <f t="shared" si="11"/>
        <v>4</v>
      </c>
      <c r="V24" s="3" t="str">
        <f t="shared" si="12"/>
        <v>Feb4</v>
      </c>
      <c r="W24" s="3" t="str">
        <f t="shared" si="13"/>
        <v>6Wed</v>
      </c>
      <c r="X24">
        <v>1006.900024</v>
      </c>
      <c r="Y24" s="8">
        <f t="shared" si="27"/>
        <v>0.00089465606361832</v>
      </c>
      <c r="Z24" s="7">
        <f t="shared" si="14"/>
        <v>1.03267563045502</v>
      </c>
      <c r="AA24" s="7"/>
      <c r="AB24" s="6">
        <v>39482</v>
      </c>
      <c r="AC24" s="3" t="str">
        <f t="shared" si="15"/>
        <v>Feb</v>
      </c>
      <c r="AD24" s="3">
        <f t="shared" si="16"/>
        <v>4</v>
      </c>
      <c r="AE24" s="3" t="str">
        <f t="shared" si="17"/>
        <v>Feb4</v>
      </c>
      <c r="AF24" s="3" t="str">
        <f t="shared" si="18"/>
        <v>6Mon</v>
      </c>
      <c r="AG24">
        <v>1380.819946</v>
      </c>
      <c r="AH24" s="8">
        <f t="shared" si="28"/>
        <v>-0.0104628696303863</v>
      </c>
      <c r="AI24" s="7">
        <f t="shared" si="19"/>
        <v>0.954158429999871</v>
      </c>
      <c r="AJ24" s="7"/>
      <c r="AK24" s="9">
        <v>23</v>
      </c>
      <c r="AL24" s="6">
        <f>WORKDAY($AX$3,AK24,$AY$3:$AY$11)</f>
        <v>43133</v>
      </c>
      <c r="AM24" s="3" t="str">
        <f t="shared" si="20"/>
        <v>Feb</v>
      </c>
      <c r="AN24" s="3">
        <f t="shared" si="21"/>
        <v>2</v>
      </c>
      <c r="AO24" s="3" t="str">
        <f t="shared" si="22"/>
        <v>Feb2</v>
      </c>
      <c r="AP24" s="3" t="str">
        <f t="shared" si="23"/>
        <v>5Fri</v>
      </c>
      <c r="AQ24" s="7">
        <f t="shared" si="29"/>
        <v>0.97972972972973</v>
      </c>
      <c r="AR24" s="7">
        <f t="shared" si="30"/>
        <v>1.03396972308605</v>
      </c>
      <c r="AS24" s="7">
        <f t="shared" si="31"/>
        <v>1.00537419092369</v>
      </c>
      <c r="AT24" s="7">
        <f t="shared" si="32"/>
        <v>0.964247222985429</v>
      </c>
      <c r="AU24" s="10">
        <f t="shared" si="33"/>
        <v>0.995830216681225</v>
      </c>
      <c r="AV24" s="11">
        <f t="shared" si="24"/>
        <v>-0.41697833187746</v>
      </c>
    </row>
    <row r="25" spans="1:48">
      <c r="A25" s="6">
        <v>10261</v>
      </c>
      <c r="B25" s="3" t="str">
        <f t="shared" si="0"/>
        <v>Feb</v>
      </c>
      <c r="C25" s="3">
        <f t="shared" si="1"/>
        <v>3</v>
      </c>
      <c r="D25" s="3" t="str">
        <f t="shared" si="2"/>
        <v>Feb3</v>
      </c>
      <c r="E25" s="3" t="str">
        <f t="shared" si="3"/>
        <v>5Fri</v>
      </c>
      <c r="F25">
        <v>17.4</v>
      </c>
      <c r="G25" s="8">
        <f t="shared" si="25"/>
        <v>-0.0130458884314175</v>
      </c>
      <c r="H25" s="7">
        <f t="shared" si="4"/>
        <v>0.97972972972973</v>
      </c>
      <c r="I25" s="7"/>
      <c r="J25" s="6">
        <v>21220</v>
      </c>
      <c r="K25" s="3" t="str">
        <f t="shared" si="5"/>
        <v>Feb</v>
      </c>
      <c r="L25" s="3">
        <f t="shared" si="6"/>
        <v>4</v>
      </c>
      <c r="M25" s="3" t="str">
        <f t="shared" si="7"/>
        <v>Feb4</v>
      </c>
      <c r="N25" s="3" t="str">
        <f t="shared" si="8"/>
        <v>6Tue</v>
      </c>
      <c r="O25">
        <v>42.459999</v>
      </c>
      <c r="P25" s="8">
        <f t="shared" si="26"/>
        <v>0.00999043744076045</v>
      </c>
      <c r="Q25" s="7">
        <f t="shared" si="9"/>
        <v>1.05281420516667</v>
      </c>
      <c r="R25" s="7"/>
      <c r="S25" s="6">
        <v>35831</v>
      </c>
      <c r="T25" s="3" t="str">
        <f t="shared" si="10"/>
        <v>Feb</v>
      </c>
      <c r="U25" s="3">
        <f t="shared" si="11"/>
        <v>5</v>
      </c>
      <c r="V25" s="3" t="str">
        <f t="shared" si="12"/>
        <v>Feb5</v>
      </c>
      <c r="W25" s="3" t="str">
        <f t="shared" si="13"/>
        <v>6Thu</v>
      </c>
      <c r="X25">
        <v>1003.539978</v>
      </c>
      <c r="Y25" s="8">
        <f t="shared" si="27"/>
        <v>-0.00333702047860912</v>
      </c>
      <c r="Z25" s="7">
        <f t="shared" si="14"/>
        <v>1.02922957072843</v>
      </c>
      <c r="AA25" s="7"/>
      <c r="AB25" s="6">
        <v>39483</v>
      </c>
      <c r="AC25" s="3" t="str">
        <f t="shared" si="15"/>
        <v>Feb</v>
      </c>
      <c r="AD25" s="3">
        <f t="shared" si="16"/>
        <v>5</v>
      </c>
      <c r="AE25" s="3" t="str">
        <f t="shared" si="17"/>
        <v>Feb5</v>
      </c>
      <c r="AF25" s="3" t="str">
        <f t="shared" si="18"/>
        <v>6Tue</v>
      </c>
      <c r="AG25">
        <v>1336.640015</v>
      </c>
      <c r="AH25" s="8">
        <f t="shared" si="28"/>
        <v>-0.0319954322270488</v>
      </c>
      <c r="AI25" s="7">
        <f t="shared" si="19"/>
        <v>0.923629718618943</v>
      </c>
      <c r="AJ25" s="7"/>
      <c r="AK25" s="9">
        <v>24</v>
      </c>
      <c r="AL25" s="6">
        <f>WORKDAY($AX$3,AK25,$AY$3:$AY$11)</f>
        <v>43136</v>
      </c>
      <c r="AM25" s="3" t="str">
        <f t="shared" si="20"/>
        <v>Feb</v>
      </c>
      <c r="AN25" s="3">
        <f t="shared" si="21"/>
        <v>5</v>
      </c>
      <c r="AO25" s="3" t="str">
        <f t="shared" si="22"/>
        <v>Feb5</v>
      </c>
      <c r="AP25" s="3" t="str">
        <f t="shared" si="23"/>
        <v>6Mon</v>
      </c>
      <c r="AQ25" s="7">
        <f t="shared" si="29"/>
        <v>0.982545101351352</v>
      </c>
      <c r="AR25" s="7">
        <f t="shared" si="30"/>
        <v>1.0424001714654</v>
      </c>
      <c r="AS25" s="7">
        <f t="shared" si="31"/>
        <v>1.02690150413504</v>
      </c>
      <c r="AT25" s="7">
        <f t="shared" si="32"/>
        <v>0.954158429999871</v>
      </c>
      <c r="AU25" s="10">
        <f t="shared" si="33"/>
        <v>1.00150130173792</v>
      </c>
      <c r="AV25" s="11">
        <f t="shared" si="24"/>
        <v>0.150130173791707</v>
      </c>
    </row>
    <row r="26" spans="1:48">
      <c r="A26" s="6">
        <v>10264</v>
      </c>
      <c r="B26" s="3" t="str">
        <f t="shared" si="0"/>
        <v>Feb</v>
      </c>
      <c r="C26" s="3">
        <f t="shared" si="1"/>
        <v>6</v>
      </c>
      <c r="D26" s="3" t="str">
        <f t="shared" si="2"/>
        <v>Feb6</v>
      </c>
      <c r="E26" s="3" t="str">
        <f t="shared" si="3"/>
        <v>6Mon</v>
      </c>
      <c r="F26">
        <v>17.450001</v>
      </c>
      <c r="G26" s="8">
        <f t="shared" si="25"/>
        <v>0.00287362068965527</v>
      </c>
      <c r="H26" s="7">
        <f t="shared" si="4"/>
        <v>0.982545101351352</v>
      </c>
      <c r="I26" s="7"/>
      <c r="J26" s="6">
        <v>21221</v>
      </c>
      <c r="K26" s="3" t="str">
        <f t="shared" si="5"/>
        <v>Feb</v>
      </c>
      <c r="L26" s="3">
        <f t="shared" si="6"/>
        <v>5</v>
      </c>
      <c r="M26" s="3" t="str">
        <f t="shared" si="7"/>
        <v>Feb5</v>
      </c>
      <c r="N26" s="3" t="str">
        <f t="shared" si="8"/>
        <v>6Wed</v>
      </c>
      <c r="O26">
        <v>42.189999</v>
      </c>
      <c r="P26" s="8">
        <f t="shared" si="26"/>
        <v>-0.00635892619780804</v>
      </c>
      <c r="Q26" s="7">
        <f t="shared" si="9"/>
        <v>1.04611943733601</v>
      </c>
      <c r="R26" s="7"/>
      <c r="S26" s="6">
        <v>35832</v>
      </c>
      <c r="T26" s="3" t="str">
        <f t="shared" si="10"/>
        <v>Feb</v>
      </c>
      <c r="U26" s="3">
        <f t="shared" si="11"/>
        <v>6</v>
      </c>
      <c r="V26" s="3" t="str">
        <f t="shared" si="12"/>
        <v>Feb6</v>
      </c>
      <c r="W26" s="3" t="str">
        <f t="shared" si="13"/>
        <v>6Fri</v>
      </c>
      <c r="X26">
        <v>1012.460022</v>
      </c>
      <c r="Y26" s="8">
        <f t="shared" si="27"/>
        <v>0.00888857862720837</v>
      </c>
      <c r="Z26" s="7">
        <f t="shared" si="14"/>
        <v>1.0383779586933</v>
      </c>
      <c r="AA26" s="7"/>
      <c r="AB26" s="6">
        <v>39484</v>
      </c>
      <c r="AC26" s="3" t="str">
        <f t="shared" si="15"/>
        <v>Feb</v>
      </c>
      <c r="AD26" s="3">
        <f t="shared" si="16"/>
        <v>6</v>
      </c>
      <c r="AE26" s="3" t="str">
        <f t="shared" si="17"/>
        <v>Feb6</v>
      </c>
      <c r="AF26" s="3" t="str">
        <f t="shared" si="18"/>
        <v>6Wed</v>
      </c>
      <c r="AG26">
        <v>1326.449951</v>
      </c>
      <c r="AH26" s="8">
        <f t="shared" si="28"/>
        <v>-0.00762364128385001</v>
      </c>
      <c r="AI26" s="7">
        <f t="shared" si="19"/>
        <v>0.916588296965089</v>
      </c>
      <c r="AJ26" s="7"/>
      <c r="AK26" s="9">
        <v>25</v>
      </c>
      <c r="AL26" s="6">
        <f>WORKDAY($AX$3,AK26,$AY$3:$AY$11)</f>
        <v>43137</v>
      </c>
      <c r="AM26" s="3" t="str">
        <f t="shared" si="20"/>
        <v>Feb</v>
      </c>
      <c r="AN26" s="3">
        <f t="shared" si="21"/>
        <v>6</v>
      </c>
      <c r="AO26" s="3" t="str">
        <f t="shared" si="22"/>
        <v>Feb6</v>
      </c>
      <c r="AP26" s="3" t="str">
        <f t="shared" si="23"/>
        <v>6Tue</v>
      </c>
      <c r="AQ26" s="7">
        <f t="shared" si="29"/>
        <v>0.981982038288289</v>
      </c>
      <c r="AR26" s="7">
        <f t="shared" si="30"/>
        <v>1.05281420516667</v>
      </c>
      <c r="AS26" s="7">
        <f t="shared" si="31"/>
        <v>1.03175256676501</v>
      </c>
      <c r="AT26" s="7">
        <f t="shared" si="32"/>
        <v>0.923629718618943</v>
      </c>
      <c r="AU26" s="10">
        <f t="shared" si="33"/>
        <v>0.997544632209727</v>
      </c>
      <c r="AV26" s="11">
        <f t="shared" si="24"/>
        <v>-0.2455367790273</v>
      </c>
    </row>
    <row r="27" spans="1:48">
      <c r="A27" s="6">
        <v>10265</v>
      </c>
      <c r="B27" s="3" t="str">
        <f t="shared" si="0"/>
        <v>Feb</v>
      </c>
      <c r="C27" s="3">
        <f t="shared" si="1"/>
        <v>7</v>
      </c>
      <c r="D27" s="3" t="str">
        <f t="shared" si="2"/>
        <v>Feb7</v>
      </c>
      <c r="E27" s="3" t="str">
        <f t="shared" si="3"/>
        <v>6Tue</v>
      </c>
      <c r="F27">
        <v>17.440001</v>
      </c>
      <c r="G27" s="8">
        <f t="shared" si="25"/>
        <v>-0.000573065869738435</v>
      </c>
      <c r="H27" s="7">
        <f t="shared" si="4"/>
        <v>0.981982038288289</v>
      </c>
      <c r="I27" s="7"/>
      <c r="J27" s="6">
        <v>21222</v>
      </c>
      <c r="K27" s="3" t="str">
        <f t="shared" si="5"/>
        <v>Feb</v>
      </c>
      <c r="L27" s="3">
        <f t="shared" si="6"/>
        <v>6</v>
      </c>
      <c r="M27" s="3" t="str">
        <f t="shared" si="7"/>
        <v>Feb6</v>
      </c>
      <c r="N27" s="3" t="str">
        <f t="shared" si="8"/>
        <v>6Thu</v>
      </c>
      <c r="O27">
        <v>42.099998</v>
      </c>
      <c r="P27" s="8">
        <f t="shared" si="26"/>
        <v>-0.00213323067393296</v>
      </c>
      <c r="Q27" s="7">
        <f t="shared" si="9"/>
        <v>1.04388782326368</v>
      </c>
      <c r="R27" s="7"/>
      <c r="S27" s="6">
        <v>35835</v>
      </c>
      <c r="T27" s="3" t="str">
        <f t="shared" si="10"/>
        <v>Feb</v>
      </c>
      <c r="U27" s="3">
        <f t="shared" si="11"/>
        <v>9</v>
      </c>
      <c r="V27" s="3" t="str">
        <f t="shared" si="12"/>
        <v>Feb9</v>
      </c>
      <c r="W27" s="3" t="str">
        <f t="shared" si="13"/>
        <v>7Mon</v>
      </c>
      <c r="X27">
        <v>1010.73999</v>
      </c>
      <c r="Y27" s="8">
        <f t="shared" si="27"/>
        <v>-0.00169886411574278</v>
      </c>
      <c r="Z27" s="7">
        <f t="shared" si="14"/>
        <v>1.0366138956407</v>
      </c>
      <c r="AA27" s="7"/>
      <c r="AB27" s="6">
        <v>39485</v>
      </c>
      <c r="AC27" s="3" t="str">
        <f t="shared" si="15"/>
        <v>Feb</v>
      </c>
      <c r="AD27" s="3">
        <f t="shared" si="16"/>
        <v>7</v>
      </c>
      <c r="AE27" s="3" t="str">
        <f t="shared" si="17"/>
        <v>Feb7</v>
      </c>
      <c r="AF27" s="3" t="str">
        <f t="shared" si="18"/>
        <v>6Thu</v>
      </c>
      <c r="AG27">
        <v>1336.910034</v>
      </c>
      <c r="AH27" s="8">
        <f t="shared" si="28"/>
        <v>0.00788577284209944</v>
      </c>
      <c r="AI27" s="7">
        <f t="shared" si="19"/>
        <v>0.923816304064682</v>
      </c>
      <c r="AJ27" s="7"/>
      <c r="AK27" s="9">
        <v>26</v>
      </c>
      <c r="AL27" s="6">
        <f>WORKDAY($AX$3,AK27,$AY$3:$AY$11)</f>
        <v>43138</v>
      </c>
      <c r="AM27" s="3" t="str">
        <f t="shared" si="20"/>
        <v>Feb</v>
      </c>
      <c r="AN27" s="3">
        <f t="shared" si="21"/>
        <v>7</v>
      </c>
      <c r="AO27" s="3" t="str">
        <f t="shared" si="22"/>
        <v>Feb7</v>
      </c>
      <c r="AP27" s="3" t="str">
        <f t="shared" si="23"/>
        <v>6Wed</v>
      </c>
      <c r="AQ27" s="7">
        <f t="shared" si="29"/>
        <v>0.984797297297298</v>
      </c>
      <c r="AR27" s="7">
        <f t="shared" si="30"/>
        <v>1.04611943733601</v>
      </c>
      <c r="AS27" s="7">
        <f t="shared" si="31"/>
        <v>1.03267563045502</v>
      </c>
      <c r="AT27" s="7">
        <f t="shared" si="32"/>
        <v>0.916588296965089</v>
      </c>
      <c r="AU27" s="10">
        <f t="shared" si="33"/>
        <v>0.995045165513353</v>
      </c>
      <c r="AV27" s="11">
        <f t="shared" si="24"/>
        <v>-0.495483448664658</v>
      </c>
    </row>
    <row r="28" spans="1:48">
      <c r="A28" s="6">
        <v>10266</v>
      </c>
      <c r="B28" s="3" t="str">
        <f t="shared" si="0"/>
        <v>Feb</v>
      </c>
      <c r="C28" s="3">
        <f t="shared" si="1"/>
        <v>8</v>
      </c>
      <c r="D28" s="3" t="str">
        <f t="shared" si="2"/>
        <v>Feb8</v>
      </c>
      <c r="E28" s="3" t="str">
        <f t="shared" si="3"/>
        <v>6Wed</v>
      </c>
      <c r="F28">
        <v>17.49</v>
      </c>
      <c r="G28" s="8">
        <f t="shared" si="25"/>
        <v>0.00286691497322733</v>
      </c>
      <c r="H28" s="7">
        <f t="shared" si="4"/>
        <v>0.984797297297298</v>
      </c>
      <c r="I28" s="7"/>
      <c r="J28" s="6">
        <v>21223</v>
      </c>
      <c r="K28" s="3" t="str">
        <f t="shared" si="5"/>
        <v>Feb</v>
      </c>
      <c r="L28" s="3">
        <f t="shared" si="6"/>
        <v>7</v>
      </c>
      <c r="M28" s="3" t="str">
        <f t="shared" si="7"/>
        <v>Feb7</v>
      </c>
      <c r="N28" s="3" t="str">
        <f t="shared" si="8"/>
        <v>6Fri</v>
      </c>
      <c r="O28">
        <v>41.73</v>
      </c>
      <c r="P28" s="8">
        <f t="shared" si="26"/>
        <v>-0.00878855148639205</v>
      </c>
      <c r="Q28" s="7">
        <f t="shared" si="9"/>
        <v>1.03471356138291</v>
      </c>
      <c r="R28" s="7"/>
      <c r="S28" s="6">
        <v>35836</v>
      </c>
      <c r="T28" s="3" t="str">
        <f t="shared" si="10"/>
        <v>Feb</v>
      </c>
      <c r="U28" s="3">
        <f t="shared" si="11"/>
        <v>10</v>
      </c>
      <c r="V28" s="3" t="str">
        <f t="shared" si="12"/>
        <v>Feb10</v>
      </c>
      <c r="W28" s="3" t="str">
        <f t="shared" si="13"/>
        <v>7Tue</v>
      </c>
      <c r="X28">
        <v>1019.01001</v>
      </c>
      <c r="Y28" s="8">
        <f t="shared" si="27"/>
        <v>0.00818214385679934</v>
      </c>
      <c r="Z28" s="7">
        <f t="shared" si="14"/>
        <v>1.04509561965879</v>
      </c>
      <c r="AA28" s="7"/>
      <c r="AB28" s="6">
        <v>39486</v>
      </c>
      <c r="AC28" s="3" t="str">
        <f t="shared" si="15"/>
        <v>Feb</v>
      </c>
      <c r="AD28" s="3">
        <f t="shared" si="16"/>
        <v>8</v>
      </c>
      <c r="AE28" s="3" t="str">
        <f t="shared" si="17"/>
        <v>Feb8</v>
      </c>
      <c r="AF28" s="3" t="str">
        <f t="shared" si="18"/>
        <v>6Fri</v>
      </c>
      <c r="AG28">
        <v>1331.290039</v>
      </c>
      <c r="AH28" s="8">
        <f t="shared" si="28"/>
        <v>-0.00420371966480432</v>
      </c>
      <c r="AI28" s="7">
        <f t="shared" si="19"/>
        <v>0.919932839300618</v>
      </c>
      <c r="AJ28" s="7"/>
      <c r="AK28" s="9">
        <v>27</v>
      </c>
      <c r="AL28" s="6">
        <f>WORKDAY($AX$3,AK28,$AY$3:$AY$11)</f>
        <v>43139</v>
      </c>
      <c r="AM28" s="3" t="str">
        <f t="shared" si="20"/>
        <v>Feb</v>
      </c>
      <c r="AN28" s="3">
        <f t="shared" si="21"/>
        <v>8</v>
      </c>
      <c r="AO28" s="3" t="str">
        <f t="shared" si="22"/>
        <v>Feb8</v>
      </c>
      <c r="AP28" s="3" t="str">
        <f t="shared" si="23"/>
        <v>6Thu</v>
      </c>
      <c r="AQ28" s="7">
        <f t="shared" si="29"/>
        <v>0.98817561936937</v>
      </c>
      <c r="AR28" s="7">
        <f t="shared" si="30"/>
        <v>1.04388782326368</v>
      </c>
      <c r="AS28" s="7">
        <f t="shared" si="31"/>
        <v>1.02922957072843</v>
      </c>
      <c r="AT28" s="7">
        <f t="shared" si="32"/>
        <v>0.923816304064682</v>
      </c>
      <c r="AU28" s="10">
        <f t="shared" si="33"/>
        <v>0.996277329356542</v>
      </c>
      <c r="AV28" s="11">
        <f t="shared" si="24"/>
        <v>-0.372267064345788</v>
      </c>
    </row>
    <row r="29" spans="1:48">
      <c r="A29" s="6">
        <v>10267</v>
      </c>
      <c r="B29" s="3" t="str">
        <f t="shared" si="0"/>
        <v>Feb</v>
      </c>
      <c r="C29" s="3">
        <f t="shared" si="1"/>
        <v>9</v>
      </c>
      <c r="D29" s="3" t="str">
        <f t="shared" si="2"/>
        <v>Feb9</v>
      </c>
      <c r="E29" s="3" t="str">
        <f t="shared" si="3"/>
        <v>6Thu</v>
      </c>
      <c r="F29">
        <v>17.549999</v>
      </c>
      <c r="G29" s="8">
        <f t="shared" si="25"/>
        <v>0.00343047455688972</v>
      </c>
      <c r="H29" s="7">
        <f t="shared" si="4"/>
        <v>0.98817561936937</v>
      </c>
      <c r="I29" s="7"/>
      <c r="J29" s="6">
        <v>21226</v>
      </c>
      <c r="K29" s="3" t="str">
        <f t="shared" si="5"/>
        <v>Feb</v>
      </c>
      <c r="L29" s="3">
        <f t="shared" si="6"/>
        <v>10</v>
      </c>
      <c r="M29" s="3" t="str">
        <f t="shared" si="7"/>
        <v>Feb10</v>
      </c>
      <c r="N29" s="3" t="str">
        <f t="shared" si="8"/>
        <v>7Mon</v>
      </c>
      <c r="O29">
        <v>41.48</v>
      </c>
      <c r="P29" s="8">
        <f t="shared" si="26"/>
        <v>-0.00599089384136113</v>
      </c>
      <c r="Q29" s="7">
        <f t="shared" si="9"/>
        <v>1.02851470228045</v>
      </c>
      <c r="R29" s="7"/>
      <c r="S29" s="6">
        <v>35837</v>
      </c>
      <c r="T29" s="3" t="str">
        <f t="shared" si="10"/>
        <v>Feb</v>
      </c>
      <c r="U29" s="3">
        <f t="shared" si="11"/>
        <v>11</v>
      </c>
      <c r="V29" s="3" t="str">
        <f t="shared" si="12"/>
        <v>Feb11</v>
      </c>
      <c r="W29" s="3" t="str">
        <f t="shared" si="13"/>
        <v>7Wed</v>
      </c>
      <c r="X29">
        <v>1020.01001</v>
      </c>
      <c r="Y29" s="8">
        <f t="shared" si="27"/>
        <v>0.000981344628793195</v>
      </c>
      <c r="Z29" s="7">
        <f t="shared" si="14"/>
        <v>1.04612121863171</v>
      </c>
      <c r="AA29" s="7"/>
      <c r="AB29" s="6">
        <v>39489</v>
      </c>
      <c r="AC29" s="3" t="str">
        <f t="shared" si="15"/>
        <v>Feb</v>
      </c>
      <c r="AD29" s="3">
        <f t="shared" si="16"/>
        <v>11</v>
      </c>
      <c r="AE29" s="3" t="str">
        <f t="shared" si="17"/>
        <v>Feb11</v>
      </c>
      <c r="AF29" s="3" t="str">
        <f t="shared" si="18"/>
        <v>7Mon</v>
      </c>
      <c r="AG29">
        <v>1339.130005</v>
      </c>
      <c r="AH29" s="8">
        <f t="shared" si="28"/>
        <v>0.00588899921904997</v>
      </c>
      <c r="AI29" s="7">
        <f t="shared" si="19"/>
        <v>0.925350323072838</v>
      </c>
      <c r="AJ29" s="7"/>
      <c r="AK29" s="9">
        <v>28</v>
      </c>
      <c r="AL29" s="6">
        <f>WORKDAY($AX$3,AK29,$AY$3:$AY$11)</f>
        <v>43140</v>
      </c>
      <c r="AM29" s="3" t="str">
        <f t="shared" si="20"/>
        <v>Feb</v>
      </c>
      <c r="AN29" s="3">
        <f t="shared" si="21"/>
        <v>9</v>
      </c>
      <c r="AO29" s="3" t="str">
        <f t="shared" si="22"/>
        <v>Feb9</v>
      </c>
      <c r="AP29" s="3" t="str">
        <f t="shared" si="23"/>
        <v>6Fri</v>
      </c>
      <c r="AQ29" s="7">
        <f t="shared" si="29"/>
        <v>0.987612668918919</v>
      </c>
      <c r="AR29" s="7">
        <f t="shared" si="30"/>
        <v>1.03471356138291</v>
      </c>
      <c r="AS29" s="7">
        <f t="shared" si="31"/>
        <v>1.0383779586933</v>
      </c>
      <c r="AT29" s="7">
        <f t="shared" si="32"/>
        <v>0.919932839300618</v>
      </c>
      <c r="AU29" s="10">
        <f t="shared" si="33"/>
        <v>0.995159257073938</v>
      </c>
      <c r="AV29" s="11">
        <f t="shared" si="24"/>
        <v>-0.484074292606229</v>
      </c>
    </row>
    <row r="30" spans="1:48">
      <c r="A30" s="6">
        <v>10268</v>
      </c>
      <c r="B30" s="3" t="str">
        <f t="shared" si="0"/>
        <v>Feb</v>
      </c>
      <c r="C30" s="3">
        <f t="shared" si="1"/>
        <v>10</v>
      </c>
      <c r="D30" s="3" t="str">
        <f t="shared" si="2"/>
        <v>Feb10</v>
      </c>
      <c r="E30" s="3" t="str">
        <f t="shared" si="3"/>
        <v>6Fri</v>
      </c>
      <c r="F30">
        <v>17.540001</v>
      </c>
      <c r="G30" s="8">
        <f t="shared" si="25"/>
        <v>-0.000569686642147359</v>
      </c>
      <c r="H30" s="7">
        <f t="shared" si="4"/>
        <v>0.987612668918919</v>
      </c>
      <c r="I30" s="7"/>
      <c r="J30" s="6">
        <v>21227</v>
      </c>
      <c r="K30" s="3" t="str">
        <f t="shared" si="5"/>
        <v>Feb</v>
      </c>
      <c r="L30" s="3">
        <f t="shared" si="6"/>
        <v>11</v>
      </c>
      <c r="M30" s="3" t="str">
        <f t="shared" si="7"/>
        <v>Feb11</v>
      </c>
      <c r="N30" s="3" t="str">
        <f t="shared" si="8"/>
        <v>7Tue</v>
      </c>
      <c r="O30">
        <v>41.110001</v>
      </c>
      <c r="P30" s="8">
        <f t="shared" si="26"/>
        <v>-0.00891993731918997</v>
      </c>
      <c r="Q30" s="7">
        <f t="shared" si="9"/>
        <v>1.01934041560424</v>
      </c>
      <c r="R30" s="7"/>
      <c r="S30" s="6">
        <v>35838</v>
      </c>
      <c r="T30" s="3" t="str">
        <f t="shared" si="10"/>
        <v>Feb</v>
      </c>
      <c r="U30" s="3">
        <f t="shared" si="11"/>
        <v>12</v>
      </c>
      <c r="V30" s="3" t="str">
        <f t="shared" si="12"/>
        <v>Feb12</v>
      </c>
      <c r="W30" s="3" t="str">
        <f t="shared" si="13"/>
        <v>7Thu</v>
      </c>
      <c r="X30">
        <v>1024.140015</v>
      </c>
      <c r="Y30" s="8">
        <f t="shared" si="27"/>
        <v>0.00404898477417882</v>
      </c>
      <c r="Z30" s="7">
        <f t="shared" si="14"/>
        <v>1.0503569475179</v>
      </c>
      <c r="AA30" s="7"/>
      <c r="AB30" s="6">
        <v>39490</v>
      </c>
      <c r="AC30" s="3" t="str">
        <f t="shared" si="15"/>
        <v>Feb</v>
      </c>
      <c r="AD30" s="3">
        <f t="shared" si="16"/>
        <v>12</v>
      </c>
      <c r="AE30" s="3" t="str">
        <f t="shared" si="17"/>
        <v>Feb12</v>
      </c>
      <c r="AF30" s="3" t="str">
        <f t="shared" si="18"/>
        <v>7Tue</v>
      </c>
      <c r="AG30">
        <v>1348.859985</v>
      </c>
      <c r="AH30" s="8">
        <f t="shared" si="28"/>
        <v>0.00726589648777235</v>
      </c>
      <c r="AI30" s="7">
        <f t="shared" si="19"/>
        <v>0.932073822735212</v>
      </c>
      <c r="AJ30" s="7"/>
      <c r="AK30" s="9">
        <v>29</v>
      </c>
      <c r="AL30" s="6">
        <f>WORKDAY($AX$3,AK30,$AY$3:$AY$11)</f>
        <v>43143</v>
      </c>
      <c r="AM30" s="3" t="str">
        <f t="shared" si="20"/>
        <v>Feb</v>
      </c>
      <c r="AN30" s="3">
        <f t="shared" si="21"/>
        <v>12</v>
      </c>
      <c r="AO30" s="3" t="str">
        <f t="shared" si="22"/>
        <v>Feb12</v>
      </c>
      <c r="AP30" s="3" t="str">
        <f t="shared" si="23"/>
        <v>7Mon</v>
      </c>
      <c r="AQ30" s="7" t="e">
        <f t="shared" si="29"/>
        <v>#N/A</v>
      </c>
      <c r="AR30" s="7">
        <f t="shared" si="30"/>
        <v>1.02851470228045</v>
      </c>
      <c r="AS30" s="7">
        <f t="shared" si="31"/>
        <v>1.0366138956407</v>
      </c>
      <c r="AT30" s="7">
        <f t="shared" si="32"/>
        <v>0.925350323072838</v>
      </c>
      <c r="AU30" s="10" t="e">
        <f t="shared" si="33"/>
        <v>#N/A</v>
      </c>
      <c r="AV30" s="11" t="e">
        <f t="shared" si="24"/>
        <v>#N/A</v>
      </c>
    </row>
    <row r="31" spans="1:48">
      <c r="A31" s="6">
        <v>10272</v>
      </c>
      <c r="B31" s="3" t="str">
        <f t="shared" si="0"/>
        <v>Feb</v>
      </c>
      <c r="C31" s="3">
        <f t="shared" si="1"/>
        <v>14</v>
      </c>
      <c r="D31" s="3" t="str">
        <f t="shared" si="2"/>
        <v>Feb14</v>
      </c>
      <c r="E31" s="3" t="str">
        <f t="shared" si="3"/>
        <v>7Tue</v>
      </c>
      <c r="F31">
        <v>17.440001</v>
      </c>
      <c r="G31" s="8">
        <f t="shared" si="25"/>
        <v>-0.0057012539508978</v>
      </c>
      <c r="H31" s="7">
        <f t="shared" si="4"/>
        <v>0.981982038288289</v>
      </c>
      <c r="I31" s="7"/>
      <c r="J31" s="6">
        <v>21228</v>
      </c>
      <c r="K31" s="3" t="str">
        <f t="shared" si="5"/>
        <v>Feb</v>
      </c>
      <c r="L31" s="3">
        <f t="shared" si="6"/>
        <v>12</v>
      </c>
      <c r="M31" s="3" t="str">
        <f t="shared" si="7"/>
        <v>Feb12</v>
      </c>
      <c r="N31" s="3" t="str">
        <f t="shared" si="8"/>
        <v>7Wed</v>
      </c>
      <c r="O31">
        <v>40.93</v>
      </c>
      <c r="P31" s="8">
        <f t="shared" si="26"/>
        <v>-0.00437852093460171</v>
      </c>
      <c r="Q31" s="7">
        <f t="shared" si="9"/>
        <v>1.01487721225504</v>
      </c>
      <c r="R31" s="7"/>
      <c r="S31" s="6">
        <v>35839</v>
      </c>
      <c r="T31" s="3" t="str">
        <f t="shared" si="10"/>
        <v>Feb</v>
      </c>
      <c r="U31" s="3">
        <f t="shared" si="11"/>
        <v>13</v>
      </c>
      <c r="V31" s="3" t="str">
        <f t="shared" si="12"/>
        <v>Feb13</v>
      </c>
      <c r="W31" s="3" t="str">
        <f t="shared" si="13"/>
        <v>7Fri</v>
      </c>
      <c r="X31">
        <v>1020.090027</v>
      </c>
      <c r="Y31" s="8">
        <f t="shared" si="27"/>
        <v>-0.00395452569051311</v>
      </c>
      <c r="Z31" s="7">
        <f t="shared" si="14"/>
        <v>1.04620328398473</v>
      </c>
      <c r="AA31" s="7"/>
      <c r="AB31" s="6">
        <v>39491</v>
      </c>
      <c r="AC31" s="3" t="str">
        <f t="shared" si="15"/>
        <v>Feb</v>
      </c>
      <c r="AD31" s="3">
        <f t="shared" si="16"/>
        <v>13</v>
      </c>
      <c r="AE31" s="3" t="str">
        <f t="shared" si="17"/>
        <v>Feb13</v>
      </c>
      <c r="AF31" s="3" t="str">
        <f t="shared" si="18"/>
        <v>7Wed</v>
      </c>
      <c r="AG31">
        <v>1367.209961</v>
      </c>
      <c r="AH31" s="8">
        <f t="shared" si="28"/>
        <v>0.0136040628412592</v>
      </c>
      <c r="AI31" s="7">
        <f t="shared" si="19"/>
        <v>0.944753813592395</v>
      </c>
      <c r="AJ31" s="7"/>
      <c r="AK31" s="9">
        <v>30</v>
      </c>
      <c r="AL31" s="6">
        <f>WORKDAY($AX$3,AK31,$AY$3:$AY$11)</f>
        <v>43144</v>
      </c>
      <c r="AM31" s="3" t="str">
        <f t="shared" si="20"/>
        <v>Feb</v>
      </c>
      <c r="AN31" s="3">
        <f t="shared" si="21"/>
        <v>13</v>
      </c>
      <c r="AO31" s="3" t="str">
        <f t="shared" si="22"/>
        <v>Feb13</v>
      </c>
      <c r="AP31" s="3" t="str">
        <f t="shared" si="23"/>
        <v>7Tue</v>
      </c>
      <c r="AQ31" s="7">
        <f t="shared" si="29"/>
        <v>0.981982038288289</v>
      </c>
      <c r="AR31" s="7">
        <f t="shared" si="30"/>
        <v>1.01934041560424</v>
      </c>
      <c r="AS31" s="7">
        <f t="shared" si="31"/>
        <v>1.04509561965879</v>
      </c>
      <c r="AT31" s="7">
        <f t="shared" si="32"/>
        <v>0.932073822735212</v>
      </c>
      <c r="AU31" s="10">
        <f t="shared" si="33"/>
        <v>0.994622974071633</v>
      </c>
      <c r="AV31" s="11">
        <f t="shared" si="24"/>
        <v>-0.537702592836697</v>
      </c>
    </row>
    <row r="32" spans="1:48">
      <c r="A32" s="6">
        <v>10273</v>
      </c>
      <c r="B32" s="3" t="str">
        <f t="shared" si="0"/>
        <v>Feb</v>
      </c>
      <c r="C32" s="3">
        <f t="shared" si="1"/>
        <v>15</v>
      </c>
      <c r="D32" s="3" t="str">
        <f t="shared" si="2"/>
        <v>Feb15</v>
      </c>
      <c r="E32" s="3" t="str">
        <f t="shared" si="3"/>
        <v>7Wed</v>
      </c>
      <c r="F32">
        <v>17.4</v>
      </c>
      <c r="G32" s="8">
        <f t="shared" si="25"/>
        <v>-0.00229363518958515</v>
      </c>
      <c r="H32" s="7">
        <f t="shared" si="4"/>
        <v>0.97972972972973</v>
      </c>
      <c r="I32" s="7"/>
      <c r="J32" s="6">
        <v>21229</v>
      </c>
      <c r="K32" s="3" t="str">
        <f t="shared" si="5"/>
        <v>Feb</v>
      </c>
      <c r="L32" s="3">
        <f t="shared" si="6"/>
        <v>13</v>
      </c>
      <c r="M32" s="3" t="str">
        <f t="shared" si="7"/>
        <v>Feb13</v>
      </c>
      <c r="N32" s="3" t="str">
        <f t="shared" si="8"/>
        <v>7Thu</v>
      </c>
      <c r="O32">
        <v>40.939999</v>
      </c>
      <c r="P32" s="8">
        <f t="shared" si="26"/>
        <v>0.00024429513804057</v>
      </c>
      <c r="Q32" s="7">
        <f t="shared" si="9"/>
        <v>1.0151251418237</v>
      </c>
      <c r="R32" s="7"/>
      <c r="S32" s="6">
        <v>35843</v>
      </c>
      <c r="T32" s="3" t="str">
        <f t="shared" si="10"/>
        <v>Feb</v>
      </c>
      <c r="U32" s="3">
        <f t="shared" si="11"/>
        <v>17</v>
      </c>
      <c r="V32" s="3" t="str">
        <f t="shared" si="12"/>
        <v>Feb17</v>
      </c>
      <c r="W32" s="3" t="str">
        <f t="shared" si="13"/>
        <v>8Tue</v>
      </c>
      <c r="X32">
        <v>1022.76001</v>
      </c>
      <c r="Y32" s="8">
        <f t="shared" si="27"/>
        <v>0.00261739937586901</v>
      </c>
      <c r="Z32" s="7">
        <f t="shared" si="14"/>
        <v>1.04894161580726</v>
      </c>
      <c r="AA32" s="7"/>
      <c r="AB32" s="6">
        <v>39492</v>
      </c>
      <c r="AC32" s="3" t="str">
        <f t="shared" si="15"/>
        <v>Feb</v>
      </c>
      <c r="AD32" s="3">
        <f t="shared" si="16"/>
        <v>14</v>
      </c>
      <c r="AE32" s="3" t="str">
        <f t="shared" si="17"/>
        <v>Feb14</v>
      </c>
      <c r="AF32" s="3" t="str">
        <f t="shared" si="18"/>
        <v>7Thu</v>
      </c>
      <c r="AG32">
        <v>1348.859985</v>
      </c>
      <c r="AH32" s="8">
        <f t="shared" si="28"/>
        <v>-0.013421476235134</v>
      </c>
      <c r="AI32" s="7">
        <f t="shared" si="19"/>
        <v>0.932073822735212</v>
      </c>
      <c r="AJ32" s="7"/>
      <c r="AK32" s="9">
        <v>31</v>
      </c>
      <c r="AL32" s="6">
        <f>WORKDAY($AX$3,AK32,$AY$3:$AY$11)</f>
        <v>43145</v>
      </c>
      <c r="AM32" s="3" t="str">
        <f t="shared" si="20"/>
        <v>Feb</v>
      </c>
      <c r="AN32" s="3">
        <f t="shared" si="21"/>
        <v>14</v>
      </c>
      <c r="AO32" s="3" t="str">
        <f t="shared" si="22"/>
        <v>Feb14</v>
      </c>
      <c r="AP32" s="3" t="str">
        <f t="shared" si="23"/>
        <v>7Wed</v>
      </c>
      <c r="AQ32" s="7">
        <f t="shared" si="29"/>
        <v>0.97972972972973</v>
      </c>
      <c r="AR32" s="7">
        <f t="shared" si="30"/>
        <v>1.01487721225504</v>
      </c>
      <c r="AS32" s="7">
        <f t="shared" si="31"/>
        <v>1.04612121863171</v>
      </c>
      <c r="AT32" s="7">
        <f t="shared" si="32"/>
        <v>0.944753813592395</v>
      </c>
      <c r="AU32" s="10">
        <f t="shared" si="33"/>
        <v>0.996370493552219</v>
      </c>
      <c r="AV32" s="11">
        <f t="shared" si="24"/>
        <v>-0.362950644778126</v>
      </c>
    </row>
    <row r="33" spans="1:48">
      <c r="A33" s="6">
        <v>10274</v>
      </c>
      <c r="B33" s="3" t="str">
        <f t="shared" si="0"/>
        <v>Feb</v>
      </c>
      <c r="C33" s="3">
        <f t="shared" si="1"/>
        <v>16</v>
      </c>
      <c r="D33" s="3" t="str">
        <f t="shared" si="2"/>
        <v>Feb16</v>
      </c>
      <c r="E33" s="3" t="str">
        <f t="shared" si="3"/>
        <v>7Thu</v>
      </c>
      <c r="F33">
        <v>17.35</v>
      </c>
      <c r="G33" s="8">
        <f t="shared" si="25"/>
        <v>-0.00287356321839064</v>
      </c>
      <c r="H33" s="7">
        <f t="shared" si="4"/>
        <v>0.976914414414415</v>
      </c>
      <c r="I33" s="7"/>
      <c r="J33" s="6">
        <v>21230</v>
      </c>
      <c r="K33" s="3" t="str">
        <f t="shared" si="5"/>
        <v>Feb</v>
      </c>
      <c r="L33" s="3">
        <f t="shared" si="6"/>
        <v>14</v>
      </c>
      <c r="M33" s="3" t="str">
        <f t="shared" si="7"/>
        <v>Feb14</v>
      </c>
      <c r="N33" s="3" t="str">
        <f t="shared" si="8"/>
        <v>7Fri</v>
      </c>
      <c r="O33">
        <v>41.330002</v>
      </c>
      <c r="P33" s="8">
        <f t="shared" si="26"/>
        <v>0.00952620931915509</v>
      </c>
      <c r="Q33" s="7">
        <f t="shared" si="9"/>
        <v>1.02479543640985</v>
      </c>
      <c r="R33" s="7"/>
      <c r="S33" s="6">
        <v>35844</v>
      </c>
      <c r="T33" s="3" t="str">
        <f t="shared" si="10"/>
        <v>Feb</v>
      </c>
      <c r="U33" s="3">
        <f t="shared" si="11"/>
        <v>18</v>
      </c>
      <c r="V33" s="3" t="str">
        <f t="shared" si="12"/>
        <v>Feb18</v>
      </c>
      <c r="W33" s="3" t="str">
        <f t="shared" si="13"/>
        <v>8Wed</v>
      </c>
      <c r="X33">
        <v>1032.079956</v>
      </c>
      <c r="Y33" s="8">
        <f t="shared" si="27"/>
        <v>0.00911254439836778</v>
      </c>
      <c r="Z33" s="7">
        <f t="shared" si="14"/>
        <v>1.0585001428526</v>
      </c>
      <c r="AA33" s="7"/>
      <c r="AB33" s="6">
        <v>39493</v>
      </c>
      <c r="AC33" s="3" t="str">
        <f t="shared" si="15"/>
        <v>Feb</v>
      </c>
      <c r="AD33" s="3">
        <f t="shared" si="16"/>
        <v>15</v>
      </c>
      <c r="AE33" s="3" t="str">
        <f t="shared" si="17"/>
        <v>Feb15</v>
      </c>
      <c r="AF33" s="3" t="str">
        <f t="shared" si="18"/>
        <v>7Fri</v>
      </c>
      <c r="AG33">
        <v>1349.98999</v>
      </c>
      <c r="AH33" s="8">
        <f t="shared" si="28"/>
        <v>0.000837748181847045</v>
      </c>
      <c r="AI33" s="7">
        <f t="shared" si="19"/>
        <v>0.932854665885556</v>
      </c>
      <c r="AJ33" s="7"/>
      <c r="AK33" s="9">
        <v>32</v>
      </c>
      <c r="AL33" s="6">
        <f>WORKDAY($AX$3,AK33,$AY$3:$AY$11)</f>
        <v>43146</v>
      </c>
      <c r="AM33" s="3" t="str">
        <f t="shared" si="20"/>
        <v>Feb</v>
      </c>
      <c r="AN33" s="3">
        <f t="shared" si="21"/>
        <v>15</v>
      </c>
      <c r="AO33" s="3" t="str">
        <f t="shared" si="22"/>
        <v>Feb15</v>
      </c>
      <c r="AP33" s="3" t="str">
        <f t="shared" si="23"/>
        <v>7Thu</v>
      </c>
      <c r="AQ33" s="7">
        <f t="shared" si="29"/>
        <v>0.976914414414415</v>
      </c>
      <c r="AR33" s="7">
        <f t="shared" si="30"/>
        <v>1.0151251418237</v>
      </c>
      <c r="AS33" s="7">
        <f t="shared" si="31"/>
        <v>1.0503569475179</v>
      </c>
      <c r="AT33" s="7">
        <f t="shared" si="32"/>
        <v>0.932073822735212</v>
      </c>
      <c r="AU33" s="10">
        <f t="shared" si="33"/>
        <v>0.993617581622806</v>
      </c>
      <c r="AV33" s="11">
        <f t="shared" si="24"/>
        <v>-0.638241837719378</v>
      </c>
    </row>
    <row r="34" spans="1:48">
      <c r="A34" s="6">
        <v>10275</v>
      </c>
      <c r="B34" s="3" t="str">
        <f t="shared" si="0"/>
        <v>Feb</v>
      </c>
      <c r="C34" s="3">
        <f t="shared" si="1"/>
        <v>17</v>
      </c>
      <c r="D34" s="3" t="str">
        <f t="shared" si="2"/>
        <v>Feb17</v>
      </c>
      <c r="E34" s="3" t="str">
        <f t="shared" si="3"/>
        <v>7Fri</v>
      </c>
      <c r="F34">
        <v>17.040001</v>
      </c>
      <c r="G34" s="8">
        <f t="shared" si="25"/>
        <v>-0.0178673775216139</v>
      </c>
      <c r="H34" s="7">
        <f t="shared" si="4"/>
        <v>0.959459515765766</v>
      </c>
      <c r="I34" s="7"/>
      <c r="J34" s="6">
        <v>21233</v>
      </c>
      <c r="K34" s="3" t="str">
        <f t="shared" si="5"/>
        <v>Feb</v>
      </c>
      <c r="L34" s="3">
        <f t="shared" si="6"/>
        <v>17</v>
      </c>
      <c r="M34" s="3" t="str">
        <f t="shared" si="7"/>
        <v>Feb17</v>
      </c>
      <c r="N34" s="3" t="str">
        <f t="shared" si="8"/>
        <v>8Mon</v>
      </c>
      <c r="O34">
        <v>41.110001</v>
      </c>
      <c r="P34" s="8">
        <f t="shared" si="26"/>
        <v>-0.00532303385806764</v>
      </c>
      <c r="Q34" s="7">
        <f t="shared" si="9"/>
        <v>1.01934041560424</v>
      </c>
      <c r="R34" s="7"/>
      <c r="S34" s="6">
        <v>35845</v>
      </c>
      <c r="T34" s="3" t="str">
        <f t="shared" si="10"/>
        <v>Feb</v>
      </c>
      <c r="U34" s="3">
        <f t="shared" si="11"/>
        <v>19</v>
      </c>
      <c r="V34" s="3" t="str">
        <f t="shared" si="12"/>
        <v>Feb19</v>
      </c>
      <c r="W34" s="3" t="str">
        <f t="shared" si="13"/>
        <v>8Thu</v>
      </c>
      <c r="X34">
        <v>1028.280029</v>
      </c>
      <c r="Y34" s="8">
        <f t="shared" si="27"/>
        <v>-0.00368181455119745</v>
      </c>
      <c r="Z34" s="7">
        <f t="shared" si="14"/>
        <v>1.0546029416242</v>
      </c>
      <c r="AA34" s="7"/>
      <c r="AB34" s="6">
        <v>39497</v>
      </c>
      <c r="AC34" s="3" t="str">
        <f t="shared" si="15"/>
        <v>Feb</v>
      </c>
      <c r="AD34" s="3">
        <f t="shared" si="16"/>
        <v>19</v>
      </c>
      <c r="AE34" s="3" t="str">
        <f t="shared" si="17"/>
        <v>Feb19</v>
      </c>
      <c r="AF34" s="3" t="str">
        <f t="shared" si="18"/>
        <v>8Tue</v>
      </c>
      <c r="AG34">
        <v>1348.780029</v>
      </c>
      <c r="AH34" s="8">
        <f t="shared" si="28"/>
        <v>-0.00089627405311355</v>
      </c>
      <c r="AI34" s="7">
        <f t="shared" si="19"/>
        <v>0.932018572453197</v>
      </c>
      <c r="AJ34" s="7"/>
      <c r="AK34" s="9">
        <v>33</v>
      </c>
      <c r="AL34" s="6">
        <f>WORKDAY($AX$3,AK34,$AY$3:$AY$11)</f>
        <v>43147</v>
      </c>
      <c r="AM34" s="3" t="str">
        <f t="shared" si="20"/>
        <v>Feb</v>
      </c>
      <c r="AN34" s="3">
        <f t="shared" si="21"/>
        <v>16</v>
      </c>
      <c r="AO34" s="3" t="str">
        <f t="shared" si="22"/>
        <v>Feb16</v>
      </c>
      <c r="AP34" s="3" t="str">
        <f t="shared" si="23"/>
        <v>7Fri</v>
      </c>
      <c r="AQ34" s="7">
        <f t="shared" si="29"/>
        <v>0.959459515765766</v>
      </c>
      <c r="AR34" s="7">
        <f t="shared" si="30"/>
        <v>1.02479543640985</v>
      </c>
      <c r="AS34" s="7">
        <f t="shared" si="31"/>
        <v>1.04620328398473</v>
      </c>
      <c r="AT34" s="7">
        <f t="shared" si="32"/>
        <v>0.932854665885556</v>
      </c>
      <c r="AU34" s="10">
        <f t="shared" si="33"/>
        <v>0.990828225511475</v>
      </c>
      <c r="AV34" s="11">
        <f t="shared" si="24"/>
        <v>-0.91717744885248</v>
      </c>
    </row>
    <row r="35" spans="1:48">
      <c r="A35" s="6">
        <v>10278</v>
      </c>
      <c r="B35" s="3" t="str">
        <f t="shared" si="0"/>
        <v>Feb</v>
      </c>
      <c r="C35" s="3">
        <f t="shared" si="1"/>
        <v>20</v>
      </c>
      <c r="D35" s="3" t="str">
        <f t="shared" si="2"/>
        <v>Feb20</v>
      </c>
      <c r="E35" s="3" t="str">
        <f t="shared" si="3"/>
        <v>8Mon</v>
      </c>
      <c r="F35">
        <v>16.950001</v>
      </c>
      <c r="G35" s="8">
        <f t="shared" si="25"/>
        <v>-0.00528168983088674</v>
      </c>
      <c r="H35" s="7">
        <f t="shared" si="4"/>
        <v>0.954391948198199</v>
      </c>
      <c r="I35" s="7"/>
      <c r="J35" s="6">
        <v>21234</v>
      </c>
      <c r="K35" s="3" t="str">
        <f t="shared" si="5"/>
        <v>Feb</v>
      </c>
      <c r="L35" s="3">
        <f t="shared" si="6"/>
        <v>18</v>
      </c>
      <c r="M35" s="3" t="str">
        <f t="shared" si="7"/>
        <v>Feb18</v>
      </c>
      <c r="N35" s="3" t="str">
        <f t="shared" si="8"/>
        <v>8Tue</v>
      </c>
      <c r="O35">
        <v>41.169998</v>
      </c>
      <c r="P35" s="8">
        <f t="shared" si="26"/>
        <v>0.00145942589493011</v>
      </c>
      <c r="Q35" s="7">
        <f t="shared" si="9"/>
        <v>1.02082806740253</v>
      </c>
      <c r="R35" s="7"/>
      <c r="S35" s="6">
        <v>35846</v>
      </c>
      <c r="T35" s="3" t="str">
        <f t="shared" si="10"/>
        <v>Feb</v>
      </c>
      <c r="U35" s="3">
        <f t="shared" si="11"/>
        <v>20</v>
      </c>
      <c r="V35" s="3" t="str">
        <f t="shared" si="12"/>
        <v>Feb20</v>
      </c>
      <c r="W35" s="3" t="str">
        <f t="shared" si="13"/>
        <v>8Fri</v>
      </c>
      <c r="X35">
        <v>1034.209961</v>
      </c>
      <c r="Y35" s="8">
        <f t="shared" si="27"/>
        <v>0.00576684544361603</v>
      </c>
      <c r="Z35" s="7">
        <f t="shared" si="14"/>
        <v>1.06068467379293</v>
      </c>
      <c r="AA35" s="7"/>
      <c r="AB35" s="6">
        <v>39498</v>
      </c>
      <c r="AC35" s="3" t="str">
        <f t="shared" si="15"/>
        <v>Feb</v>
      </c>
      <c r="AD35" s="3">
        <f t="shared" si="16"/>
        <v>20</v>
      </c>
      <c r="AE35" s="3" t="str">
        <f t="shared" si="17"/>
        <v>Feb20</v>
      </c>
      <c r="AF35" s="3" t="str">
        <f t="shared" si="18"/>
        <v>8Wed</v>
      </c>
      <c r="AG35">
        <v>1360.030029</v>
      </c>
      <c r="AH35" s="8">
        <f t="shared" si="28"/>
        <v>0.00834087083002027</v>
      </c>
      <c r="AI35" s="7">
        <f t="shared" si="19"/>
        <v>0.939792418977209</v>
      </c>
      <c r="AJ35" s="7"/>
      <c r="AK35" s="9">
        <v>34</v>
      </c>
      <c r="AL35" s="6">
        <f>WORKDAY($AX$3,AK35,$AY$3:$AY$11)</f>
        <v>43151</v>
      </c>
      <c r="AM35" s="3" t="str">
        <f t="shared" si="20"/>
        <v>Feb</v>
      </c>
      <c r="AN35" s="3">
        <f t="shared" si="21"/>
        <v>20</v>
      </c>
      <c r="AO35" s="3" t="str">
        <f t="shared" si="22"/>
        <v>Feb20</v>
      </c>
      <c r="AP35" s="3" t="str">
        <f t="shared" si="23"/>
        <v>8Tue</v>
      </c>
      <c r="AQ35" s="7">
        <f t="shared" si="29"/>
        <v>0.963400957207208</v>
      </c>
      <c r="AR35" s="7">
        <f t="shared" si="30"/>
        <v>1.02082806740253</v>
      </c>
      <c r="AS35" s="7">
        <f t="shared" si="31"/>
        <v>1.04894161580726</v>
      </c>
      <c r="AT35" s="7">
        <f t="shared" si="32"/>
        <v>0.932018572453197</v>
      </c>
      <c r="AU35" s="10">
        <f t="shared" si="33"/>
        <v>0.991297303217549</v>
      </c>
      <c r="AV35" s="11">
        <f t="shared" si="24"/>
        <v>-0.870269678245106</v>
      </c>
    </row>
    <row r="36" spans="1:48">
      <c r="A36" s="6">
        <v>10279</v>
      </c>
      <c r="B36" s="3" t="str">
        <f t="shared" si="0"/>
        <v>Feb</v>
      </c>
      <c r="C36" s="3">
        <f t="shared" si="1"/>
        <v>21</v>
      </c>
      <c r="D36" s="3" t="str">
        <f t="shared" si="2"/>
        <v>Feb21</v>
      </c>
      <c r="E36" s="3" t="str">
        <f t="shared" si="3"/>
        <v>8Tue</v>
      </c>
      <c r="F36">
        <v>17.110001</v>
      </c>
      <c r="G36" s="8">
        <f t="shared" si="25"/>
        <v>0.00943952746669455</v>
      </c>
      <c r="H36" s="7">
        <f t="shared" si="4"/>
        <v>0.963400957207208</v>
      </c>
      <c r="I36" s="7"/>
      <c r="J36" s="6">
        <v>21235</v>
      </c>
      <c r="K36" s="3" t="str">
        <f t="shared" si="5"/>
        <v>Feb</v>
      </c>
      <c r="L36" s="3">
        <f t="shared" si="6"/>
        <v>19</v>
      </c>
      <c r="M36" s="3" t="str">
        <f t="shared" si="7"/>
        <v>Feb19</v>
      </c>
      <c r="N36" s="3" t="str">
        <f t="shared" si="8"/>
        <v>8Wed</v>
      </c>
      <c r="O36">
        <v>41.150002</v>
      </c>
      <c r="P36" s="8">
        <f t="shared" si="26"/>
        <v>-0.000485693489710614</v>
      </c>
      <c r="Q36" s="7">
        <f t="shared" si="9"/>
        <v>1.02033225785607</v>
      </c>
      <c r="R36" s="7"/>
      <c r="S36" s="6">
        <v>35849</v>
      </c>
      <c r="T36" s="3" t="str">
        <f t="shared" si="10"/>
        <v>Feb</v>
      </c>
      <c r="U36" s="3">
        <f t="shared" si="11"/>
        <v>23</v>
      </c>
      <c r="V36" s="3" t="str">
        <f t="shared" si="12"/>
        <v>Feb23</v>
      </c>
      <c r="W36" s="3" t="str">
        <f t="shared" si="13"/>
        <v>9Mon</v>
      </c>
      <c r="X36">
        <v>1038.140015</v>
      </c>
      <c r="Y36" s="8">
        <f t="shared" si="27"/>
        <v>0.00380005429091001</v>
      </c>
      <c r="Z36" s="7">
        <f t="shared" si="14"/>
        <v>1.06471533313888</v>
      </c>
      <c r="AA36" s="7"/>
      <c r="AB36" s="6">
        <v>39499</v>
      </c>
      <c r="AC36" s="3" t="str">
        <f t="shared" si="15"/>
        <v>Feb</v>
      </c>
      <c r="AD36" s="3">
        <f t="shared" si="16"/>
        <v>21</v>
      </c>
      <c r="AE36" s="3" t="str">
        <f t="shared" si="17"/>
        <v>Feb21</v>
      </c>
      <c r="AF36" s="3" t="str">
        <f t="shared" si="18"/>
        <v>8Thu</v>
      </c>
      <c r="AG36">
        <v>1342.530029</v>
      </c>
      <c r="AH36" s="8">
        <f t="shared" si="28"/>
        <v>-0.0128673629455574</v>
      </c>
      <c r="AI36" s="7">
        <f t="shared" si="19"/>
        <v>0.927699768828746</v>
      </c>
      <c r="AJ36" s="7"/>
      <c r="AK36" s="9">
        <v>35</v>
      </c>
      <c r="AL36" s="6">
        <f>WORKDAY($AX$3,AK36,$AY$3:$AY$11)</f>
        <v>43152</v>
      </c>
      <c r="AM36" s="3" t="str">
        <f t="shared" si="20"/>
        <v>Feb</v>
      </c>
      <c r="AN36" s="3">
        <f t="shared" si="21"/>
        <v>21</v>
      </c>
      <c r="AO36" s="3" t="str">
        <f t="shared" si="22"/>
        <v>Feb21</v>
      </c>
      <c r="AP36" s="3" t="str">
        <f t="shared" si="23"/>
        <v>8Wed</v>
      </c>
      <c r="AQ36" s="7" t="e">
        <f t="shared" si="29"/>
        <v>#N/A</v>
      </c>
      <c r="AR36" s="7">
        <f t="shared" si="30"/>
        <v>1.02033225785607</v>
      </c>
      <c r="AS36" s="7">
        <f t="shared" si="31"/>
        <v>1.0585001428526</v>
      </c>
      <c r="AT36" s="7">
        <f t="shared" si="32"/>
        <v>0.939792418977209</v>
      </c>
      <c r="AU36" s="10" t="e">
        <f t="shared" si="33"/>
        <v>#N/A</v>
      </c>
      <c r="AV36" s="11" t="e">
        <f t="shared" si="24"/>
        <v>#N/A</v>
      </c>
    </row>
    <row r="37" spans="1:48">
      <c r="A37" s="6">
        <v>10281</v>
      </c>
      <c r="B37" s="3" t="str">
        <f t="shared" si="0"/>
        <v>Feb</v>
      </c>
      <c r="C37" s="3">
        <f t="shared" si="1"/>
        <v>23</v>
      </c>
      <c r="D37" s="3" t="str">
        <f t="shared" si="2"/>
        <v>Feb23</v>
      </c>
      <c r="E37" s="3" t="str">
        <f t="shared" si="3"/>
        <v>8Thu</v>
      </c>
      <c r="F37">
        <v>17.129999</v>
      </c>
      <c r="G37" s="8">
        <f t="shared" si="25"/>
        <v>0.00116879011287031</v>
      </c>
      <c r="H37" s="7">
        <f t="shared" si="4"/>
        <v>0.964526970720721</v>
      </c>
      <c r="I37" s="7"/>
      <c r="J37" s="6">
        <v>21236</v>
      </c>
      <c r="K37" s="3" t="str">
        <f t="shared" si="5"/>
        <v>Feb</v>
      </c>
      <c r="L37" s="3">
        <f t="shared" si="6"/>
        <v>20</v>
      </c>
      <c r="M37" s="3" t="str">
        <f t="shared" si="7"/>
        <v>Feb20</v>
      </c>
      <c r="N37" s="3" t="str">
        <f t="shared" si="8"/>
        <v>8Thu</v>
      </c>
      <c r="O37">
        <v>40.91</v>
      </c>
      <c r="P37" s="8">
        <f t="shared" si="26"/>
        <v>-0.00583236909684729</v>
      </c>
      <c r="Q37" s="7">
        <f t="shared" si="9"/>
        <v>1.01438130352684</v>
      </c>
      <c r="R37" s="7"/>
      <c r="S37" s="6">
        <v>35850</v>
      </c>
      <c r="T37" s="3" t="str">
        <f t="shared" si="10"/>
        <v>Feb</v>
      </c>
      <c r="U37" s="3">
        <f t="shared" si="11"/>
        <v>24</v>
      </c>
      <c r="V37" s="3" t="str">
        <f t="shared" si="12"/>
        <v>Feb24</v>
      </c>
      <c r="W37" s="3" t="str">
        <f t="shared" si="13"/>
        <v>9Tue</v>
      </c>
      <c r="X37">
        <v>1030.560059</v>
      </c>
      <c r="Y37" s="8">
        <f t="shared" si="27"/>
        <v>-0.00730147753720873</v>
      </c>
      <c r="Z37" s="7">
        <f t="shared" si="14"/>
        <v>1.05694133805045</v>
      </c>
      <c r="AA37" s="7"/>
      <c r="AB37" s="6">
        <v>39500</v>
      </c>
      <c r="AC37" s="3" t="str">
        <f t="shared" si="15"/>
        <v>Feb</v>
      </c>
      <c r="AD37" s="3">
        <f t="shared" si="16"/>
        <v>22</v>
      </c>
      <c r="AE37" s="3" t="str">
        <f t="shared" si="17"/>
        <v>Feb22</v>
      </c>
      <c r="AF37" s="3" t="str">
        <f t="shared" si="18"/>
        <v>8Fri</v>
      </c>
      <c r="AG37">
        <v>1353.109985</v>
      </c>
      <c r="AH37" s="8">
        <f t="shared" si="28"/>
        <v>0.00788061031892199</v>
      </c>
      <c r="AI37" s="7">
        <f t="shared" si="19"/>
        <v>0.935010609199839</v>
      </c>
      <c r="AJ37" s="7"/>
      <c r="AK37" s="9">
        <v>36</v>
      </c>
      <c r="AL37" s="6">
        <f>WORKDAY($AX$3,AK37,$AY$3:$AY$11)</f>
        <v>43153</v>
      </c>
      <c r="AM37" s="3" t="str">
        <f t="shared" si="20"/>
        <v>Feb</v>
      </c>
      <c r="AN37" s="3">
        <f t="shared" si="21"/>
        <v>22</v>
      </c>
      <c r="AO37" s="3" t="str">
        <f t="shared" si="22"/>
        <v>Feb22</v>
      </c>
      <c r="AP37" s="3" t="str">
        <f t="shared" si="23"/>
        <v>8Thu</v>
      </c>
      <c r="AQ37" s="7">
        <f t="shared" si="29"/>
        <v>0.964526970720721</v>
      </c>
      <c r="AR37" s="7">
        <f t="shared" si="30"/>
        <v>1.01438130352684</v>
      </c>
      <c r="AS37" s="7">
        <f t="shared" si="31"/>
        <v>1.0546029416242</v>
      </c>
      <c r="AT37" s="7">
        <f t="shared" si="32"/>
        <v>0.927699768828746</v>
      </c>
      <c r="AU37" s="10">
        <f t="shared" si="33"/>
        <v>0.990302746175128</v>
      </c>
      <c r="AV37" s="11">
        <f t="shared" si="24"/>
        <v>-0.969725382487241</v>
      </c>
    </row>
    <row r="38" spans="1:48">
      <c r="A38" s="6">
        <v>10282</v>
      </c>
      <c r="B38" s="3" t="str">
        <f t="shared" si="0"/>
        <v>Feb</v>
      </c>
      <c r="C38" s="3">
        <f t="shared" si="1"/>
        <v>24</v>
      </c>
      <c r="D38" s="3" t="str">
        <f t="shared" si="2"/>
        <v>Feb24</v>
      </c>
      <c r="E38" s="3" t="str">
        <f t="shared" si="3"/>
        <v>8Fri</v>
      </c>
      <c r="F38">
        <v>17.18</v>
      </c>
      <c r="G38" s="8">
        <f t="shared" si="25"/>
        <v>0.00291891435603693</v>
      </c>
      <c r="H38" s="7">
        <f t="shared" si="4"/>
        <v>0.967342342342343</v>
      </c>
      <c r="I38" s="7"/>
      <c r="J38" s="6">
        <v>21237</v>
      </c>
      <c r="K38" s="3" t="str">
        <f t="shared" si="5"/>
        <v>Feb</v>
      </c>
      <c r="L38" s="3">
        <f t="shared" si="6"/>
        <v>21</v>
      </c>
      <c r="M38" s="3" t="str">
        <f t="shared" si="7"/>
        <v>Feb21</v>
      </c>
      <c r="N38" s="3" t="str">
        <f t="shared" si="8"/>
        <v>8Fri</v>
      </c>
      <c r="O38">
        <v>40.880001</v>
      </c>
      <c r="P38" s="8">
        <f t="shared" si="26"/>
        <v>-0.000733292593497838</v>
      </c>
      <c r="Q38" s="7">
        <f t="shared" si="9"/>
        <v>1.01363746522998</v>
      </c>
      <c r="R38" s="7"/>
      <c r="S38" s="6">
        <v>35851</v>
      </c>
      <c r="T38" s="3" t="str">
        <f t="shared" si="10"/>
        <v>Feb</v>
      </c>
      <c r="U38" s="3">
        <f t="shared" si="11"/>
        <v>25</v>
      </c>
      <c r="V38" s="3" t="str">
        <f t="shared" si="12"/>
        <v>Feb25</v>
      </c>
      <c r="W38" s="3" t="str">
        <f t="shared" si="13"/>
        <v>9Wed</v>
      </c>
      <c r="X38">
        <v>1042.900024</v>
      </c>
      <c r="Y38" s="8">
        <f t="shared" si="27"/>
        <v>0.0119740377013778</v>
      </c>
      <c r="Z38" s="7">
        <f t="shared" si="14"/>
        <v>1.06959719348041</v>
      </c>
      <c r="AA38" s="7"/>
      <c r="AB38" s="6">
        <v>39503</v>
      </c>
      <c r="AC38" s="3" t="str">
        <f t="shared" si="15"/>
        <v>Feb</v>
      </c>
      <c r="AD38" s="3">
        <f t="shared" si="16"/>
        <v>25</v>
      </c>
      <c r="AE38" s="3" t="str">
        <f t="shared" si="17"/>
        <v>Feb25</v>
      </c>
      <c r="AF38" s="3" t="str">
        <f t="shared" si="18"/>
        <v>9Mon</v>
      </c>
      <c r="AG38">
        <v>1371.800049</v>
      </c>
      <c r="AH38" s="8">
        <f t="shared" si="28"/>
        <v>0.0138126717023671</v>
      </c>
      <c r="AI38" s="7">
        <f t="shared" si="19"/>
        <v>0.947925603782947</v>
      </c>
      <c r="AJ38" s="7"/>
      <c r="AK38" s="9">
        <v>37</v>
      </c>
      <c r="AL38" s="6">
        <f>WORKDAY($AX$3,AK38,$AY$3:$AY$11)</f>
        <v>43154</v>
      </c>
      <c r="AM38" s="3" t="str">
        <f t="shared" si="20"/>
        <v>Feb</v>
      </c>
      <c r="AN38" s="3">
        <f t="shared" si="21"/>
        <v>23</v>
      </c>
      <c r="AO38" s="3" t="str">
        <f t="shared" si="22"/>
        <v>Feb23</v>
      </c>
      <c r="AP38" s="3" t="str">
        <f t="shared" si="23"/>
        <v>8Fri</v>
      </c>
      <c r="AQ38" s="7">
        <f t="shared" si="29"/>
        <v>0.967342342342343</v>
      </c>
      <c r="AR38" s="7">
        <f t="shared" si="30"/>
        <v>1.01363746522998</v>
      </c>
      <c r="AS38" s="7">
        <f t="shared" si="31"/>
        <v>1.06068467379293</v>
      </c>
      <c r="AT38" s="7">
        <f t="shared" si="32"/>
        <v>0.935010609199839</v>
      </c>
      <c r="AU38" s="10">
        <f t="shared" si="33"/>
        <v>0.994168772641274</v>
      </c>
      <c r="AV38" s="11">
        <f t="shared" si="24"/>
        <v>-0.583122735872599</v>
      </c>
    </row>
    <row r="39" spans="1:48">
      <c r="A39" s="6">
        <v>10285</v>
      </c>
      <c r="B39" s="3" t="str">
        <f t="shared" si="0"/>
        <v>Feb</v>
      </c>
      <c r="C39" s="3">
        <f t="shared" si="1"/>
        <v>27</v>
      </c>
      <c r="D39" s="3" t="str">
        <f t="shared" si="2"/>
        <v>Feb27</v>
      </c>
      <c r="E39" s="3" t="str">
        <f t="shared" si="3"/>
        <v>9Mon</v>
      </c>
      <c r="F39">
        <v>17.110001</v>
      </c>
      <c r="G39" s="8">
        <f t="shared" si="25"/>
        <v>-0.00407444703143185</v>
      </c>
      <c r="H39" s="7">
        <f t="shared" si="4"/>
        <v>0.963400957207208</v>
      </c>
      <c r="I39" s="7"/>
      <c r="J39" s="6">
        <v>21240</v>
      </c>
      <c r="K39" s="3" t="str">
        <f t="shared" si="5"/>
        <v>Feb</v>
      </c>
      <c r="L39" s="3">
        <f t="shared" si="6"/>
        <v>24</v>
      </c>
      <c r="M39" s="3" t="str">
        <f t="shared" si="7"/>
        <v>Feb24</v>
      </c>
      <c r="N39" s="3" t="str">
        <f t="shared" si="8"/>
        <v>9Mon</v>
      </c>
      <c r="O39">
        <v>40.650002</v>
      </c>
      <c r="P39" s="8">
        <f t="shared" si="26"/>
        <v>-0.00562619849250981</v>
      </c>
      <c r="Q39" s="7">
        <f t="shared" si="9"/>
        <v>1.00793453965115</v>
      </c>
      <c r="R39" s="7"/>
      <c r="S39" s="6">
        <v>35852</v>
      </c>
      <c r="T39" s="3" t="str">
        <f t="shared" si="10"/>
        <v>Feb</v>
      </c>
      <c r="U39" s="3">
        <f t="shared" si="11"/>
        <v>26</v>
      </c>
      <c r="V39" s="3" t="str">
        <f t="shared" si="12"/>
        <v>Feb26</v>
      </c>
      <c r="W39" s="3" t="str">
        <f t="shared" si="13"/>
        <v>9Thu</v>
      </c>
      <c r="X39">
        <v>1048.670044</v>
      </c>
      <c r="Y39" s="8">
        <f t="shared" si="27"/>
        <v>0.00553266839314976</v>
      </c>
      <c r="Z39" s="7">
        <f t="shared" si="14"/>
        <v>1.07551492006618</v>
      </c>
      <c r="AA39" s="7"/>
      <c r="AB39" s="6">
        <v>39504</v>
      </c>
      <c r="AC39" s="3" t="str">
        <f t="shared" si="15"/>
        <v>Feb</v>
      </c>
      <c r="AD39" s="3">
        <f t="shared" si="16"/>
        <v>26</v>
      </c>
      <c r="AE39" s="3" t="str">
        <f t="shared" si="17"/>
        <v>Feb26</v>
      </c>
      <c r="AF39" s="3" t="str">
        <f t="shared" si="18"/>
        <v>9Tue</v>
      </c>
      <c r="AG39">
        <v>1381.290039</v>
      </c>
      <c r="AH39" s="8">
        <f t="shared" si="28"/>
        <v>0.0069179105270611</v>
      </c>
      <c r="AI39" s="7">
        <f t="shared" si="19"/>
        <v>0.954483268296228</v>
      </c>
      <c r="AJ39" s="7"/>
      <c r="AK39" s="9">
        <v>38</v>
      </c>
      <c r="AL39" s="6">
        <f>WORKDAY($AX$3,AK39,$AY$3:$AY$11)</f>
        <v>43157</v>
      </c>
      <c r="AM39" s="3" t="str">
        <f t="shared" si="20"/>
        <v>Feb</v>
      </c>
      <c r="AN39" s="3">
        <f t="shared" si="21"/>
        <v>26</v>
      </c>
      <c r="AO39" s="3" t="str">
        <f t="shared" si="22"/>
        <v>Feb26</v>
      </c>
      <c r="AP39" s="3" t="str">
        <f t="shared" si="23"/>
        <v>9Mon</v>
      </c>
      <c r="AQ39" s="7">
        <f t="shared" si="29"/>
        <v>0.963400957207208</v>
      </c>
      <c r="AR39" s="7">
        <f t="shared" si="30"/>
        <v>1.00793453965115</v>
      </c>
      <c r="AS39" s="7">
        <f t="shared" si="31"/>
        <v>1.06471533313888</v>
      </c>
      <c r="AT39" s="7">
        <f t="shared" si="32"/>
        <v>0.947925603782947</v>
      </c>
      <c r="AU39" s="10">
        <f t="shared" si="33"/>
        <v>0.995994108445047</v>
      </c>
      <c r="AV39" s="11">
        <f t="shared" si="24"/>
        <v>-0.400589155495257</v>
      </c>
    </row>
    <row r="40" spans="1:48">
      <c r="A40" s="6">
        <v>10286</v>
      </c>
      <c r="B40" s="3" t="str">
        <f t="shared" si="0"/>
        <v>Feb</v>
      </c>
      <c r="C40" s="3">
        <f t="shared" si="1"/>
        <v>28</v>
      </c>
      <c r="D40" s="3" t="str">
        <f t="shared" si="2"/>
        <v>Feb28</v>
      </c>
      <c r="E40" s="3" t="str">
        <f t="shared" si="3"/>
        <v>9Tue</v>
      </c>
      <c r="F40">
        <v>17.16</v>
      </c>
      <c r="G40" s="8">
        <f t="shared" si="25"/>
        <v>0.00292220906357631</v>
      </c>
      <c r="H40" s="7">
        <f t="shared" si="4"/>
        <v>0.966216216216217</v>
      </c>
      <c r="I40" s="7"/>
      <c r="J40" s="6">
        <v>21241</v>
      </c>
      <c r="K40" s="3" t="str">
        <f t="shared" si="5"/>
        <v>Feb</v>
      </c>
      <c r="L40" s="3">
        <f t="shared" si="6"/>
        <v>25</v>
      </c>
      <c r="M40" s="3" t="str">
        <f t="shared" si="7"/>
        <v>Feb25</v>
      </c>
      <c r="N40" s="3" t="str">
        <f t="shared" si="8"/>
        <v>9Tue</v>
      </c>
      <c r="O40">
        <v>40.610001</v>
      </c>
      <c r="P40" s="8">
        <f t="shared" si="26"/>
        <v>-0.000984034391929519</v>
      </c>
      <c r="Q40" s="7">
        <f t="shared" si="9"/>
        <v>1.00694269739932</v>
      </c>
      <c r="R40" s="7"/>
      <c r="S40" s="6">
        <v>35853</v>
      </c>
      <c r="T40" s="3" t="str">
        <f t="shared" si="10"/>
        <v>Feb</v>
      </c>
      <c r="U40" s="3">
        <f t="shared" si="11"/>
        <v>27</v>
      </c>
      <c r="V40" s="3" t="str">
        <f t="shared" si="12"/>
        <v>Feb27</v>
      </c>
      <c r="W40" s="3" t="str">
        <f t="shared" si="13"/>
        <v>9Fri</v>
      </c>
      <c r="X40">
        <v>1049.339966</v>
      </c>
      <c r="Y40" s="8">
        <f t="shared" si="27"/>
        <v>0.000638830110417498</v>
      </c>
      <c r="Z40" s="7">
        <f t="shared" si="14"/>
        <v>1.07620199138132</v>
      </c>
      <c r="AA40" s="7"/>
      <c r="AB40" s="6">
        <v>39505</v>
      </c>
      <c r="AC40" s="3" t="str">
        <f t="shared" si="15"/>
        <v>Feb</v>
      </c>
      <c r="AD40" s="3">
        <f t="shared" si="16"/>
        <v>27</v>
      </c>
      <c r="AE40" s="3" t="str">
        <f t="shared" si="17"/>
        <v>Feb27</v>
      </c>
      <c r="AF40" s="3" t="str">
        <f t="shared" si="18"/>
        <v>9Wed</v>
      </c>
      <c r="AG40">
        <v>1380.02002</v>
      </c>
      <c r="AH40" s="8">
        <f t="shared" si="28"/>
        <v>-0.000919444116834066</v>
      </c>
      <c r="AI40" s="7">
        <f t="shared" si="19"/>
        <v>0.953605674270576</v>
      </c>
      <c r="AJ40" s="7"/>
      <c r="AK40" s="9">
        <v>39</v>
      </c>
      <c r="AL40" s="6">
        <f>WORKDAY($AX$3,AK40,$AY$3:$AY$11)</f>
        <v>43158</v>
      </c>
      <c r="AM40" s="3" t="str">
        <f t="shared" si="20"/>
        <v>Feb</v>
      </c>
      <c r="AN40" s="3">
        <f t="shared" si="21"/>
        <v>27</v>
      </c>
      <c r="AO40" s="3" t="str">
        <f t="shared" si="22"/>
        <v>Feb27</v>
      </c>
      <c r="AP40" s="3" t="str">
        <f t="shared" si="23"/>
        <v>9Tue</v>
      </c>
      <c r="AQ40" s="7">
        <f t="shared" si="29"/>
        <v>0.966216216216217</v>
      </c>
      <c r="AR40" s="7">
        <f t="shared" si="30"/>
        <v>1.00694269739932</v>
      </c>
      <c r="AS40" s="7">
        <f t="shared" si="31"/>
        <v>1.05694133805045</v>
      </c>
      <c r="AT40" s="7">
        <f t="shared" si="32"/>
        <v>0.954483268296228</v>
      </c>
      <c r="AU40" s="10">
        <f t="shared" si="33"/>
        <v>0.996145879990553</v>
      </c>
      <c r="AV40" s="11">
        <f t="shared" si="24"/>
        <v>-0.385412000944663</v>
      </c>
    </row>
    <row r="41" spans="1:48">
      <c r="A41" s="6">
        <v>10287</v>
      </c>
      <c r="B41" s="3" t="str">
        <f t="shared" si="0"/>
        <v>Feb</v>
      </c>
      <c r="C41" s="3">
        <f t="shared" si="1"/>
        <v>29</v>
      </c>
      <c r="D41" s="3" t="str">
        <f t="shared" si="2"/>
        <v>Feb29</v>
      </c>
      <c r="E41" s="3" t="str">
        <f t="shared" si="3"/>
        <v>9Wed</v>
      </c>
      <c r="F41">
        <v>17.26</v>
      </c>
      <c r="G41" s="8">
        <f t="shared" si="25"/>
        <v>0.00582750582750591</v>
      </c>
      <c r="H41" s="7">
        <f t="shared" si="4"/>
        <v>0.971846846846848</v>
      </c>
      <c r="I41" s="7"/>
      <c r="J41" s="6">
        <v>21242</v>
      </c>
      <c r="K41" s="3" t="str">
        <f t="shared" si="5"/>
        <v>Feb</v>
      </c>
      <c r="L41" s="3">
        <f t="shared" si="6"/>
        <v>26</v>
      </c>
      <c r="M41" s="3" t="str">
        <f t="shared" si="7"/>
        <v>Feb26</v>
      </c>
      <c r="N41" s="3" t="str">
        <f t="shared" si="8"/>
        <v>9Wed</v>
      </c>
      <c r="O41">
        <v>40.919998</v>
      </c>
      <c r="P41" s="8">
        <f t="shared" si="26"/>
        <v>0.00763351372485814</v>
      </c>
      <c r="Q41" s="7">
        <f t="shared" si="9"/>
        <v>1.01462920830006</v>
      </c>
      <c r="R41" s="7"/>
      <c r="S41" s="6">
        <v>35856</v>
      </c>
      <c r="T41" s="3" t="str">
        <f t="shared" si="10"/>
        <v>Mar</v>
      </c>
      <c r="U41" s="3">
        <f t="shared" si="11"/>
        <v>2</v>
      </c>
      <c r="V41" s="3" t="str">
        <f t="shared" si="12"/>
        <v>Mar2</v>
      </c>
      <c r="W41" s="3" t="str">
        <f t="shared" si="13"/>
        <v>10Mon</v>
      </c>
      <c r="X41">
        <v>1047.699951</v>
      </c>
      <c r="Y41" s="8">
        <f t="shared" si="27"/>
        <v>-0.00156290149345169</v>
      </c>
      <c r="Z41" s="7">
        <f t="shared" si="14"/>
        <v>1.07451999368174</v>
      </c>
      <c r="AA41" s="7"/>
      <c r="AB41" s="6">
        <v>39506</v>
      </c>
      <c r="AC41" s="3" t="str">
        <f t="shared" si="15"/>
        <v>Feb</v>
      </c>
      <c r="AD41" s="3">
        <f t="shared" si="16"/>
        <v>28</v>
      </c>
      <c r="AE41" s="3" t="str">
        <f t="shared" si="17"/>
        <v>Feb28</v>
      </c>
      <c r="AF41" s="3" t="str">
        <f t="shared" si="18"/>
        <v>9Thu</v>
      </c>
      <c r="AG41">
        <v>1367.680054</v>
      </c>
      <c r="AH41" s="8">
        <f t="shared" si="28"/>
        <v>-0.00894187462584782</v>
      </c>
      <c r="AI41" s="7">
        <f t="shared" si="19"/>
        <v>0.945078651888752</v>
      </c>
      <c r="AJ41" s="7"/>
      <c r="AK41" s="9">
        <v>40</v>
      </c>
      <c r="AL41" s="6">
        <f>WORKDAY($AX$3,AK41,$AY$3:$AY$11)</f>
        <v>43159</v>
      </c>
      <c r="AM41" s="3" t="str">
        <f t="shared" si="20"/>
        <v>Feb</v>
      </c>
      <c r="AN41" s="3">
        <f t="shared" si="21"/>
        <v>28</v>
      </c>
      <c r="AO41" s="3" t="str">
        <f t="shared" si="22"/>
        <v>Feb28</v>
      </c>
      <c r="AP41" s="3" t="str">
        <f t="shared" si="23"/>
        <v>9Wed</v>
      </c>
      <c r="AQ41" s="7">
        <f t="shared" si="29"/>
        <v>0.971846846846848</v>
      </c>
      <c r="AR41" s="7">
        <f t="shared" si="30"/>
        <v>1.01462920830006</v>
      </c>
      <c r="AS41" s="7">
        <f t="shared" si="31"/>
        <v>1.06959719348041</v>
      </c>
      <c r="AT41" s="7">
        <f t="shared" si="32"/>
        <v>0.953605674270576</v>
      </c>
      <c r="AU41" s="10">
        <f t="shared" si="33"/>
        <v>1.00241973072447</v>
      </c>
      <c r="AV41" s="11">
        <f t="shared" si="24"/>
        <v>0.241973072447421</v>
      </c>
    </row>
    <row r="42" spans="1:48">
      <c r="A42" s="6">
        <v>10288</v>
      </c>
      <c r="B42" s="3" t="str">
        <f t="shared" si="0"/>
        <v>Mar</v>
      </c>
      <c r="C42" s="3">
        <f t="shared" si="1"/>
        <v>1</v>
      </c>
      <c r="D42" s="3" t="str">
        <f t="shared" si="2"/>
        <v>Mar1</v>
      </c>
      <c r="E42" s="3" t="str">
        <f t="shared" si="3"/>
        <v>9Thu</v>
      </c>
      <c r="F42">
        <v>17.299999</v>
      </c>
      <c r="G42" s="8">
        <f t="shared" si="25"/>
        <v>0.00231743916570093</v>
      </c>
      <c r="H42" s="7">
        <f t="shared" si="4"/>
        <v>0.974099042792793</v>
      </c>
      <c r="I42" s="7"/>
      <c r="J42" s="6">
        <v>21243</v>
      </c>
      <c r="K42" s="3" t="str">
        <f t="shared" si="5"/>
        <v>Feb</v>
      </c>
      <c r="L42" s="3">
        <f t="shared" si="6"/>
        <v>27</v>
      </c>
      <c r="M42" s="3" t="str">
        <f t="shared" si="7"/>
        <v>Feb27</v>
      </c>
      <c r="N42" s="3" t="str">
        <f t="shared" si="8"/>
        <v>9Thu</v>
      </c>
      <c r="O42">
        <v>40.68</v>
      </c>
      <c r="P42" s="8">
        <f t="shared" si="26"/>
        <v>-0.00586505405010039</v>
      </c>
      <c r="Q42" s="7">
        <f t="shared" si="9"/>
        <v>1.00867835315257</v>
      </c>
      <c r="R42" s="7"/>
      <c r="S42" s="6">
        <v>35857</v>
      </c>
      <c r="T42" s="3" t="str">
        <f t="shared" si="10"/>
        <v>Mar</v>
      </c>
      <c r="U42" s="3">
        <f t="shared" si="11"/>
        <v>3</v>
      </c>
      <c r="V42" s="3" t="str">
        <f t="shared" si="12"/>
        <v>Mar3</v>
      </c>
      <c r="W42" s="3" t="str">
        <f t="shared" si="13"/>
        <v>10Tue</v>
      </c>
      <c r="X42">
        <v>1052.02002</v>
      </c>
      <c r="Y42" s="8">
        <f t="shared" si="27"/>
        <v>0.00412338379502308</v>
      </c>
      <c r="Z42" s="7">
        <f t="shared" si="14"/>
        <v>1.07895065201111</v>
      </c>
      <c r="AA42" s="7"/>
      <c r="AB42" s="6">
        <v>39507</v>
      </c>
      <c r="AC42" s="3" t="str">
        <f t="shared" si="15"/>
        <v>Feb</v>
      </c>
      <c r="AD42" s="3">
        <f t="shared" si="16"/>
        <v>29</v>
      </c>
      <c r="AE42" s="3" t="str">
        <f t="shared" si="17"/>
        <v>Feb29</v>
      </c>
      <c r="AF42" s="3" t="str">
        <f t="shared" si="18"/>
        <v>9Fri</v>
      </c>
      <c r="AG42">
        <v>1330.630005</v>
      </c>
      <c r="AH42" s="8">
        <f t="shared" si="28"/>
        <v>-0.027089704855782</v>
      </c>
      <c r="AI42" s="7">
        <f t="shared" si="19"/>
        <v>0.919476750143585</v>
      </c>
      <c r="AJ42" s="7"/>
      <c r="AK42" s="9">
        <v>41</v>
      </c>
      <c r="AL42" s="6">
        <f>WORKDAY($AX$3,AK42,$AY$3:$AY$11)</f>
        <v>43160</v>
      </c>
      <c r="AM42" s="3" t="str">
        <f t="shared" si="20"/>
        <v>Mar</v>
      </c>
      <c r="AN42" s="3">
        <f t="shared" si="21"/>
        <v>1</v>
      </c>
      <c r="AO42" s="3" t="str">
        <f t="shared" si="22"/>
        <v>Mar1</v>
      </c>
      <c r="AP42" s="3" t="str">
        <f t="shared" si="23"/>
        <v>9Thu</v>
      </c>
      <c r="AQ42" s="7">
        <f t="shared" si="29"/>
        <v>0.974099042792793</v>
      </c>
      <c r="AR42" s="7">
        <f t="shared" si="30"/>
        <v>1.00867835315257</v>
      </c>
      <c r="AS42" s="7">
        <f t="shared" si="31"/>
        <v>1.07551492006618</v>
      </c>
      <c r="AT42" s="7">
        <f t="shared" si="32"/>
        <v>0.945078651888752</v>
      </c>
      <c r="AU42" s="10">
        <f t="shared" si="33"/>
        <v>1.00084274197507</v>
      </c>
      <c r="AV42" s="11">
        <f t="shared" si="24"/>
        <v>0.0842741975074723</v>
      </c>
    </row>
    <row r="43" spans="1:48">
      <c r="A43" s="6">
        <v>10289</v>
      </c>
      <c r="B43" s="3" t="str">
        <f t="shared" si="0"/>
        <v>Mar</v>
      </c>
      <c r="C43" s="3">
        <f t="shared" si="1"/>
        <v>2</v>
      </c>
      <c r="D43" s="3" t="str">
        <f t="shared" si="2"/>
        <v>Mar2</v>
      </c>
      <c r="E43" s="3" t="str">
        <f t="shared" si="3"/>
        <v>9Fri</v>
      </c>
      <c r="F43">
        <v>17.299999</v>
      </c>
      <c r="G43" s="8">
        <f t="shared" si="25"/>
        <v>0</v>
      </c>
      <c r="H43" s="7">
        <f t="shared" si="4"/>
        <v>0.974099042792793</v>
      </c>
      <c r="I43" s="7"/>
      <c r="J43" s="6">
        <v>21244</v>
      </c>
      <c r="K43" s="3" t="str">
        <f t="shared" si="5"/>
        <v>Feb</v>
      </c>
      <c r="L43" s="3">
        <f t="shared" si="6"/>
        <v>28</v>
      </c>
      <c r="M43" s="3" t="str">
        <f t="shared" si="7"/>
        <v>Feb28</v>
      </c>
      <c r="N43" s="3" t="str">
        <f t="shared" si="8"/>
        <v>9Fri</v>
      </c>
      <c r="O43">
        <v>40.84</v>
      </c>
      <c r="P43" s="8">
        <f t="shared" si="26"/>
        <v>0.0039331366764996</v>
      </c>
      <c r="Q43" s="7">
        <f t="shared" si="9"/>
        <v>1.01264562297815</v>
      </c>
      <c r="R43" s="7"/>
      <c r="S43" s="6">
        <v>35858</v>
      </c>
      <c r="T43" s="3" t="str">
        <f t="shared" si="10"/>
        <v>Mar</v>
      </c>
      <c r="U43" s="3">
        <f t="shared" si="11"/>
        <v>4</v>
      </c>
      <c r="V43" s="3" t="str">
        <f t="shared" si="12"/>
        <v>Mar4</v>
      </c>
      <c r="W43" s="3" t="str">
        <f t="shared" si="13"/>
        <v>10Wed</v>
      </c>
      <c r="X43">
        <v>1047.329956</v>
      </c>
      <c r="Y43" s="8">
        <f t="shared" si="27"/>
        <v>-0.00445815090096849</v>
      </c>
      <c r="Z43" s="7">
        <f t="shared" si="14"/>
        <v>1.07414052718975</v>
      </c>
      <c r="AA43" s="7"/>
      <c r="AB43" s="6">
        <v>39510</v>
      </c>
      <c r="AC43" s="3" t="str">
        <f t="shared" si="15"/>
        <v>Mar</v>
      </c>
      <c r="AD43" s="3">
        <f t="shared" si="16"/>
        <v>3</v>
      </c>
      <c r="AE43" s="3" t="str">
        <f t="shared" si="17"/>
        <v>Mar3</v>
      </c>
      <c r="AF43" s="3" t="str">
        <f t="shared" si="18"/>
        <v>10Mon</v>
      </c>
      <c r="AG43">
        <v>1331.339966</v>
      </c>
      <c r="AH43" s="8">
        <f t="shared" si="28"/>
        <v>0.000533552525745142</v>
      </c>
      <c r="AI43" s="7">
        <f t="shared" si="19"/>
        <v>0.919967339285988</v>
      </c>
      <c r="AJ43" s="7"/>
      <c r="AK43" s="9">
        <v>42</v>
      </c>
      <c r="AL43" s="6">
        <f>WORKDAY($AX$3,AK43,$AY$3:$AY$11)</f>
        <v>43161</v>
      </c>
      <c r="AM43" s="3" t="str">
        <f t="shared" si="20"/>
        <v>Mar</v>
      </c>
      <c r="AN43" s="3">
        <f t="shared" si="21"/>
        <v>2</v>
      </c>
      <c r="AO43" s="3" t="str">
        <f t="shared" si="22"/>
        <v>Mar2</v>
      </c>
      <c r="AP43" s="3" t="str">
        <f t="shared" si="23"/>
        <v>9Fri</v>
      </c>
      <c r="AQ43" s="7">
        <f t="shared" si="29"/>
        <v>0.974099042792793</v>
      </c>
      <c r="AR43" s="7">
        <f t="shared" si="30"/>
        <v>1.01264562297815</v>
      </c>
      <c r="AS43" s="7">
        <f t="shared" si="31"/>
        <v>1.07620199138132</v>
      </c>
      <c r="AT43" s="7">
        <f t="shared" si="32"/>
        <v>0.919476750143585</v>
      </c>
      <c r="AU43" s="10">
        <f t="shared" si="33"/>
        <v>0.995605851823962</v>
      </c>
      <c r="AV43" s="11">
        <f t="shared" si="24"/>
        <v>-0.439414817603767</v>
      </c>
    </row>
    <row r="44" spans="1:48">
      <c r="A44" s="6">
        <v>10292</v>
      </c>
      <c r="B44" s="3" t="str">
        <f t="shared" si="0"/>
        <v>Mar</v>
      </c>
      <c r="C44" s="3">
        <f t="shared" si="1"/>
        <v>5</v>
      </c>
      <c r="D44" s="3" t="str">
        <f t="shared" si="2"/>
        <v>Mar5</v>
      </c>
      <c r="E44" s="3" t="str">
        <f t="shared" si="3"/>
        <v>10Mon</v>
      </c>
      <c r="F44">
        <v>17.57</v>
      </c>
      <c r="G44" s="8">
        <f t="shared" si="25"/>
        <v>0.0156069951217917</v>
      </c>
      <c r="H44" s="7">
        <f t="shared" si="4"/>
        <v>0.989301801801802</v>
      </c>
      <c r="I44" s="7"/>
      <c r="J44" s="6">
        <v>21247</v>
      </c>
      <c r="K44" s="3" t="str">
        <f t="shared" si="5"/>
        <v>Mar</v>
      </c>
      <c r="L44" s="3">
        <f t="shared" si="6"/>
        <v>3</v>
      </c>
      <c r="M44" s="3" t="str">
        <f t="shared" si="7"/>
        <v>Mar3</v>
      </c>
      <c r="N44" s="3" t="str">
        <f t="shared" si="8"/>
        <v>10Mon</v>
      </c>
      <c r="O44">
        <v>41.130001</v>
      </c>
      <c r="P44" s="8">
        <f t="shared" si="26"/>
        <v>0.00710090597453469</v>
      </c>
      <c r="Q44" s="7">
        <f t="shared" si="9"/>
        <v>1.01983632433244</v>
      </c>
      <c r="R44" s="7"/>
      <c r="S44" s="6">
        <v>35859</v>
      </c>
      <c r="T44" s="3" t="str">
        <f t="shared" si="10"/>
        <v>Mar</v>
      </c>
      <c r="U44" s="3">
        <f t="shared" si="11"/>
        <v>5</v>
      </c>
      <c r="V44" s="3" t="str">
        <f t="shared" si="12"/>
        <v>Mar5</v>
      </c>
      <c r="W44" s="3" t="str">
        <f t="shared" si="13"/>
        <v>10Thu</v>
      </c>
      <c r="X44">
        <v>1035.050049</v>
      </c>
      <c r="Y44" s="8">
        <f t="shared" si="27"/>
        <v>-0.0117249649259532</v>
      </c>
      <c r="Z44" s="7">
        <f t="shared" si="14"/>
        <v>1.0615462671829</v>
      </c>
      <c r="AA44" s="7"/>
      <c r="AB44" s="6">
        <v>39511</v>
      </c>
      <c r="AC44" s="3" t="str">
        <f t="shared" si="15"/>
        <v>Mar</v>
      </c>
      <c r="AD44" s="3">
        <f t="shared" si="16"/>
        <v>4</v>
      </c>
      <c r="AE44" s="3" t="str">
        <f t="shared" si="17"/>
        <v>Mar4</v>
      </c>
      <c r="AF44" s="3" t="str">
        <f t="shared" si="18"/>
        <v>10Tue</v>
      </c>
      <c r="AG44">
        <v>1326.75</v>
      </c>
      <c r="AH44" s="8">
        <f t="shared" si="28"/>
        <v>-0.00344762879296001</v>
      </c>
      <c r="AI44" s="7">
        <f t="shared" si="19"/>
        <v>0.916795633398483</v>
      </c>
      <c r="AJ44" s="7"/>
      <c r="AK44" s="9">
        <v>43</v>
      </c>
      <c r="AL44" s="6">
        <f>WORKDAY($AX$3,AK44,$AY$3:$AY$11)</f>
        <v>43164</v>
      </c>
      <c r="AM44" s="3" t="str">
        <f t="shared" si="20"/>
        <v>Mar</v>
      </c>
      <c r="AN44" s="3">
        <f t="shared" si="21"/>
        <v>5</v>
      </c>
      <c r="AO44" s="3" t="str">
        <f t="shared" si="22"/>
        <v>Mar5</v>
      </c>
      <c r="AP44" s="3" t="str">
        <f t="shared" si="23"/>
        <v>10Mon</v>
      </c>
      <c r="AQ44" s="7">
        <f t="shared" si="29"/>
        <v>0.989301801801802</v>
      </c>
      <c r="AR44" s="7">
        <f t="shared" si="30"/>
        <v>1.01983632433244</v>
      </c>
      <c r="AS44" s="7">
        <f t="shared" si="31"/>
        <v>1.07451999368174</v>
      </c>
      <c r="AT44" s="7">
        <f t="shared" si="32"/>
        <v>0.919967339285988</v>
      </c>
      <c r="AU44" s="10">
        <f t="shared" si="33"/>
        <v>1.00090636477549</v>
      </c>
      <c r="AV44" s="11">
        <f t="shared" si="24"/>
        <v>0.0906364775491664</v>
      </c>
    </row>
    <row r="45" spans="1:48">
      <c r="A45" s="6">
        <v>10293</v>
      </c>
      <c r="B45" s="3" t="str">
        <f t="shared" si="0"/>
        <v>Mar</v>
      </c>
      <c r="C45" s="3">
        <f t="shared" si="1"/>
        <v>6</v>
      </c>
      <c r="D45" s="3" t="str">
        <f t="shared" si="2"/>
        <v>Mar6</v>
      </c>
      <c r="E45" s="3" t="str">
        <f t="shared" si="3"/>
        <v>10Tue</v>
      </c>
      <c r="F45">
        <v>17.67</v>
      </c>
      <c r="G45" s="8">
        <f t="shared" si="25"/>
        <v>0.00569151963574282</v>
      </c>
      <c r="H45" s="7">
        <f t="shared" si="4"/>
        <v>0.994932432432433</v>
      </c>
      <c r="I45" s="7"/>
      <c r="J45" s="6">
        <v>21248</v>
      </c>
      <c r="K45" s="3" t="str">
        <f t="shared" si="5"/>
        <v>Mar</v>
      </c>
      <c r="L45" s="3">
        <f t="shared" si="6"/>
        <v>4</v>
      </c>
      <c r="M45" s="3" t="str">
        <f t="shared" si="7"/>
        <v>Mar4</v>
      </c>
      <c r="N45" s="3" t="str">
        <f t="shared" si="8"/>
        <v>10Tue</v>
      </c>
      <c r="O45">
        <v>41.349998</v>
      </c>
      <c r="P45" s="8">
        <f t="shared" si="26"/>
        <v>0.00534882068201261</v>
      </c>
      <c r="Q45" s="7">
        <f t="shared" si="9"/>
        <v>1.0252912459563</v>
      </c>
      <c r="R45" s="7"/>
      <c r="S45" s="6">
        <v>35860</v>
      </c>
      <c r="T45" s="3" t="str">
        <f t="shared" si="10"/>
        <v>Mar</v>
      </c>
      <c r="U45" s="3">
        <f t="shared" si="11"/>
        <v>6</v>
      </c>
      <c r="V45" s="3" t="str">
        <f t="shared" si="12"/>
        <v>Mar6</v>
      </c>
      <c r="W45" s="3" t="str">
        <f t="shared" si="13"/>
        <v>10Fri</v>
      </c>
      <c r="X45">
        <v>1055.689941</v>
      </c>
      <c r="Y45" s="8">
        <f t="shared" si="27"/>
        <v>0.019940960362198</v>
      </c>
      <c r="Z45" s="7">
        <f t="shared" si="14"/>
        <v>1.08271451921944</v>
      </c>
      <c r="AA45" s="7"/>
      <c r="AB45" s="6">
        <v>39512</v>
      </c>
      <c r="AC45" s="3" t="str">
        <f t="shared" si="15"/>
        <v>Mar</v>
      </c>
      <c r="AD45" s="3">
        <f t="shared" si="16"/>
        <v>5</v>
      </c>
      <c r="AE45" s="3" t="str">
        <f t="shared" si="17"/>
        <v>Mar5</v>
      </c>
      <c r="AF45" s="3" t="str">
        <f t="shared" si="18"/>
        <v>10Wed</v>
      </c>
      <c r="AG45">
        <v>1333.699951</v>
      </c>
      <c r="AH45" s="8">
        <f t="shared" si="28"/>
        <v>0.00523832749199175</v>
      </c>
      <c r="AI45" s="7">
        <f t="shared" si="19"/>
        <v>0.921598109169452</v>
      </c>
      <c r="AJ45" s="7"/>
      <c r="AK45" s="9">
        <v>44</v>
      </c>
      <c r="AL45" s="6">
        <f>WORKDAY($AX$3,AK45,$AY$3:$AY$11)</f>
        <v>43165</v>
      </c>
      <c r="AM45" s="3" t="str">
        <f t="shared" si="20"/>
        <v>Mar</v>
      </c>
      <c r="AN45" s="3">
        <f t="shared" si="21"/>
        <v>6</v>
      </c>
      <c r="AO45" s="3" t="str">
        <f t="shared" si="22"/>
        <v>Mar6</v>
      </c>
      <c r="AP45" s="3" t="str">
        <f t="shared" si="23"/>
        <v>10Tue</v>
      </c>
      <c r="AQ45" s="7">
        <f t="shared" si="29"/>
        <v>0.994932432432433</v>
      </c>
      <c r="AR45" s="7">
        <f t="shared" si="30"/>
        <v>1.0252912459563</v>
      </c>
      <c r="AS45" s="7">
        <f t="shared" si="31"/>
        <v>1.07895065201111</v>
      </c>
      <c r="AT45" s="7">
        <f t="shared" si="32"/>
        <v>0.916795633398483</v>
      </c>
      <c r="AU45" s="10">
        <f t="shared" si="33"/>
        <v>1.00399249094958</v>
      </c>
      <c r="AV45" s="11">
        <f t="shared" si="24"/>
        <v>0.399249094958143</v>
      </c>
    </row>
    <row r="46" spans="1:48">
      <c r="A46" s="6">
        <v>10294</v>
      </c>
      <c r="B46" s="3" t="str">
        <f t="shared" si="0"/>
        <v>Mar</v>
      </c>
      <c r="C46" s="3">
        <f t="shared" si="1"/>
        <v>7</v>
      </c>
      <c r="D46" s="3" t="str">
        <f t="shared" si="2"/>
        <v>Mar7</v>
      </c>
      <c r="E46" s="3" t="str">
        <f t="shared" si="3"/>
        <v>10Wed</v>
      </c>
      <c r="F46">
        <v>17.58</v>
      </c>
      <c r="G46" s="8">
        <f t="shared" si="25"/>
        <v>-0.00509337860781004</v>
      </c>
      <c r="H46" s="7">
        <f t="shared" si="4"/>
        <v>0.989864864864865</v>
      </c>
      <c r="I46" s="7"/>
      <c r="J46" s="6">
        <v>21249</v>
      </c>
      <c r="K46" s="3" t="str">
        <f t="shared" si="5"/>
        <v>Mar</v>
      </c>
      <c r="L46" s="3">
        <f t="shared" si="6"/>
        <v>5</v>
      </c>
      <c r="M46" s="3" t="str">
        <f t="shared" si="7"/>
        <v>Mar5</v>
      </c>
      <c r="N46" s="3" t="str">
        <f t="shared" si="8"/>
        <v>10Wed</v>
      </c>
      <c r="O46">
        <v>41.470001</v>
      </c>
      <c r="P46" s="8">
        <f t="shared" si="26"/>
        <v>0.0029021283144924</v>
      </c>
      <c r="Q46" s="7">
        <f t="shared" si="9"/>
        <v>1.02826677271179</v>
      </c>
      <c r="R46" s="7"/>
      <c r="S46" s="6">
        <v>35863</v>
      </c>
      <c r="T46" s="3" t="str">
        <f t="shared" si="10"/>
        <v>Mar</v>
      </c>
      <c r="U46" s="3">
        <f t="shared" si="11"/>
        <v>9</v>
      </c>
      <c r="V46" s="3" t="str">
        <f t="shared" si="12"/>
        <v>Mar9</v>
      </c>
      <c r="W46" s="3" t="str">
        <f t="shared" si="13"/>
        <v>11Mon</v>
      </c>
      <c r="X46">
        <v>1052.310059</v>
      </c>
      <c r="Y46" s="8">
        <f t="shared" si="27"/>
        <v>-0.00320158587169884</v>
      </c>
      <c r="Z46" s="7">
        <f t="shared" si="14"/>
        <v>1.07924811571162</v>
      </c>
      <c r="AA46" s="7"/>
      <c r="AB46" s="6">
        <v>39513</v>
      </c>
      <c r="AC46" s="3" t="str">
        <f t="shared" si="15"/>
        <v>Mar</v>
      </c>
      <c r="AD46" s="3">
        <f t="shared" si="16"/>
        <v>6</v>
      </c>
      <c r="AE46" s="3" t="str">
        <f t="shared" si="17"/>
        <v>Mar6</v>
      </c>
      <c r="AF46" s="3" t="str">
        <f t="shared" si="18"/>
        <v>10Thu</v>
      </c>
      <c r="AG46">
        <v>1304.339966</v>
      </c>
      <c r="AH46" s="8">
        <f t="shared" si="28"/>
        <v>-0.0220139357266873</v>
      </c>
      <c r="AI46" s="7">
        <f t="shared" si="19"/>
        <v>0.901310107628359</v>
      </c>
      <c r="AJ46" s="7"/>
      <c r="AK46" s="9">
        <v>45</v>
      </c>
      <c r="AL46" s="6">
        <f>WORKDAY($AX$3,AK46,$AY$3:$AY$11)</f>
        <v>43166</v>
      </c>
      <c r="AM46" s="3" t="str">
        <f t="shared" si="20"/>
        <v>Mar</v>
      </c>
      <c r="AN46" s="3">
        <f t="shared" si="21"/>
        <v>7</v>
      </c>
      <c r="AO46" s="3" t="str">
        <f t="shared" si="22"/>
        <v>Mar7</v>
      </c>
      <c r="AP46" s="3" t="str">
        <f t="shared" si="23"/>
        <v>10Wed</v>
      </c>
      <c r="AQ46" s="7">
        <f t="shared" si="29"/>
        <v>0.989864864864865</v>
      </c>
      <c r="AR46" s="7">
        <f t="shared" si="30"/>
        <v>1.02826677271179</v>
      </c>
      <c r="AS46" s="7">
        <f t="shared" si="31"/>
        <v>1.07414052718975</v>
      </c>
      <c r="AT46" s="7">
        <f t="shared" si="32"/>
        <v>0.921598109169452</v>
      </c>
      <c r="AU46" s="10">
        <f t="shared" si="33"/>
        <v>1.00346756848396</v>
      </c>
      <c r="AV46" s="11">
        <f t="shared" si="24"/>
        <v>0.346756848396357</v>
      </c>
    </row>
    <row r="47" spans="1:48">
      <c r="A47" s="6">
        <v>10295</v>
      </c>
      <c r="B47" s="3" t="str">
        <f t="shared" si="0"/>
        <v>Mar</v>
      </c>
      <c r="C47" s="3">
        <f t="shared" si="1"/>
        <v>8</v>
      </c>
      <c r="D47" s="3" t="str">
        <f t="shared" si="2"/>
        <v>Mar8</v>
      </c>
      <c r="E47" s="3" t="str">
        <f t="shared" si="3"/>
        <v>10Thu</v>
      </c>
      <c r="F47">
        <v>17.639999</v>
      </c>
      <c r="G47" s="8">
        <f t="shared" si="25"/>
        <v>0.00341291240045513</v>
      </c>
      <c r="H47" s="7">
        <f t="shared" si="4"/>
        <v>0.993243186936937</v>
      </c>
      <c r="I47" s="7"/>
      <c r="J47" s="6">
        <v>21250</v>
      </c>
      <c r="K47" s="3" t="str">
        <f t="shared" si="5"/>
        <v>Mar</v>
      </c>
      <c r="L47" s="3">
        <f t="shared" si="6"/>
        <v>6</v>
      </c>
      <c r="M47" s="3" t="str">
        <f t="shared" si="7"/>
        <v>Mar6</v>
      </c>
      <c r="N47" s="3" t="str">
        <f t="shared" si="8"/>
        <v>10Thu</v>
      </c>
      <c r="O47">
        <v>42</v>
      </c>
      <c r="P47" s="8">
        <f t="shared" si="26"/>
        <v>0.0127802987031516</v>
      </c>
      <c r="Q47" s="7">
        <f t="shared" si="9"/>
        <v>1.04140832921357</v>
      </c>
      <c r="R47" s="7"/>
      <c r="S47" s="6">
        <v>35864</v>
      </c>
      <c r="T47" s="3" t="str">
        <f t="shared" si="10"/>
        <v>Mar</v>
      </c>
      <c r="U47" s="3">
        <f t="shared" si="11"/>
        <v>10</v>
      </c>
      <c r="V47" s="3" t="str">
        <f t="shared" si="12"/>
        <v>Mar10</v>
      </c>
      <c r="W47" s="3" t="str">
        <f t="shared" si="13"/>
        <v>11Tue</v>
      </c>
      <c r="X47">
        <v>1064.25</v>
      </c>
      <c r="Y47" s="8">
        <f t="shared" si="27"/>
        <v>0.0113464096421795</v>
      </c>
      <c r="Z47" s="7">
        <f t="shared" si="14"/>
        <v>1.09149370693803</v>
      </c>
      <c r="AA47" s="7"/>
      <c r="AB47" s="6">
        <v>39514</v>
      </c>
      <c r="AC47" s="3" t="str">
        <f t="shared" si="15"/>
        <v>Mar</v>
      </c>
      <c r="AD47" s="3">
        <f t="shared" si="16"/>
        <v>7</v>
      </c>
      <c r="AE47" s="3" t="str">
        <f t="shared" si="17"/>
        <v>Mar7</v>
      </c>
      <c r="AF47" s="3" t="str">
        <f t="shared" si="18"/>
        <v>10Fri</v>
      </c>
      <c r="AG47">
        <v>1293.369995</v>
      </c>
      <c r="AH47" s="8">
        <f t="shared" si="28"/>
        <v>-0.00841036178140078</v>
      </c>
      <c r="AI47" s="7">
        <f t="shared" si="19"/>
        <v>0.893729763545971</v>
      </c>
      <c r="AJ47" s="7"/>
      <c r="AK47" s="9">
        <v>46</v>
      </c>
      <c r="AL47" s="6">
        <f>WORKDAY($AX$3,AK47,$AY$3:$AY$11)</f>
        <v>43167</v>
      </c>
      <c r="AM47" s="3" t="str">
        <f t="shared" si="20"/>
        <v>Mar</v>
      </c>
      <c r="AN47" s="3">
        <f t="shared" si="21"/>
        <v>8</v>
      </c>
      <c r="AO47" s="3" t="str">
        <f t="shared" si="22"/>
        <v>Mar8</v>
      </c>
      <c r="AP47" s="3" t="str">
        <f t="shared" si="23"/>
        <v>10Thu</v>
      </c>
      <c r="AQ47" s="7">
        <f t="shared" si="29"/>
        <v>0.993243186936937</v>
      </c>
      <c r="AR47" s="7">
        <f t="shared" si="30"/>
        <v>1.04140832921357</v>
      </c>
      <c r="AS47" s="7">
        <f t="shared" si="31"/>
        <v>1.0615462671829</v>
      </c>
      <c r="AT47" s="7">
        <f t="shared" si="32"/>
        <v>0.901310107628359</v>
      </c>
      <c r="AU47" s="10">
        <f t="shared" si="33"/>
        <v>0.999376972740443</v>
      </c>
      <c r="AV47" s="11">
        <f t="shared" si="24"/>
        <v>-0.0623027259557318</v>
      </c>
    </row>
    <row r="48" spans="1:48">
      <c r="A48" s="6">
        <v>10296</v>
      </c>
      <c r="B48" s="3" t="str">
        <f t="shared" si="0"/>
        <v>Mar</v>
      </c>
      <c r="C48" s="3">
        <f t="shared" si="1"/>
        <v>9</v>
      </c>
      <c r="D48" s="3" t="str">
        <f t="shared" si="2"/>
        <v>Mar9</v>
      </c>
      <c r="E48" s="3" t="str">
        <f t="shared" si="3"/>
        <v>10Fri</v>
      </c>
      <c r="F48">
        <v>17.93</v>
      </c>
      <c r="G48" s="8">
        <f t="shared" si="25"/>
        <v>0.0164399669183655</v>
      </c>
      <c r="H48" s="7">
        <f t="shared" si="4"/>
        <v>1.00957207207207</v>
      </c>
      <c r="I48" s="7"/>
      <c r="J48" s="6">
        <v>21251</v>
      </c>
      <c r="K48" s="3" t="str">
        <f t="shared" si="5"/>
        <v>Mar</v>
      </c>
      <c r="L48" s="3">
        <f t="shared" si="6"/>
        <v>7</v>
      </c>
      <c r="M48" s="3" t="str">
        <f t="shared" si="7"/>
        <v>Mar7</v>
      </c>
      <c r="N48" s="3" t="str">
        <f t="shared" si="8"/>
        <v>10Fri</v>
      </c>
      <c r="O48">
        <v>42.07</v>
      </c>
      <c r="P48" s="8">
        <f t="shared" si="26"/>
        <v>0.00166666666666667</v>
      </c>
      <c r="Q48" s="7">
        <f t="shared" si="9"/>
        <v>1.04314400976226</v>
      </c>
      <c r="R48" s="7"/>
      <c r="S48" s="6">
        <v>35865</v>
      </c>
      <c r="T48" s="3" t="str">
        <f t="shared" si="10"/>
        <v>Mar</v>
      </c>
      <c r="U48" s="3">
        <f t="shared" si="11"/>
        <v>11</v>
      </c>
      <c r="V48" s="3" t="str">
        <f t="shared" si="12"/>
        <v>Mar11</v>
      </c>
      <c r="W48" s="3" t="str">
        <f t="shared" si="13"/>
        <v>11Wed</v>
      </c>
      <c r="X48">
        <v>1068.469971</v>
      </c>
      <c r="Y48" s="8">
        <f t="shared" si="27"/>
        <v>0.00396520648343903</v>
      </c>
      <c r="Z48" s="7">
        <f t="shared" si="14"/>
        <v>1.09582170486142</v>
      </c>
      <c r="AA48" s="7"/>
      <c r="AB48" s="6">
        <v>39517</v>
      </c>
      <c r="AC48" s="3" t="str">
        <f t="shared" si="15"/>
        <v>Mar</v>
      </c>
      <c r="AD48" s="3">
        <f t="shared" si="16"/>
        <v>10</v>
      </c>
      <c r="AE48" s="3" t="str">
        <f t="shared" si="17"/>
        <v>Mar10</v>
      </c>
      <c r="AF48" s="3" t="str">
        <f t="shared" si="18"/>
        <v>11Mon</v>
      </c>
      <c r="AG48">
        <v>1273.369995</v>
      </c>
      <c r="AH48" s="8">
        <f t="shared" si="28"/>
        <v>-0.0154634791879488</v>
      </c>
      <c r="AI48" s="7">
        <f t="shared" si="19"/>
        <v>0.879909591947728</v>
      </c>
      <c r="AJ48" s="7"/>
      <c r="AK48" s="9">
        <v>47</v>
      </c>
      <c r="AL48" s="6">
        <f>WORKDAY($AX$3,AK48,$AY$3:$AY$11)</f>
        <v>43168</v>
      </c>
      <c r="AM48" s="3" t="str">
        <f t="shared" si="20"/>
        <v>Mar</v>
      </c>
      <c r="AN48" s="3">
        <f t="shared" si="21"/>
        <v>9</v>
      </c>
      <c r="AO48" s="3" t="str">
        <f t="shared" si="22"/>
        <v>Mar9</v>
      </c>
      <c r="AP48" s="3" t="str">
        <f t="shared" si="23"/>
        <v>10Fri</v>
      </c>
      <c r="AQ48" s="7">
        <f t="shared" si="29"/>
        <v>1.00957207207207</v>
      </c>
      <c r="AR48" s="7">
        <f t="shared" si="30"/>
        <v>1.04314400976226</v>
      </c>
      <c r="AS48" s="7">
        <f t="shared" si="31"/>
        <v>1.08271451921944</v>
      </c>
      <c r="AT48" s="7">
        <f t="shared" si="32"/>
        <v>0.893729763545971</v>
      </c>
      <c r="AU48" s="10">
        <f t="shared" si="33"/>
        <v>1.00729009114994</v>
      </c>
      <c r="AV48" s="11">
        <f t="shared" si="24"/>
        <v>0.729009114993517</v>
      </c>
    </row>
    <row r="49" spans="1:48">
      <c r="A49" s="6">
        <v>10299</v>
      </c>
      <c r="B49" s="3" t="str">
        <f t="shared" si="0"/>
        <v>Mar</v>
      </c>
      <c r="C49" s="3">
        <f t="shared" si="1"/>
        <v>12</v>
      </c>
      <c r="D49" s="3" t="str">
        <f t="shared" si="2"/>
        <v>Mar12</v>
      </c>
      <c r="E49" s="3" t="str">
        <f t="shared" si="3"/>
        <v>11Mon</v>
      </c>
      <c r="F49">
        <v>18</v>
      </c>
      <c r="G49" s="8">
        <f t="shared" si="25"/>
        <v>0.00390407138873398</v>
      </c>
      <c r="H49" s="7">
        <f t="shared" si="4"/>
        <v>1.01351351351351</v>
      </c>
      <c r="I49" s="7"/>
      <c r="J49" s="6">
        <v>21254</v>
      </c>
      <c r="K49" s="3" t="str">
        <f t="shared" si="5"/>
        <v>Mar</v>
      </c>
      <c r="L49" s="3">
        <f t="shared" si="6"/>
        <v>10</v>
      </c>
      <c r="M49" s="3" t="str">
        <f t="shared" si="7"/>
        <v>Mar10</v>
      </c>
      <c r="N49" s="3" t="str">
        <f t="shared" si="8"/>
        <v>11Mon</v>
      </c>
      <c r="O49">
        <v>42.209999</v>
      </c>
      <c r="P49" s="8">
        <f t="shared" si="26"/>
        <v>0.00332776325172339</v>
      </c>
      <c r="Q49" s="7">
        <f t="shared" si="9"/>
        <v>1.0466153460642</v>
      </c>
      <c r="R49" s="7"/>
      <c r="S49" s="6">
        <v>35866</v>
      </c>
      <c r="T49" s="3" t="str">
        <f t="shared" si="10"/>
        <v>Mar</v>
      </c>
      <c r="U49" s="3">
        <f t="shared" si="11"/>
        <v>12</v>
      </c>
      <c r="V49" s="3" t="str">
        <f t="shared" si="12"/>
        <v>Mar12</v>
      </c>
      <c r="W49" s="3" t="str">
        <f t="shared" si="13"/>
        <v>11Thu</v>
      </c>
      <c r="X49">
        <v>1069.920044</v>
      </c>
      <c r="Y49" s="8">
        <f t="shared" si="27"/>
        <v>0.00135714904429446</v>
      </c>
      <c r="Z49" s="7">
        <f t="shared" si="14"/>
        <v>1.09730889824089</v>
      </c>
      <c r="AA49" s="7"/>
      <c r="AB49" s="6">
        <v>39518</v>
      </c>
      <c r="AC49" s="3" t="str">
        <f t="shared" si="15"/>
        <v>Mar</v>
      </c>
      <c r="AD49" s="3">
        <f t="shared" si="16"/>
        <v>11</v>
      </c>
      <c r="AE49" s="3" t="str">
        <f t="shared" si="17"/>
        <v>Mar11</v>
      </c>
      <c r="AF49" s="3" t="str">
        <f t="shared" si="18"/>
        <v>11Tue</v>
      </c>
      <c r="AG49">
        <v>1320.650024</v>
      </c>
      <c r="AH49" s="8">
        <f t="shared" si="28"/>
        <v>0.0371298437890395</v>
      </c>
      <c r="AI49" s="7">
        <f t="shared" si="19"/>
        <v>0.912580497645225</v>
      </c>
      <c r="AJ49" s="7"/>
      <c r="AK49" s="9">
        <v>48</v>
      </c>
      <c r="AL49" s="6">
        <f>WORKDAY($AX$3,AK49,$AY$3:$AY$11)</f>
        <v>43171</v>
      </c>
      <c r="AM49" s="3" t="str">
        <f t="shared" si="20"/>
        <v>Mar</v>
      </c>
      <c r="AN49" s="3">
        <f t="shared" si="21"/>
        <v>12</v>
      </c>
      <c r="AO49" s="3" t="str">
        <f t="shared" si="22"/>
        <v>Mar12</v>
      </c>
      <c r="AP49" s="3" t="str">
        <f t="shared" si="23"/>
        <v>11Mon</v>
      </c>
      <c r="AQ49" s="7">
        <f t="shared" si="29"/>
        <v>1.01351351351351</v>
      </c>
      <c r="AR49" s="7">
        <f t="shared" si="30"/>
        <v>1.0466153460642</v>
      </c>
      <c r="AS49" s="7">
        <f t="shared" si="31"/>
        <v>1.07924811571162</v>
      </c>
      <c r="AT49" s="7">
        <f t="shared" si="32"/>
        <v>0.879909591947728</v>
      </c>
      <c r="AU49" s="10">
        <f t="shared" si="33"/>
        <v>1.00482164180927</v>
      </c>
      <c r="AV49" s="11">
        <f t="shared" si="24"/>
        <v>0.482164180926614</v>
      </c>
    </row>
    <row r="50" spans="1:48">
      <c r="A50" s="6">
        <v>10300</v>
      </c>
      <c r="B50" s="3" t="str">
        <f t="shared" si="0"/>
        <v>Mar</v>
      </c>
      <c r="C50" s="3">
        <f t="shared" si="1"/>
        <v>13</v>
      </c>
      <c r="D50" s="3" t="str">
        <f t="shared" si="2"/>
        <v>Mar13</v>
      </c>
      <c r="E50" s="3" t="str">
        <f t="shared" si="3"/>
        <v>11Tue</v>
      </c>
      <c r="F50">
        <v>17.92</v>
      </c>
      <c r="G50" s="8">
        <f t="shared" si="25"/>
        <v>-0.00444444444444435</v>
      </c>
      <c r="H50" s="7">
        <f t="shared" si="4"/>
        <v>1.00900900900901</v>
      </c>
      <c r="I50" s="7"/>
      <c r="J50" s="6">
        <v>21255</v>
      </c>
      <c r="K50" s="3" t="str">
        <f t="shared" si="5"/>
        <v>Mar</v>
      </c>
      <c r="L50" s="3">
        <f t="shared" si="6"/>
        <v>11</v>
      </c>
      <c r="M50" s="3" t="str">
        <f t="shared" si="7"/>
        <v>Mar11</v>
      </c>
      <c r="N50" s="3" t="str">
        <f t="shared" si="8"/>
        <v>11Tue</v>
      </c>
      <c r="O50">
        <v>42.509998</v>
      </c>
      <c r="P50" s="8">
        <f t="shared" si="26"/>
        <v>0.00710729701746735</v>
      </c>
      <c r="Q50" s="7">
        <f t="shared" si="9"/>
        <v>1.05405395219172</v>
      </c>
      <c r="R50" s="7"/>
      <c r="S50" s="6">
        <v>35867</v>
      </c>
      <c r="T50" s="3" t="str">
        <f t="shared" si="10"/>
        <v>Mar</v>
      </c>
      <c r="U50" s="3">
        <f t="shared" si="11"/>
        <v>13</v>
      </c>
      <c r="V50" s="3" t="str">
        <f t="shared" si="12"/>
        <v>Mar13</v>
      </c>
      <c r="W50" s="3" t="str">
        <f t="shared" si="13"/>
        <v>11Fri</v>
      </c>
      <c r="X50">
        <v>1068.609985</v>
      </c>
      <c r="Y50" s="8">
        <f t="shared" si="27"/>
        <v>-0.0012244457025986</v>
      </c>
      <c r="Z50" s="7">
        <f t="shared" si="14"/>
        <v>1.09596530307601</v>
      </c>
      <c r="AA50" s="7"/>
      <c r="AB50" s="6">
        <v>39519</v>
      </c>
      <c r="AC50" s="3" t="str">
        <f t="shared" si="15"/>
        <v>Mar</v>
      </c>
      <c r="AD50" s="3">
        <f t="shared" si="16"/>
        <v>12</v>
      </c>
      <c r="AE50" s="3" t="str">
        <f t="shared" si="17"/>
        <v>Mar12</v>
      </c>
      <c r="AF50" s="3" t="str">
        <f t="shared" si="18"/>
        <v>11Wed</v>
      </c>
      <c r="AG50">
        <v>1308.77002</v>
      </c>
      <c r="AH50" s="8">
        <f t="shared" si="28"/>
        <v>-0.00899557322841505</v>
      </c>
      <c r="AI50" s="7">
        <f t="shared" si="19"/>
        <v>0.904371312951833</v>
      </c>
      <c r="AJ50" s="7"/>
      <c r="AK50" s="9">
        <v>49</v>
      </c>
      <c r="AL50" s="6">
        <f>WORKDAY($AX$3,AK50,$AY$3:$AY$11)</f>
        <v>43172</v>
      </c>
      <c r="AM50" s="3" t="str">
        <f t="shared" si="20"/>
        <v>Mar</v>
      </c>
      <c r="AN50" s="3">
        <f t="shared" si="21"/>
        <v>13</v>
      </c>
      <c r="AO50" s="3" t="str">
        <f t="shared" si="22"/>
        <v>Mar13</v>
      </c>
      <c r="AP50" s="3" t="str">
        <f t="shared" si="23"/>
        <v>11Tue</v>
      </c>
      <c r="AQ50" s="7">
        <f t="shared" si="29"/>
        <v>1.00900900900901</v>
      </c>
      <c r="AR50" s="7">
        <f t="shared" si="30"/>
        <v>1.05405395219172</v>
      </c>
      <c r="AS50" s="7">
        <f t="shared" si="31"/>
        <v>1.09149370693803</v>
      </c>
      <c r="AT50" s="7">
        <f t="shared" si="32"/>
        <v>0.912580497645225</v>
      </c>
      <c r="AU50" s="10">
        <f t="shared" si="33"/>
        <v>1.016784291446</v>
      </c>
      <c r="AV50" s="11">
        <f t="shared" si="24"/>
        <v>1.67842914459972</v>
      </c>
    </row>
    <row r="51" spans="1:48">
      <c r="A51" s="6">
        <v>10301</v>
      </c>
      <c r="B51" s="3" t="str">
        <f t="shared" si="0"/>
        <v>Mar</v>
      </c>
      <c r="C51" s="3">
        <f t="shared" si="1"/>
        <v>14</v>
      </c>
      <c r="D51" s="3" t="str">
        <f t="shared" si="2"/>
        <v>Mar14</v>
      </c>
      <c r="E51" s="3" t="str">
        <f t="shared" si="3"/>
        <v>11Wed</v>
      </c>
      <c r="F51">
        <v>17.93</v>
      </c>
      <c r="G51" s="8">
        <f t="shared" si="25"/>
        <v>0.000558035714285603</v>
      </c>
      <c r="H51" s="7">
        <f t="shared" si="4"/>
        <v>1.00957207207207</v>
      </c>
      <c r="I51" s="7"/>
      <c r="J51" s="6">
        <v>21256</v>
      </c>
      <c r="K51" s="3" t="str">
        <f t="shared" si="5"/>
        <v>Mar</v>
      </c>
      <c r="L51" s="3">
        <f t="shared" si="6"/>
        <v>12</v>
      </c>
      <c r="M51" s="3" t="str">
        <f t="shared" si="7"/>
        <v>Mar12</v>
      </c>
      <c r="N51" s="3" t="str">
        <f t="shared" si="8"/>
        <v>11Wed</v>
      </c>
      <c r="O51">
        <v>42.41</v>
      </c>
      <c r="P51" s="8">
        <f t="shared" si="26"/>
        <v>-0.00235234073640762</v>
      </c>
      <c r="Q51" s="7">
        <f t="shared" si="9"/>
        <v>1.05157445814161</v>
      </c>
      <c r="R51" s="7"/>
      <c r="S51" s="6">
        <v>35870</v>
      </c>
      <c r="T51" s="3" t="str">
        <f t="shared" si="10"/>
        <v>Mar</v>
      </c>
      <c r="U51" s="3">
        <f t="shared" si="11"/>
        <v>16</v>
      </c>
      <c r="V51" s="3" t="str">
        <f t="shared" si="12"/>
        <v>Mar16</v>
      </c>
      <c r="W51" s="3" t="str">
        <f t="shared" si="13"/>
        <v>12Mon</v>
      </c>
      <c r="X51">
        <v>1079.27002</v>
      </c>
      <c r="Y51" s="8">
        <f t="shared" si="27"/>
        <v>0.00997560864078944</v>
      </c>
      <c r="Z51" s="7">
        <f t="shared" si="14"/>
        <v>1.10689822402338</v>
      </c>
      <c r="AA51" s="7"/>
      <c r="AB51" s="6">
        <v>39520</v>
      </c>
      <c r="AC51" s="3" t="str">
        <f t="shared" si="15"/>
        <v>Mar</v>
      </c>
      <c r="AD51" s="3">
        <f t="shared" si="16"/>
        <v>13</v>
      </c>
      <c r="AE51" s="3" t="str">
        <f t="shared" si="17"/>
        <v>Mar13</v>
      </c>
      <c r="AF51" s="3" t="str">
        <f t="shared" si="18"/>
        <v>11Thu</v>
      </c>
      <c r="AG51">
        <v>1315.47998</v>
      </c>
      <c r="AH51" s="8">
        <f t="shared" si="28"/>
        <v>0.0051269206181848</v>
      </c>
      <c r="AI51" s="7">
        <f t="shared" si="19"/>
        <v>0.909007952882701</v>
      </c>
      <c r="AJ51" s="7"/>
      <c r="AK51" s="9">
        <v>50</v>
      </c>
      <c r="AL51" s="6">
        <f>WORKDAY($AX$3,AK51,$AY$3:$AY$11)</f>
        <v>43173</v>
      </c>
      <c r="AM51" s="3" t="str">
        <f t="shared" si="20"/>
        <v>Mar</v>
      </c>
      <c r="AN51" s="3">
        <f t="shared" si="21"/>
        <v>14</v>
      </c>
      <c r="AO51" s="3" t="str">
        <f t="shared" si="22"/>
        <v>Mar14</v>
      </c>
      <c r="AP51" s="3" t="str">
        <f t="shared" si="23"/>
        <v>11Wed</v>
      </c>
      <c r="AQ51" s="7">
        <f t="shared" si="29"/>
        <v>1.00957207207207</v>
      </c>
      <c r="AR51" s="7">
        <f t="shared" si="30"/>
        <v>1.05157445814161</v>
      </c>
      <c r="AS51" s="7">
        <f t="shared" si="31"/>
        <v>1.09582170486142</v>
      </c>
      <c r="AT51" s="7">
        <f t="shared" si="32"/>
        <v>0.904371312951833</v>
      </c>
      <c r="AU51" s="10">
        <f t="shared" si="33"/>
        <v>1.01533488700673</v>
      </c>
      <c r="AV51" s="11">
        <f t="shared" si="24"/>
        <v>1.53348870067331</v>
      </c>
    </row>
    <row r="52" spans="1:48">
      <c r="A52" s="6">
        <v>10302</v>
      </c>
      <c r="B52" s="3" t="str">
        <f t="shared" si="0"/>
        <v>Mar</v>
      </c>
      <c r="C52" s="3">
        <f t="shared" si="1"/>
        <v>15</v>
      </c>
      <c r="D52" s="3" t="str">
        <f t="shared" si="2"/>
        <v>Mar15</v>
      </c>
      <c r="E52" s="3" t="str">
        <f t="shared" si="3"/>
        <v>11Thu</v>
      </c>
      <c r="F52">
        <v>18.07</v>
      </c>
      <c r="G52" s="8">
        <f t="shared" si="25"/>
        <v>0.00780814277746796</v>
      </c>
      <c r="H52" s="7">
        <f t="shared" si="4"/>
        <v>1.01745495495496</v>
      </c>
      <c r="I52" s="7"/>
      <c r="J52" s="6">
        <v>21257</v>
      </c>
      <c r="K52" s="3" t="str">
        <f t="shared" si="5"/>
        <v>Mar</v>
      </c>
      <c r="L52" s="3">
        <f t="shared" si="6"/>
        <v>13</v>
      </c>
      <c r="M52" s="3" t="str">
        <f t="shared" si="7"/>
        <v>Mar13</v>
      </c>
      <c r="N52" s="3" t="str">
        <f t="shared" si="8"/>
        <v>11Thu</v>
      </c>
      <c r="O52">
        <v>42.459999</v>
      </c>
      <c r="P52" s="8">
        <f t="shared" si="26"/>
        <v>0.00117894364536682</v>
      </c>
      <c r="Q52" s="7">
        <f t="shared" si="9"/>
        <v>1.05281420516666</v>
      </c>
      <c r="R52" s="7"/>
      <c r="S52" s="6">
        <v>35871</v>
      </c>
      <c r="T52" s="3" t="str">
        <f t="shared" si="10"/>
        <v>Mar</v>
      </c>
      <c r="U52" s="3">
        <f t="shared" si="11"/>
        <v>17</v>
      </c>
      <c r="V52" s="3" t="str">
        <f t="shared" si="12"/>
        <v>Mar17</v>
      </c>
      <c r="W52" s="3" t="str">
        <f t="shared" si="13"/>
        <v>12Tue</v>
      </c>
      <c r="X52">
        <v>1080.449951</v>
      </c>
      <c r="Y52" s="8">
        <f t="shared" si="27"/>
        <v>0.00109326765140768</v>
      </c>
      <c r="Z52" s="7">
        <f t="shared" si="14"/>
        <v>1.10810836004511</v>
      </c>
      <c r="AA52" s="7"/>
      <c r="AB52" s="6">
        <v>39521</v>
      </c>
      <c r="AC52" s="3" t="str">
        <f t="shared" si="15"/>
        <v>Mar</v>
      </c>
      <c r="AD52" s="3">
        <f t="shared" si="16"/>
        <v>14</v>
      </c>
      <c r="AE52" s="3" t="str">
        <f t="shared" si="17"/>
        <v>Mar14</v>
      </c>
      <c r="AF52" s="3" t="str">
        <f t="shared" si="18"/>
        <v>11Fri</v>
      </c>
      <c r="AG52">
        <v>1288.140015</v>
      </c>
      <c r="AH52" s="8">
        <f t="shared" si="28"/>
        <v>-0.0207832619391138</v>
      </c>
      <c r="AI52" s="7">
        <f t="shared" si="19"/>
        <v>0.890115802493202</v>
      </c>
      <c r="AJ52" s="7"/>
      <c r="AK52" s="9">
        <v>51</v>
      </c>
      <c r="AL52" s="6">
        <f>WORKDAY($AX$3,AK52,$AY$3:$AY$11)</f>
        <v>43174</v>
      </c>
      <c r="AM52" s="3" t="str">
        <f t="shared" si="20"/>
        <v>Mar</v>
      </c>
      <c r="AN52" s="3">
        <f t="shared" si="21"/>
        <v>15</v>
      </c>
      <c r="AO52" s="3" t="str">
        <f t="shared" si="22"/>
        <v>Mar15</v>
      </c>
      <c r="AP52" s="3" t="str">
        <f t="shared" si="23"/>
        <v>11Thu</v>
      </c>
      <c r="AQ52" s="7">
        <f t="shared" si="29"/>
        <v>1.01745495495496</v>
      </c>
      <c r="AR52" s="7">
        <f t="shared" si="30"/>
        <v>1.05281420516666</v>
      </c>
      <c r="AS52" s="7">
        <f t="shared" si="31"/>
        <v>1.09730889824089</v>
      </c>
      <c r="AT52" s="7">
        <f t="shared" si="32"/>
        <v>0.909007952882701</v>
      </c>
      <c r="AU52" s="10">
        <f t="shared" si="33"/>
        <v>1.0191465028113</v>
      </c>
      <c r="AV52" s="11">
        <f t="shared" si="24"/>
        <v>1.91465028113023</v>
      </c>
    </row>
    <row r="53" spans="1:48">
      <c r="A53" s="6">
        <v>10303</v>
      </c>
      <c r="B53" s="3" t="str">
        <f t="shared" si="0"/>
        <v>Mar</v>
      </c>
      <c r="C53" s="3">
        <f t="shared" si="1"/>
        <v>16</v>
      </c>
      <c r="D53" s="3" t="str">
        <f t="shared" si="2"/>
        <v>Mar16</v>
      </c>
      <c r="E53" s="3" t="str">
        <f t="shared" si="3"/>
        <v>11Fri</v>
      </c>
      <c r="F53">
        <v>18.26</v>
      </c>
      <c r="G53" s="8">
        <f t="shared" si="25"/>
        <v>0.0105146651909243</v>
      </c>
      <c r="H53" s="7">
        <f t="shared" si="4"/>
        <v>1.02815315315315</v>
      </c>
      <c r="I53" s="7"/>
      <c r="J53" s="6">
        <v>21258</v>
      </c>
      <c r="K53" s="3" t="str">
        <f t="shared" si="5"/>
        <v>Mar</v>
      </c>
      <c r="L53" s="3">
        <f t="shared" si="6"/>
        <v>14</v>
      </c>
      <c r="M53" s="3" t="str">
        <f t="shared" si="7"/>
        <v>Mar14</v>
      </c>
      <c r="N53" s="3" t="str">
        <f t="shared" si="8"/>
        <v>11Fri</v>
      </c>
      <c r="O53">
        <v>42.330002</v>
      </c>
      <c r="P53" s="8">
        <f t="shared" si="26"/>
        <v>-0.00306163455161652</v>
      </c>
      <c r="Q53" s="7">
        <f t="shared" si="9"/>
        <v>1.04959087281969</v>
      </c>
      <c r="R53" s="7"/>
      <c r="S53" s="6">
        <v>35872</v>
      </c>
      <c r="T53" s="3" t="str">
        <f t="shared" si="10"/>
        <v>Mar</v>
      </c>
      <c r="U53" s="3">
        <f t="shared" si="11"/>
        <v>18</v>
      </c>
      <c r="V53" s="3" t="str">
        <f t="shared" si="12"/>
        <v>Mar18</v>
      </c>
      <c r="W53" s="3" t="str">
        <f t="shared" si="13"/>
        <v>12Wed</v>
      </c>
      <c r="X53">
        <v>1085.52002</v>
      </c>
      <c r="Y53" s="8">
        <f t="shared" si="27"/>
        <v>0.0046925533156879</v>
      </c>
      <c r="Z53" s="7">
        <f t="shared" si="14"/>
        <v>1.11330821760418</v>
      </c>
      <c r="AA53" s="7"/>
      <c r="AB53" s="6">
        <v>39524</v>
      </c>
      <c r="AC53" s="3" t="str">
        <f t="shared" si="15"/>
        <v>Mar</v>
      </c>
      <c r="AD53" s="3">
        <f t="shared" si="16"/>
        <v>17</v>
      </c>
      <c r="AE53" s="3" t="str">
        <f t="shared" si="17"/>
        <v>Mar17</v>
      </c>
      <c r="AF53" s="3" t="str">
        <f t="shared" si="18"/>
        <v>12Mon</v>
      </c>
      <c r="AG53">
        <v>1276.599976</v>
      </c>
      <c r="AH53" s="8">
        <f t="shared" si="28"/>
        <v>-0.00895868373439201</v>
      </c>
      <c r="AI53" s="7">
        <f t="shared" si="19"/>
        <v>0.882141536531681</v>
      </c>
      <c r="AJ53" s="7"/>
      <c r="AK53" s="9">
        <v>52</v>
      </c>
      <c r="AL53" s="6">
        <f>WORKDAY($AX$3,AK53,$AY$3:$AY$11)</f>
        <v>43175</v>
      </c>
      <c r="AM53" s="3" t="str">
        <f t="shared" si="20"/>
        <v>Mar</v>
      </c>
      <c r="AN53" s="3">
        <f t="shared" si="21"/>
        <v>16</v>
      </c>
      <c r="AO53" s="3" t="str">
        <f t="shared" si="22"/>
        <v>Mar16</v>
      </c>
      <c r="AP53" s="3" t="str">
        <f t="shared" si="23"/>
        <v>11Fri</v>
      </c>
      <c r="AQ53" s="7">
        <f t="shared" si="29"/>
        <v>1.02815315315315</v>
      </c>
      <c r="AR53" s="7">
        <f t="shared" si="30"/>
        <v>1.04959087281969</v>
      </c>
      <c r="AS53" s="7">
        <f t="shared" si="31"/>
        <v>1.09596530307601</v>
      </c>
      <c r="AT53" s="7">
        <f t="shared" si="32"/>
        <v>0.890115802493202</v>
      </c>
      <c r="AU53" s="10">
        <f t="shared" si="33"/>
        <v>1.01595628288552</v>
      </c>
      <c r="AV53" s="11">
        <f t="shared" si="24"/>
        <v>1.59562828855158</v>
      </c>
    </row>
    <row r="54" spans="1:48">
      <c r="A54" s="6">
        <v>10306</v>
      </c>
      <c r="B54" s="3" t="str">
        <f t="shared" si="0"/>
        <v>Mar</v>
      </c>
      <c r="C54" s="3">
        <f t="shared" si="1"/>
        <v>19</v>
      </c>
      <c r="D54" s="3" t="str">
        <f t="shared" si="2"/>
        <v>Mar19</v>
      </c>
      <c r="E54" s="3" t="str">
        <f t="shared" si="3"/>
        <v>12Mon</v>
      </c>
      <c r="F54">
        <v>18.360001</v>
      </c>
      <c r="G54" s="8">
        <f t="shared" si="25"/>
        <v>0.00547650602409632</v>
      </c>
      <c r="H54" s="7">
        <f t="shared" si="4"/>
        <v>1.03378384009009</v>
      </c>
      <c r="I54" s="7"/>
      <c r="J54" s="6">
        <v>21261</v>
      </c>
      <c r="K54" s="3" t="str">
        <f t="shared" si="5"/>
        <v>Mar</v>
      </c>
      <c r="L54" s="3">
        <f t="shared" si="6"/>
        <v>17</v>
      </c>
      <c r="M54" s="3" t="str">
        <f t="shared" si="7"/>
        <v>Mar17</v>
      </c>
      <c r="N54" s="3" t="str">
        <f t="shared" si="8"/>
        <v>12Mon</v>
      </c>
      <c r="O54">
        <v>42.040001</v>
      </c>
      <c r="P54" s="8">
        <f t="shared" si="26"/>
        <v>-0.00685095644455683</v>
      </c>
      <c r="Q54" s="7">
        <f t="shared" si="9"/>
        <v>1.0424001714654</v>
      </c>
      <c r="R54" s="7"/>
      <c r="S54" s="6">
        <v>35873</v>
      </c>
      <c r="T54" s="3" t="str">
        <f t="shared" si="10"/>
        <v>Mar</v>
      </c>
      <c r="U54" s="3">
        <f t="shared" si="11"/>
        <v>19</v>
      </c>
      <c r="V54" s="3" t="str">
        <f t="shared" si="12"/>
        <v>Mar19</v>
      </c>
      <c r="W54" s="3" t="str">
        <f t="shared" si="13"/>
        <v>12Thu</v>
      </c>
      <c r="X54">
        <v>1089.73999</v>
      </c>
      <c r="Y54" s="8">
        <f t="shared" si="27"/>
        <v>0.00388751006176754</v>
      </c>
      <c r="Z54" s="7">
        <f t="shared" si="14"/>
        <v>1.11763621450197</v>
      </c>
      <c r="AA54" s="7"/>
      <c r="AB54" s="6">
        <v>39525</v>
      </c>
      <c r="AC54" s="3" t="str">
        <f t="shared" si="15"/>
        <v>Mar</v>
      </c>
      <c r="AD54" s="3">
        <f t="shared" si="16"/>
        <v>18</v>
      </c>
      <c r="AE54" s="3" t="str">
        <f t="shared" si="17"/>
        <v>Mar18</v>
      </c>
      <c r="AF54" s="3" t="str">
        <f t="shared" si="18"/>
        <v>12Tue</v>
      </c>
      <c r="AG54">
        <v>1330.73999</v>
      </c>
      <c r="AH54" s="8">
        <f t="shared" si="28"/>
        <v>0.0424095370655091</v>
      </c>
      <c r="AI54" s="7">
        <f t="shared" si="19"/>
        <v>0.919552750722247</v>
      </c>
      <c r="AJ54" s="7"/>
      <c r="AK54" s="9">
        <v>53</v>
      </c>
      <c r="AL54" s="6">
        <f>WORKDAY($AX$3,AK54,$AY$3:$AY$11)</f>
        <v>43178</v>
      </c>
      <c r="AM54" s="3" t="str">
        <f t="shared" si="20"/>
        <v>Mar</v>
      </c>
      <c r="AN54" s="3">
        <f t="shared" si="21"/>
        <v>19</v>
      </c>
      <c r="AO54" s="3" t="str">
        <f t="shared" si="22"/>
        <v>Mar19</v>
      </c>
      <c r="AP54" s="3" t="str">
        <f t="shared" si="23"/>
        <v>12Mon</v>
      </c>
      <c r="AQ54" s="7">
        <f t="shared" si="29"/>
        <v>1.03378384009009</v>
      </c>
      <c r="AR54" s="7">
        <f t="shared" si="30"/>
        <v>1.0424001714654</v>
      </c>
      <c r="AS54" s="7">
        <f t="shared" si="31"/>
        <v>1.10689822402338</v>
      </c>
      <c r="AT54" s="7">
        <f t="shared" si="32"/>
        <v>0.882141536531681</v>
      </c>
      <c r="AU54" s="10">
        <f t="shared" si="33"/>
        <v>1.01630594302764</v>
      </c>
      <c r="AV54" s="11">
        <f t="shared" si="24"/>
        <v>1.63059430276393</v>
      </c>
    </row>
    <row r="55" spans="1:48">
      <c r="A55" s="6">
        <v>10307</v>
      </c>
      <c r="B55" s="3" t="str">
        <f t="shared" si="0"/>
        <v>Mar</v>
      </c>
      <c r="C55" s="3">
        <f t="shared" si="1"/>
        <v>20</v>
      </c>
      <c r="D55" s="3" t="str">
        <f t="shared" si="2"/>
        <v>Mar20</v>
      </c>
      <c r="E55" s="3" t="str">
        <f t="shared" si="3"/>
        <v>12Tue</v>
      </c>
      <c r="F55">
        <v>18.459999</v>
      </c>
      <c r="G55" s="8">
        <f t="shared" si="25"/>
        <v>0.00544651386456893</v>
      </c>
      <c r="H55" s="7">
        <f t="shared" si="4"/>
        <v>1.03941435810811</v>
      </c>
      <c r="I55" s="7"/>
      <c r="J55" s="6">
        <v>21262</v>
      </c>
      <c r="K55" s="3" t="str">
        <f t="shared" si="5"/>
        <v>Mar</v>
      </c>
      <c r="L55" s="3">
        <f t="shared" si="6"/>
        <v>18</v>
      </c>
      <c r="M55" s="3" t="str">
        <f t="shared" si="7"/>
        <v>Mar18</v>
      </c>
      <c r="N55" s="3" t="str">
        <f t="shared" si="8"/>
        <v>12Tue</v>
      </c>
      <c r="O55">
        <v>41.889999</v>
      </c>
      <c r="P55" s="8">
        <f t="shared" si="26"/>
        <v>-0.00356807793605889</v>
      </c>
      <c r="Q55" s="7">
        <f t="shared" si="9"/>
        <v>1.03868080641305</v>
      </c>
      <c r="R55" s="7"/>
      <c r="S55" s="6">
        <v>35874</v>
      </c>
      <c r="T55" s="3" t="str">
        <f t="shared" si="10"/>
        <v>Mar</v>
      </c>
      <c r="U55" s="3">
        <f t="shared" si="11"/>
        <v>20</v>
      </c>
      <c r="V55" s="3" t="str">
        <f t="shared" si="12"/>
        <v>Mar20</v>
      </c>
      <c r="W55" s="3" t="str">
        <f t="shared" si="13"/>
        <v>12Fri</v>
      </c>
      <c r="X55">
        <v>1099.160034</v>
      </c>
      <c r="Y55" s="8">
        <f t="shared" si="27"/>
        <v>0.0086443042252675</v>
      </c>
      <c r="Z55" s="7">
        <f t="shared" si="14"/>
        <v>1.1272974019533</v>
      </c>
      <c r="AA55" s="7"/>
      <c r="AB55" s="6">
        <v>39526</v>
      </c>
      <c r="AC55" s="3" t="str">
        <f t="shared" si="15"/>
        <v>Mar</v>
      </c>
      <c r="AD55" s="3">
        <f t="shared" si="16"/>
        <v>19</v>
      </c>
      <c r="AE55" s="3" t="str">
        <f t="shared" si="17"/>
        <v>Mar19</v>
      </c>
      <c r="AF55" s="3" t="str">
        <f t="shared" si="18"/>
        <v>12Wed</v>
      </c>
      <c r="AG55">
        <v>1298.420044</v>
      </c>
      <c r="AH55" s="8">
        <f t="shared" si="28"/>
        <v>-0.0242871982828141</v>
      </c>
      <c r="AI55" s="7">
        <f t="shared" si="19"/>
        <v>0.897219390733948</v>
      </c>
      <c r="AJ55" s="7"/>
      <c r="AK55" s="9">
        <v>54</v>
      </c>
      <c r="AL55" s="6">
        <f>WORKDAY($AX$3,AK55,$AY$3:$AY$11)</f>
        <v>43179</v>
      </c>
      <c r="AM55" s="3" t="str">
        <f t="shared" si="20"/>
        <v>Mar</v>
      </c>
      <c r="AN55" s="3">
        <f t="shared" si="21"/>
        <v>20</v>
      </c>
      <c r="AO55" s="3" t="str">
        <f t="shared" si="22"/>
        <v>Mar20</v>
      </c>
      <c r="AP55" s="3" t="str">
        <f t="shared" si="23"/>
        <v>12Tue</v>
      </c>
      <c r="AQ55" s="7">
        <f t="shared" si="29"/>
        <v>1.03941435810811</v>
      </c>
      <c r="AR55" s="7">
        <f t="shared" si="30"/>
        <v>1.03868080641305</v>
      </c>
      <c r="AS55" s="7">
        <f t="shared" si="31"/>
        <v>1.10810836004511</v>
      </c>
      <c r="AT55" s="7">
        <f t="shared" si="32"/>
        <v>0.919552750722247</v>
      </c>
      <c r="AU55" s="10">
        <f t="shared" si="33"/>
        <v>1.02643906882213</v>
      </c>
      <c r="AV55" s="11">
        <f t="shared" si="24"/>
        <v>2.64390688221292</v>
      </c>
    </row>
    <row r="56" spans="1:48">
      <c r="A56" s="6">
        <v>10308</v>
      </c>
      <c r="B56" s="3" t="str">
        <f t="shared" si="0"/>
        <v>Mar</v>
      </c>
      <c r="C56" s="3">
        <f t="shared" si="1"/>
        <v>21</v>
      </c>
      <c r="D56" s="3" t="str">
        <f t="shared" si="2"/>
        <v>Mar21</v>
      </c>
      <c r="E56" s="3" t="str">
        <f t="shared" si="3"/>
        <v>12Wed</v>
      </c>
      <c r="F56">
        <v>18.65</v>
      </c>
      <c r="G56" s="8">
        <f t="shared" si="25"/>
        <v>0.0102925791057734</v>
      </c>
      <c r="H56" s="7">
        <f t="shared" si="4"/>
        <v>1.05011261261261</v>
      </c>
      <c r="I56" s="7"/>
      <c r="J56" s="6">
        <v>21263</v>
      </c>
      <c r="K56" s="3" t="str">
        <f t="shared" si="5"/>
        <v>Mar</v>
      </c>
      <c r="L56" s="3">
        <f t="shared" si="6"/>
        <v>19</v>
      </c>
      <c r="M56" s="3" t="str">
        <f t="shared" si="7"/>
        <v>Mar19</v>
      </c>
      <c r="N56" s="3" t="str">
        <f t="shared" si="8"/>
        <v>12Wed</v>
      </c>
      <c r="O56">
        <v>42.09</v>
      </c>
      <c r="P56" s="8">
        <f t="shared" si="26"/>
        <v>0.00477443315288693</v>
      </c>
      <c r="Q56" s="7">
        <f t="shared" si="9"/>
        <v>1.04363991849046</v>
      </c>
      <c r="R56" s="7"/>
      <c r="S56" s="6">
        <v>35877</v>
      </c>
      <c r="T56" s="3" t="str">
        <f t="shared" si="10"/>
        <v>Mar</v>
      </c>
      <c r="U56" s="3">
        <f t="shared" si="11"/>
        <v>23</v>
      </c>
      <c r="V56" s="3" t="str">
        <f t="shared" si="12"/>
        <v>Mar23</v>
      </c>
      <c r="W56" s="3" t="str">
        <f t="shared" si="13"/>
        <v>13Mon</v>
      </c>
      <c r="X56">
        <v>1095.550049</v>
      </c>
      <c r="Y56" s="8">
        <f t="shared" si="27"/>
        <v>-0.00328431246436681</v>
      </c>
      <c r="Z56" s="7">
        <f t="shared" si="14"/>
        <v>1.12359500504501</v>
      </c>
      <c r="AA56" s="7"/>
      <c r="AB56" s="6">
        <v>39527</v>
      </c>
      <c r="AC56" s="3" t="str">
        <f t="shared" si="15"/>
        <v>Mar</v>
      </c>
      <c r="AD56" s="3">
        <f t="shared" si="16"/>
        <v>20</v>
      </c>
      <c r="AE56" s="3" t="str">
        <f t="shared" si="17"/>
        <v>Mar20</v>
      </c>
      <c r="AF56" s="3" t="str">
        <f t="shared" si="18"/>
        <v>12Thu</v>
      </c>
      <c r="AG56">
        <v>1329.51001</v>
      </c>
      <c r="AH56" s="8">
        <f t="shared" si="28"/>
        <v>0.0239444593786631</v>
      </c>
      <c r="AI56" s="7">
        <f t="shared" si="19"/>
        <v>0.918702823989126</v>
      </c>
      <c r="AJ56" s="7"/>
      <c r="AK56" s="9">
        <v>55</v>
      </c>
      <c r="AL56" s="6">
        <f>WORKDAY($AX$3,AK56,$AY$3:$AY$11)</f>
        <v>43180</v>
      </c>
      <c r="AM56" s="3" t="str">
        <f t="shared" si="20"/>
        <v>Mar</v>
      </c>
      <c r="AN56" s="3">
        <f t="shared" si="21"/>
        <v>21</v>
      </c>
      <c r="AO56" s="3" t="str">
        <f t="shared" si="22"/>
        <v>Mar21</v>
      </c>
      <c r="AP56" s="3" t="str">
        <f t="shared" si="23"/>
        <v>12Wed</v>
      </c>
      <c r="AQ56" s="7">
        <f t="shared" si="29"/>
        <v>1.05011261261261</v>
      </c>
      <c r="AR56" s="7">
        <f t="shared" si="30"/>
        <v>1.04363991849046</v>
      </c>
      <c r="AS56" s="7">
        <f t="shared" si="31"/>
        <v>1.11330821760418</v>
      </c>
      <c r="AT56" s="7">
        <f t="shared" si="32"/>
        <v>0.897219390733948</v>
      </c>
      <c r="AU56" s="10">
        <f t="shared" si="33"/>
        <v>1.0260700348603</v>
      </c>
      <c r="AV56" s="11">
        <f t="shared" si="24"/>
        <v>2.60700348602998</v>
      </c>
    </row>
    <row r="57" spans="1:48">
      <c r="A57" s="6">
        <v>10309</v>
      </c>
      <c r="B57" s="3" t="str">
        <f t="shared" si="0"/>
        <v>Mar</v>
      </c>
      <c r="C57" s="3">
        <f t="shared" si="1"/>
        <v>22</v>
      </c>
      <c r="D57" s="3" t="str">
        <f t="shared" si="2"/>
        <v>Mar22</v>
      </c>
      <c r="E57" s="3" t="str">
        <f t="shared" si="3"/>
        <v>12Thu</v>
      </c>
      <c r="F57">
        <v>18.6</v>
      </c>
      <c r="G57" s="8">
        <f t="shared" si="25"/>
        <v>-0.00268096514745293</v>
      </c>
      <c r="H57" s="7">
        <f t="shared" si="4"/>
        <v>1.0472972972973</v>
      </c>
      <c r="I57" s="7"/>
      <c r="J57" s="6">
        <v>21264</v>
      </c>
      <c r="K57" s="3" t="str">
        <f t="shared" si="5"/>
        <v>Mar</v>
      </c>
      <c r="L57" s="3">
        <f t="shared" si="6"/>
        <v>20</v>
      </c>
      <c r="M57" s="3" t="str">
        <f t="shared" si="7"/>
        <v>Mar20</v>
      </c>
      <c r="N57" s="3" t="str">
        <f t="shared" si="8"/>
        <v>12Thu</v>
      </c>
      <c r="O57">
        <v>42.110001</v>
      </c>
      <c r="P57" s="8">
        <f t="shared" si="26"/>
        <v>0.000475196008552946</v>
      </c>
      <c r="Q57" s="7">
        <f t="shared" si="9"/>
        <v>1.04413585201409</v>
      </c>
      <c r="R57" s="7"/>
      <c r="S57" s="6">
        <v>35878</v>
      </c>
      <c r="T57" s="3" t="str">
        <f t="shared" si="10"/>
        <v>Mar</v>
      </c>
      <c r="U57" s="3">
        <f t="shared" si="11"/>
        <v>24</v>
      </c>
      <c r="V57" s="3" t="str">
        <f t="shared" si="12"/>
        <v>Mar24</v>
      </c>
      <c r="W57" s="3" t="str">
        <f t="shared" si="13"/>
        <v>13Tue</v>
      </c>
      <c r="X57">
        <v>1105.650024</v>
      </c>
      <c r="Y57" s="8">
        <f t="shared" si="27"/>
        <v>0.00921909045526416</v>
      </c>
      <c r="Z57" s="7">
        <f t="shared" si="14"/>
        <v>1.13395352903161</v>
      </c>
      <c r="AA57" s="7"/>
      <c r="AB57" s="6">
        <v>39531</v>
      </c>
      <c r="AC57" s="3" t="str">
        <f t="shared" si="15"/>
        <v>Mar</v>
      </c>
      <c r="AD57" s="3">
        <f t="shared" si="16"/>
        <v>24</v>
      </c>
      <c r="AE57" s="3" t="str">
        <f t="shared" si="17"/>
        <v>Mar24</v>
      </c>
      <c r="AF57" s="3" t="str">
        <f t="shared" si="18"/>
        <v>13Mon</v>
      </c>
      <c r="AG57">
        <v>1349.880005</v>
      </c>
      <c r="AH57" s="8">
        <f t="shared" si="28"/>
        <v>0.0153214303365794</v>
      </c>
      <c r="AI57" s="7">
        <f t="shared" si="19"/>
        <v>0.932778665306894</v>
      </c>
      <c r="AJ57" s="7"/>
      <c r="AK57" s="9">
        <v>56</v>
      </c>
      <c r="AL57" s="6">
        <f>WORKDAY($AX$3,AK57,$AY$3:$AY$11)</f>
        <v>43181</v>
      </c>
      <c r="AM57" s="3" t="str">
        <f t="shared" si="20"/>
        <v>Mar</v>
      </c>
      <c r="AN57" s="3">
        <f t="shared" si="21"/>
        <v>22</v>
      </c>
      <c r="AO57" s="3" t="str">
        <f t="shared" si="22"/>
        <v>Mar22</v>
      </c>
      <c r="AP57" s="3" t="str">
        <f t="shared" si="23"/>
        <v>12Thu</v>
      </c>
      <c r="AQ57" s="7">
        <f t="shared" si="29"/>
        <v>1.0472972972973</v>
      </c>
      <c r="AR57" s="7">
        <f t="shared" si="30"/>
        <v>1.04413585201409</v>
      </c>
      <c r="AS57" s="7">
        <f t="shared" si="31"/>
        <v>1.11763621450197</v>
      </c>
      <c r="AT57" s="7">
        <f t="shared" si="32"/>
        <v>0.918702823989126</v>
      </c>
      <c r="AU57" s="10">
        <f t="shared" si="33"/>
        <v>1.03194304695062</v>
      </c>
      <c r="AV57" s="11">
        <f t="shared" si="24"/>
        <v>3.19430469506199</v>
      </c>
    </row>
    <row r="58" spans="1:48">
      <c r="A58" s="6">
        <v>10310</v>
      </c>
      <c r="B58" s="3" t="str">
        <f t="shared" si="0"/>
        <v>Mar</v>
      </c>
      <c r="C58" s="3">
        <f t="shared" si="1"/>
        <v>23</v>
      </c>
      <c r="D58" s="3" t="str">
        <f t="shared" si="2"/>
        <v>Mar23</v>
      </c>
      <c r="E58" s="3" t="str">
        <f t="shared" si="3"/>
        <v>12Fri</v>
      </c>
      <c r="F58">
        <v>18.780001</v>
      </c>
      <c r="G58" s="8">
        <f t="shared" si="25"/>
        <v>0.00967747311827942</v>
      </c>
      <c r="H58" s="7">
        <f t="shared" si="4"/>
        <v>1.05743248873874</v>
      </c>
      <c r="I58" s="7"/>
      <c r="J58" s="6">
        <v>21265</v>
      </c>
      <c r="K58" s="3" t="str">
        <f t="shared" si="5"/>
        <v>Mar</v>
      </c>
      <c r="L58" s="3">
        <f t="shared" si="6"/>
        <v>21</v>
      </c>
      <c r="M58" s="3" t="str">
        <f t="shared" si="7"/>
        <v>Mar21</v>
      </c>
      <c r="N58" s="3" t="str">
        <f t="shared" si="8"/>
        <v>12Fri</v>
      </c>
      <c r="O58">
        <v>42.419998</v>
      </c>
      <c r="P58" s="8">
        <f t="shared" si="26"/>
        <v>0.00736160039511761</v>
      </c>
      <c r="Q58" s="7">
        <f t="shared" si="9"/>
        <v>1.05182236291483</v>
      </c>
      <c r="R58" s="7"/>
      <c r="S58" s="6">
        <v>35879</v>
      </c>
      <c r="T58" s="3" t="str">
        <f t="shared" si="10"/>
        <v>Mar</v>
      </c>
      <c r="U58" s="3">
        <f t="shared" si="11"/>
        <v>25</v>
      </c>
      <c r="V58" s="3" t="str">
        <f t="shared" si="12"/>
        <v>Mar25</v>
      </c>
      <c r="W58" s="3" t="str">
        <f t="shared" si="13"/>
        <v>13Wed</v>
      </c>
      <c r="X58">
        <v>1101.930054</v>
      </c>
      <c r="Y58" s="8">
        <f t="shared" si="27"/>
        <v>-0.0033645094914773</v>
      </c>
      <c r="Z58" s="7">
        <f t="shared" si="14"/>
        <v>1.13013833162029</v>
      </c>
      <c r="AA58" s="7"/>
      <c r="AB58" s="6">
        <v>39532</v>
      </c>
      <c r="AC58" s="3" t="str">
        <f t="shared" si="15"/>
        <v>Mar</v>
      </c>
      <c r="AD58" s="3">
        <f t="shared" si="16"/>
        <v>25</v>
      </c>
      <c r="AE58" s="3" t="str">
        <f t="shared" si="17"/>
        <v>Mar25</v>
      </c>
      <c r="AF58" s="3" t="str">
        <f t="shared" si="18"/>
        <v>13Tue</v>
      </c>
      <c r="AG58">
        <v>1352.98999</v>
      </c>
      <c r="AH58" s="8">
        <f t="shared" si="28"/>
        <v>0.00230389737493745</v>
      </c>
      <c r="AI58" s="7">
        <f t="shared" si="19"/>
        <v>0.934927691625293</v>
      </c>
      <c r="AJ58" s="7"/>
      <c r="AK58" s="9">
        <v>57</v>
      </c>
      <c r="AL58" s="6">
        <f>WORKDAY($AX$3,AK58,$AY$3:$AY$11)</f>
        <v>43182</v>
      </c>
      <c r="AM58" s="3" t="str">
        <f t="shared" si="20"/>
        <v>Mar</v>
      </c>
      <c r="AN58" s="3">
        <f t="shared" si="21"/>
        <v>23</v>
      </c>
      <c r="AO58" s="3" t="str">
        <f t="shared" si="22"/>
        <v>Mar23</v>
      </c>
      <c r="AP58" s="3" t="str">
        <f t="shared" si="23"/>
        <v>12Fri</v>
      </c>
      <c r="AQ58" s="7">
        <f t="shared" si="29"/>
        <v>1.05743248873874</v>
      </c>
      <c r="AR58" s="7">
        <f t="shared" si="30"/>
        <v>1.05182236291483</v>
      </c>
      <c r="AS58" s="7">
        <f t="shared" si="31"/>
        <v>1.1272974019533</v>
      </c>
      <c r="AT58" s="7" t="e">
        <f t="shared" si="32"/>
        <v>#N/A</v>
      </c>
      <c r="AU58" s="10" t="e">
        <f t="shared" si="33"/>
        <v>#N/A</v>
      </c>
      <c r="AV58" s="11" t="e">
        <f t="shared" si="24"/>
        <v>#N/A</v>
      </c>
    </row>
    <row r="59" spans="1:48">
      <c r="A59" s="6">
        <v>10313</v>
      </c>
      <c r="B59" s="3" t="str">
        <f t="shared" si="0"/>
        <v>Mar</v>
      </c>
      <c r="C59" s="3">
        <f t="shared" si="1"/>
        <v>26</v>
      </c>
      <c r="D59" s="3" t="str">
        <f t="shared" si="2"/>
        <v>Mar26</v>
      </c>
      <c r="E59" s="3" t="str">
        <f t="shared" si="3"/>
        <v>13Mon</v>
      </c>
      <c r="F59">
        <v>19.049999</v>
      </c>
      <c r="G59" s="8">
        <f t="shared" si="25"/>
        <v>0.0143768895432967</v>
      </c>
      <c r="H59" s="7">
        <f t="shared" si="4"/>
        <v>1.07263507882883</v>
      </c>
      <c r="I59" s="7"/>
      <c r="J59" s="6">
        <v>21268</v>
      </c>
      <c r="K59" s="3" t="str">
        <f t="shared" si="5"/>
        <v>Mar</v>
      </c>
      <c r="L59" s="3">
        <f t="shared" si="6"/>
        <v>24</v>
      </c>
      <c r="M59" s="3" t="str">
        <f t="shared" si="7"/>
        <v>Mar24</v>
      </c>
      <c r="N59" s="3" t="str">
        <f t="shared" si="8"/>
        <v>13Mon</v>
      </c>
      <c r="O59">
        <v>42.580002</v>
      </c>
      <c r="P59" s="8">
        <f t="shared" si="26"/>
        <v>0.00377190022498353</v>
      </c>
      <c r="Q59" s="7">
        <f t="shared" si="9"/>
        <v>1.05578973192216</v>
      </c>
      <c r="R59" s="7"/>
      <c r="S59" s="6">
        <v>35880</v>
      </c>
      <c r="T59" s="3" t="str">
        <f t="shared" si="10"/>
        <v>Mar</v>
      </c>
      <c r="U59" s="3">
        <f t="shared" si="11"/>
        <v>26</v>
      </c>
      <c r="V59" s="3" t="str">
        <f t="shared" si="12"/>
        <v>Mar26</v>
      </c>
      <c r="W59" s="3" t="str">
        <f t="shared" si="13"/>
        <v>13Thu</v>
      </c>
      <c r="X59">
        <v>1100.800049</v>
      </c>
      <c r="Y59" s="8">
        <f t="shared" si="27"/>
        <v>-0.00102547797466642</v>
      </c>
      <c r="Z59" s="7">
        <f t="shared" si="14"/>
        <v>1.12897939965288</v>
      </c>
      <c r="AA59" s="7"/>
      <c r="AB59" s="6">
        <v>39533</v>
      </c>
      <c r="AC59" s="3" t="str">
        <f t="shared" si="15"/>
        <v>Mar</v>
      </c>
      <c r="AD59" s="3">
        <f t="shared" si="16"/>
        <v>26</v>
      </c>
      <c r="AE59" s="3" t="str">
        <f t="shared" si="17"/>
        <v>Mar26</v>
      </c>
      <c r="AF59" s="3" t="str">
        <f t="shared" si="18"/>
        <v>13Wed</v>
      </c>
      <c r="AG59">
        <v>1341.130005</v>
      </c>
      <c r="AH59" s="8">
        <f t="shared" si="28"/>
        <v>-0.00876575960476991</v>
      </c>
      <c r="AI59" s="7">
        <f t="shared" si="19"/>
        <v>0.926732340232663</v>
      </c>
      <c r="AJ59" s="7"/>
      <c r="AK59" s="9">
        <v>58</v>
      </c>
      <c r="AL59" s="6">
        <f>WORKDAY($AX$3,AK59,$AY$3:$AY$11)</f>
        <v>43185</v>
      </c>
      <c r="AM59" s="3" t="str">
        <f t="shared" si="20"/>
        <v>Mar</v>
      </c>
      <c r="AN59" s="3">
        <f t="shared" si="21"/>
        <v>26</v>
      </c>
      <c r="AO59" s="3" t="str">
        <f t="shared" si="22"/>
        <v>Mar26</v>
      </c>
      <c r="AP59" s="3" t="str">
        <f t="shared" si="23"/>
        <v>13Mon</v>
      </c>
      <c r="AQ59" s="7">
        <f t="shared" si="29"/>
        <v>1.07263507882883</v>
      </c>
      <c r="AR59" s="7">
        <f t="shared" si="30"/>
        <v>1.05578973192216</v>
      </c>
      <c r="AS59" s="7">
        <f t="shared" si="31"/>
        <v>1.12359500504501</v>
      </c>
      <c r="AT59" s="7">
        <f t="shared" si="32"/>
        <v>0.932778665306894</v>
      </c>
      <c r="AU59" s="10">
        <f t="shared" si="33"/>
        <v>1.04619962027572</v>
      </c>
      <c r="AV59" s="11">
        <f t="shared" si="24"/>
        <v>4.61996202757229</v>
      </c>
    </row>
    <row r="60" spans="1:48">
      <c r="A60" s="6">
        <v>10314</v>
      </c>
      <c r="B60" s="3" t="str">
        <f t="shared" si="0"/>
        <v>Mar</v>
      </c>
      <c r="C60" s="3">
        <f t="shared" si="1"/>
        <v>27</v>
      </c>
      <c r="D60" s="3" t="str">
        <f t="shared" si="2"/>
        <v>Mar27</v>
      </c>
      <c r="E60" s="3" t="str">
        <f t="shared" si="3"/>
        <v>13Tue</v>
      </c>
      <c r="F60">
        <v>18.940001</v>
      </c>
      <c r="G60" s="8">
        <f t="shared" si="25"/>
        <v>-0.00577417353145273</v>
      </c>
      <c r="H60" s="7">
        <f t="shared" si="4"/>
        <v>1.06644149774775</v>
      </c>
      <c r="I60" s="7"/>
      <c r="J60" s="6">
        <v>21269</v>
      </c>
      <c r="K60" s="3" t="str">
        <f t="shared" si="5"/>
        <v>Mar</v>
      </c>
      <c r="L60" s="3">
        <f t="shared" si="6"/>
        <v>25</v>
      </c>
      <c r="M60" s="3" t="str">
        <f t="shared" si="7"/>
        <v>Mar25</v>
      </c>
      <c r="N60" s="3" t="str">
        <f t="shared" si="8"/>
        <v>13Tue</v>
      </c>
      <c r="O60">
        <v>42.439999</v>
      </c>
      <c r="P60" s="8">
        <f t="shared" si="26"/>
        <v>-0.00328799890615318</v>
      </c>
      <c r="Q60" s="7">
        <f t="shared" si="9"/>
        <v>1.05231829643847</v>
      </c>
      <c r="R60" s="7"/>
      <c r="S60" s="6">
        <v>35881</v>
      </c>
      <c r="T60" s="3" t="str">
        <f t="shared" si="10"/>
        <v>Mar</v>
      </c>
      <c r="U60" s="3">
        <f t="shared" si="11"/>
        <v>27</v>
      </c>
      <c r="V60" s="3" t="str">
        <f t="shared" si="12"/>
        <v>Mar27</v>
      </c>
      <c r="W60" s="3" t="str">
        <f t="shared" si="13"/>
        <v>13Fri</v>
      </c>
      <c r="X60">
        <v>1095.439941</v>
      </c>
      <c r="Y60" s="8">
        <f t="shared" si="27"/>
        <v>-0.00486928394022978</v>
      </c>
      <c r="Z60" s="7">
        <f t="shared" si="14"/>
        <v>1.1234820783933</v>
      </c>
      <c r="AA60" s="7"/>
      <c r="AB60" s="6">
        <v>39534</v>
      </c>
      <c r="AC60" s="3" t="str">
        <f t="shared" si="15"/>
        <v>Mar</v>
      </c>
      <c r="AD60" s="3">
        <f t="shared" si="16"/>
        <v>27</v>
      </c>
      <c r="AE60" s="3" t="str">
        <f t="shared" si="17"/>
        <v>Mar27</v>
      </c>
      <c r="AF60" s="3" t="str">
        <f t="shared" si="18"/>
        <v>13Thu</v>
      </c>
      <c r="AG60">
        <v>1325.76001</v>
      </c>
      <c r="AH60" s="8">
        <f t="shared" si="28"/>
        <v>-0.0114604810441177</v>
      </c>
      <c r="AI60" s="7">
        <f t="shared" si="19"/>
        <v>0.916111541814456</v>
      </c>
      <c r="AJ60" s="7"/>
      <c r="AK60" s="9">
        <v>59</v>
      </c>
      <c r="AL60" s="6">
        <f>WORKDAY($AX$3,AK60,$AY$3:$AY$11)</f>
        <v>43186</v>
      </c>
      <c r="AM60" s="3" t="str">
        <f t="shared" si="20"/>
        <v>Mar</v>
      </c>
      <c r="AN60" s="3">
        <f t="shared" si="21"/>
        <v>27</v>
      </c>
      <c r="AO60" s="3" t="str">
        <f t="shared" si="22"/>
        <v>Mar27</v>
      </c>
      <c r="AP60" s="3" t="str">
        <f t="shared" si="23"/>
        <v>13Tue</v>
      </c>
      <c r="AQ60" s="7">
        <f t="shared" si="29"/>
        <v>1.06644149774775</v>
      </c>
      <c r="AR60" s="7">
        <f t="shared" si="30"/>
        <v>1.05231829643847</v>
      </c>
      <c r="AS60" s="7">
        <f t="shared" si="31"/>
        <v>1.13395352903161</v>
      </c>
      <c r="AT60" s="7">
        <f t="shared" si="32"/>
        <v>0.934927691625293</v>
      </c>
      <c r="AU60" s="10">
        <f t="shared" si="33"/>
        <v>1.04691025371078</v>
      </c>
      <c r="AV60" s="11">
        <f t="shared" si="24"/>
        <v>4.69102537107784</v>
      </c>
    </row>
    <row r="61" spans="1:48">
      <c r="A61" s="6">
        <v>10315</v>
      </c>
      <c r="B61" s="3" t="str">
        <f t="shared" si="0"/>
        <v>Mar</v>
      </c>
      <c r="C61" s="3">
        <f t="shared" si="1"/>
        <v>28</v>
      </c>
      <c r="D61" s="3" t="str">
        <f t="shared" si="2"/>
        <v>Mar28</v>
      </c>
      <c r="E61" s="3" t="str">
        <f t="shared" si="3"/>
        <v>13Wed</v>
      </c>
      <c r="F61">
        <v>18.889999</v>
      </c>
      <c r="G61" s="8">
        <f t="shared" si="25"/>
        <v>-0.00264002097993549</v>
      </c>
      <c r="H61" s="7">
        <f t="shared" si="4"/>
        <v>1.06362606981982</v>
      </c>
      <c r="I61" s="7"/>
      <c r="J61" s="6">
        <v>21270</v>
      </c>
      <c r="K61" s="3" t="str">
        <f t="shared" si="5"/>
        <v>Mar</v>
      </c>
      <c r="L61" s="3">
        <f t="shared" si="6"/>
        <v>26</v>
      </c>
      <c r="M61" s="3" t="str">
        <f t="shared" si="7"/>
        <v>Mar26</v>
      </c>
      <c r="N61" s="3" t="str">
        <f t="shared" si="8"/>
        <v>13Wed</v>
      </c>
      <c r="O61">
        <v>42.299999</v>
      </c>
      <c r="P61" s="8">
        <f t="shared" si="26"/>
        <v>-0.00329877481853853</v>
      </c>
      <c r="Q61" s="7">
        <f t="shared" si="9"/>
        <v>1.04884693534109</v>
      </c>
      <c r="R61" s="7"/>
      <c r="S61" s="6">
        <v>35884</v>
      </c>
      <c r="T61" s="3" t="str">
        <f t="shared" si="10"/>
        <v>Mar</v>
      </c>
      <c r="U61" s="3">
        <f t="shared" si="11"/>
        <v>30</v>
      </c>
      <c r="V61" s="3" t="str">
        <f t="shared" si="12"/>
        <v>Mar30</v>
      </c>
      <c r="W61" s="3" t="str">
        <f t="shared" si="13"/>
        <v>14Mon</v>
      </c>
      <c r="X61">
        <v>1093.599976</v>
      </c>
      <c r="Y61" s="8">
        <f t="shared" si="27"/>
        <v>-0.00167965849256917</v>
      </c>
      <c r="Z61" s="7">
        <f t="shared" si="14"/>
        <v>1.12159501217908</v>
      </c>
      <c r="AA61" s="7"/>
      <c r="AB61" s="6">
        <v>39535</v>
      </c>
      <c r="AC61" s="3" t="str">
        <f t="shared" si="15"/>
        <v>Mar</v>
      </c>
      <c r="AD61" s="3">
        <f t="shared" si="16"/>
        <v>28</v>
      </c>
      <c r="AE61" s="3" t="str">
        <f t="shared" si="17"/>
        <v>Mar28</v>
      </c>
      <c r="AF61" s="3" t="str">
        <f t="shared" si="18"/>
        <v>13Fri</v>
      </c>
      <c r="AG61">
        <v>1315.219971</v>
      </c>
      <c r="AH61" s="8">
        <f t="shared" si="28"/>
        <v>-0.00795018624826373</v>
      </c>
      <c r="AI61" s="7">
        <f t="shared" si="19"/>
        <v>0.908828284432847</v>
      </c>
      <c r="AJ61" s="7"/>
      <c r="AK61" s="9">
        <v>60</v>
      </c>
      <c r="AL61" s="6">
        <f>WORKDAY($AX$3,AK61,$AY$3:$AY$11)</f>
        <v>43187</v>
      </c>
      <c r="AM61" s="3" t="str">
        <f t="shared" si="20"/>
        <v>Mar</v>
      </c>
      <c r="AN61" s="3">
        <f t="shared" si="21"/>
        <v>28</v>
      </c>
      <c r="AO61" s="3" t="str">
        <f t="shared" si="22"/>
        <v>Mar28</v>
      </c>
      <c r="AP61" s="3" t="str">
        <f t="shared" si="23"/>
        <v>13Wed</v>
      </c>
      <c r="AQ61" s="7">
        <f t="shared" si="29"/>
        <v>1.06362606981982</v>
      </c>
      <c r="AR61" s="7">
        <f t="shared" si="30"/>
        <v>1.04884693534109</v>
      </c>
      <c r="AS61" s="7">
        <f t="shared" si="31"/>
        <v>1.13013833162029</v>
      </c>
      <c r="AT61" s="7">
        <f t="shared" si="32"/>
        <v>0.926732340232663</v>
      </c>
      <c r="AU61" s="10">
        <f t="shared" si="33"/>
        <v>1.04233591925346</v>
      </c>
      <c r="AV61" s="11">
        <f t="shared" si="24"/>
        <v>4.2335919253464</v>
      </c>
    </row>
    <row r="62" spans="1:48">
      <c r="A62" s="6">
        <v>10316</v>
      </c>
      <c r="B62" s="3" t="str">
        <f t="shared" si="0"/>
        <v>Mar</v>
      </c>
      <c r="C62" s="3">
        <f t="shared" si="1"/>
        <v>29</v>
      </c>
      <c r="D62" s="3" t="str">
        <f t="shared" si="2"/>
        <v>Mar29</v>
      </c>
      <c r="E62" s="3" t="str">
        <f t="shared" si="3"/>
        <v>13Thu</v>
      </c>
      <c r="F62">
        <v>18.950001</v>
      </c>
      <c r="G62" s="8">
        <f t="shared" si="25"/>
        <v>0.00317638979229172</v>
      </c>
      <c r="H62" s="7">
        <f t="shared" si="4"/>
        <v>1.06700456081081</v>
      </c>
      <c r="I62" s="7"/>
      <c r="J62" s="6">
        <v>21271</v>
      </c>
      <c r="K62" s="3" t="str">
        <f t="shared" si="5"/>
        <v>Mar</v>
      </c>
      <c r="L62" s="3">
        <f t="shared" si="6"/>
        <v>27</v>
      </c>
      <c r="M62" s="3" t="str">
        <f t="shared" si="7"/>
        <v>Mar27</v>
      </c>
      <c r="N62" s="3" t="str">
        <f t="shared" si="8"/>
        <v>13Thu</v>
      </c>
      <c r="O62">
        <v>42.169998</v>
      </c>
      <c r="P62" s="8">
        <f t="shared" si="26"/>
        <v>-0.00307330976532647</v>
      </c>
      <c r="Q62" s="7">
        <f t="shared" si="9"/>
        <v>1.04562350381237</v>
      </c>
      <c r="R62" s="7"/>
      <c r="S62" s="6">
        <v>35885</v>
      </c>
      <c r="T62" s="3" t="str">
        <f t="shared" si="10"/>
        <v>Mar</v>
      </c>
      <c r="U62" s="3">
        <f t="shared" si="11"/>
        <v>31</v>
      </c>
      <c r="V62" s="3" t="str">
        <f t="shared" si="12"/>
        <v>Mar31</v>
      </c>
      <c r="W62" s="3" t="str">
        <f t="shared" si="13"/>
        <v>14Tue</v>
      </c>
      <c r="X62">
        <v>1101.75</v>
      </c>
      <c r="Y62" s="8">
        <f t="shared" si="27"/>
        <v>0.00745247273121743</v>
      </c>
      <c r="Z62" s="7">
        <f t="shared" si="14"/>
        <v>1.12995366842281</v>
      </c>
      <c r="AA62" s="7"/>
      <c r="AB62" s="6">
        <v>39538</v>
      </c>
      <c r="AC62" s="3" t="str">
        <f t="shared" si="15"/>
        <v>Mar</v>
      </c>
      <c r="AD62" s="3">
        <f t="shared" si="16"/>
        <v>31</v>
      </c>
      <c r="AE62" s="3" t="str">
        <f t="shared" si="17"/>
        <v>Mar31</v>
      </c>
      <c r="AF62" s="3" t="str">
        <f t="shared" si="18"/>
        <v>14Mon</v>
      </c>
      <c r="AG62">
        <v>1322.699951</v>
      </c>
      <c r="AH62" s="8">
        <f t="shared" si="28"/>
        <v>0.00568724636557398</v>
      </c>
      <c r="AI62" s="7">
        <f t="shared" si="19"/>
        <v>0.913997014790418</v>
      </c>
      <c r="AJ62" s="7"/>
      <c r="AK62" s="9">
        <v>61</v>
      </c>
      <c r="AL62" s="6">
        <f>WORKDAY($AX$3,AK62,$AY$3:$AY$11)</f>
        <v>43188</v>
      </c>
      <c r="AM62" s="3" t="str">
        <f t="shared" si="20"/>
        <v>Mar</v>
      </c>
      <c r="AN62" s="3">
        <f t="shared" si="21"/>
        <v>29</v>
      </c>
      <c r="AO62" s="3" t="str">
        <f t="shared" si="22"/>
        <v>Mar29</v>
      </c>
      <c r="AP62" s="3" t="str">
        <f t="shared" si="23"/>
        <v>13Thu</v>
      </c>
      <c r="AQ62" s="7">
        <f t="shared" si="29"/>
        <v>1.06700456081081</v>
      </c>
      <c r="AR62" s="7">
        <f t="shared" si="30"/>
        <v>1.04562350381237</v>
      </c>
      <c r="AS62" s="7">
        <f t="shared" si="31"/>
        <v>1.12897939965288</v>
      </c>
      <c r="AT62" s="7">
        <f t="shared" si="32"/>
        <v>0.916111541814456</v>
      </c>
      <c r="AU62" s="10">
        <f t="shared" si="33"/>
        <v>1.03942975152263</v>
      </c>
      <c r="AV62" s="11">
        <f t="shared" si="24"/>
        <v>3.94297515226303</v>
      </c>
    </row>
    <row r="63" spans="1:48">
      <c r="A63" s="6">
        <v>10317</v>
      </c>
      <c r="B63" s="3" t="str">
        <f t="shared" si="0"/>
        <v>Mar</v>
      </c>
      <c r="C63" s="3">
        <f t="shared" si="1"/>
        <v>30</v>
      </c>
      <c r="D63" s="3" t="str">
        <f t="shared" si="2"/>
        <v>Mar30</v>
      </c>
      <c r="E63" s="3" t="str">
        <f t="shared" si="3"/>
        <v>13Fri</v>
      </c>
      <c r="F63">
        <v>19.280001</v>
      </c>
      <c r="G63" s="8">
        <f t="shared" si="25"/>
        <v>0.0174142471021505</v>
      </c>
      <c r="H63" s="7">
        <f t="shared" si="4"/>
        <v>1.08558564189189</v>
      </c>
      <c r="I63" s="7"/>
      <c r="J63" s="6">
        <v>21272</v>
      </c>
      <c r="K63" s="3" t="str">
        <f t="shared" si="5"/>
        <v>Mar</v>
      </c>
      <c r="L63" s="3">
        <f t="shared" si="6"/>
        <v>28</v>
      </c>
      <c r="M63" s="3" t="str">
        <f t="shared" si="7"/>
        <v>Mar28</v>
      </c>
      <c r="N63" s="3" t="str">
        <f t="shared" si="8"/>
        <v>13Fri</v>
      </c>
      <c r="O63">
        <v>42.200001</v>
      </c>
      <c r="P63" s="8">
        <f t="shared" si="26"/>
        <v>0.000711477387312199</v>
      </c>
      <c r="Q63" s="7">
        <f t="shared" si="9"/>
        <v>1.04636744129098</v>
      </c>
      <c r="R63" s="7"/>
      <c r="S63" s="6">
        <v>35886</v>
      </c>
      <c r="T63" s="3" t="str">
        <f t="shared" si="10"/>
        <v>Apr</v>
      </c>
      <c r="U63" s="3">
        <f t="shared" si="11"/>
        <v>1</v>
      </c>
      <c r="V63" s="3" t="str">
        <f t="shared" si="12"/>
        <v>Apr1</v>
      </c>
      <c r="W63" s="3" t="str">
        <f t="shared" si="13"/>
        <v>14Wed</v>
      </c>
      <c r="X63">
        <v>1108.150024</v>
      </c>
      <c r="Y63" s="8">
        <f t="shared" si="27"/>
        <v>0.00580896210574089</v>
      </c>
      <c r="Z63" s="7">
        <f t="shared" si="14"/>
        <v>1.13651752646392</v>
      </c>
      <c r="AA63" s="7"/>
      <c r="AB63" s="6">
        <v>39539</v>
      </c>
      <c r="AC63" s="3" t="str">
        <f t="shared" si="15"/>
        <v>Apr</v>
      </c>
      <c r="AD63" s="3">
        <f t="shared" si="16"/>
        <v>1</v>
      </c>
      <c r="AE63" s="3" t="str">
        <f t="shared" si="17"/>
        <v>Apr1</v>
      </c>
      <c r="AF63" s="3" t="str">
        <f t="shared" si="18"/>
        <v>14Tue</v>
      </c>
      <c r="AG63">
        <v>1370.180054</v>
      </c>
      <c r="AH63" s="8">
        <f t="shared" si="28"/>
        <v>0.035896351976201</v>
      </c>
      <c r="AI63" s="7">
        <f t="shared" si="19"/>
        <v>0.946806173338532</v>
      </c>
      <c r="AJ63" s="7"/>
      <c r="AK63" s="9">
        <v>62</v>
      </c>
      <c r="AL63" s="6">
        <f>WORKDAY($AX$3,AK63,$AY$3:$AY$11)</f>
        <v>43192</v>
      </c>
      <c r="AM63" s="3" t="str">
        <f t="shared" si="20"/>
        <v>Apr</v>
      </c>
      <c r="AN63" s="3">
        <f t="shared" si="21"/>
        <v>2</v>
      </c>
      <c r="AO63" s="3" t="str">
        <f t="shared" si="22"/>
        <v>Apr2</v>
      </c>
      <c r="AP63" s="3" t="str">
        <f t="shared" si="23"/>
        <v>14Mon</v>
      </c>
      <c r="AQ63" s="7">
        <f t="shared" si="29"/>
        <v>1.06475225225225</v>
      </c>
      <c r="AR63" s="7">
        <f t="shared" si="30"/>
        <v>1.04388782326368</v>
      </c>
      <c r="AS63" s="7">
        <f t="shared" si="31"/>
        <v>1.12159501217908</v>
      </c>
      <c r="AT63" s="7">
        <f t="shared" si="32"/>
        <v>0.913997014790418</v>
      </c>
      <c r="AU63" s="10">
        <f t="shared" si="33"/>
        <v>1.03605802562136</v>
      </c>
      <c r="AV63" s="11">
        <f t="shared" si="24"/>
        <v>3.60580256213583</v>
      </c>
    </row>
    <row r="64" spans="1:48">
      <c r="A64" s="6">
        <v>10320</v>
      </c>
      <c r="B64" s="3" t="str">
        <f t="shared" si="0"/>
        <v>Apr</v>
      </c>
      <c r="C64" s="3">
        <f t="shared" si="1"/>
        <v>2</v>
      </c>
      <c r="D64" s="3" t="str">
        <f t="shared" si="2"/>
        <v>Apr2</v>
      </c>
      <c r="E64" s="3" t="str">
        <f t="shared" si="3"/>
        <v>14Mon</v>
      </c>
      <c r="F64">
        <v>18.91</v>
      </c>
      <c r="G64" s="8">
        <f t="shared" si="25"/>
        <v>-0.0191909222411347</v>
      </c>
      <c r="H64" s="7">
        <f t="shared" si="4"/>
        <v>1.06475225225225</v>
      </c>
      <c r="I64" s="7"/>
      <c r="J64" s="6">
        <v>21275</v>
      </c>
      <c r="K64" s="3" t="str">
        <f t="shared" si="5"/>
        <v>Mar</v>
      </c>
      <c r="L64" s="3">
        <f t="shared" si="6"/>
        <v>31</v>
      </c>
      <c r="M64" s="3" t="str">
        <f t="shared" si="7"/>
        <v>Mar31</v>
      </c>
      <c r="N64" s="3" t="str">
        <f t="shared" si="8"/>
        <v>14Mon</v>
      </c>
      <c r="O64">
        <v>42.099998</v>
      </c>
      <c r="P64" s="8">
        <f t="shared" si="26"/>
        <v>-0.00236973928033795</v>
      </c>
      <c r="Q64" s="7">
        <f t="shared" si="9"/>
        <v>1.04388782326368</v>
      </c>
      <c r="R64" s="7"/>
      <c r="S64" s="6">
        <v>35887</v>
      </c>
      <c r="T64" s="3" t="str">
        <f t="shared" si="10"/>
        <v>Apr</v>
      </c>
      <c r="U64" s="3">
        <f t="shared" si="11"/>
        <v>2</v>
      </c>
      <c r="V64" s="3" t="str">
        <f t="shared" si="12"/>
        <v>Apr2</v>
      </c>
      <c r="W64" s="3" t="str">
        <f t="shared" si="13"/>
        <v>14Thu</v>
      </c>
      <c r="X64">
        <v>1120.01001</v>
      </c>
      <c r="Y64" s="8">
        <f t="shared" si="27"/>
        <v>0.0107025093562602</v>
      </c>
      <c r="Z64" s="7">
        <f t="shared" si="14"/>
        <v>1.14868111592446</v>
      </c>
      <c r="AA64" s="7"/>
      <c r="AB64" s="6">
        <v>39540</v>
      </c>
      <c r="AC64" s="3" t="str">
        <f t="shared" si="15"/>
        <v>Apr</v>
      </c>
      <c r="AD64" s="3">
        <f t="shared" si="16"/>
        <v>2</v>
      </c>
      <c r="AE64" s="3" t="str">
        <f t="shared" si="17"/>
        <v>Apr2</v>
      </c>
      <c r="AF64" s="3" t="str">
        <f t="shared" si="18"/>
        <v>14Wed</v>
      </c>
      <c r="AG64">
        <v>1367.530029</v>
      </c>
      <c r="AH64" s="8">
        <f t="shared" si="28"/>
        <v>-0.00193407062981513</v>
      </c>
      <c r="AI64" s="7">
        <f t="shared" si="19"/>
        <v>0.94497498332655</v>
      </c>
      <c r="AJ64" s="7"/>
      <c r="AK64" s="9">
        <v>63</v>
      </c>
      <c r="AL64" s="6">
        <f>WORKDAY($AX$3,AK64,$AY$3:$AY$11)</f>
        <v>43193</v>
      </c>
      <c r="AM64" s="3" t="str">
        <f t="shared" si="20"/>
        <v>Apr</v>
      </c>
      <c r="AN64" s="3">
        <f t="shared" si="21"/>
        <v>3</v>
      </c>
      <c r="AO64" s="3" t="str">
        <f t="shared" si="22"/>
        <v>Apr3</v>
      </c>
      <c r="AP64" s="3" t="str">
        <f t="shared" si="23"/>
        <v>14Tue</v>
      </c>
      <c r="AQ64" s="7">
        <f t="shared" si="29"/>
        <v>1.07094594594595</v>
      </c>
      <c r="AR64" s="7">
        <f t="shared" si="30"/>
        <v>1.03967264866488</v>
      </c>
      <c r="AS64" s="7">
        <f t="shared" si="31"/>
        <v>1.12995366842281</v>
      </c>
      <c r="AT64" s="7">
        <f t="shared" si="32"/>
        <v>0.946806173338532</v>
      </c>
      <c r="AU64" s="10">
        <f t="shared" si="33"/>
        <v>1.04684460909304</v>
      </c>
      <c r="AV64" s="11">
        <f t="shared" si="24"/>
        <v>4.68446090930432</v>
      </c>
    </row>
    <row r="65" spans="1:48">
      <c r="A65" s="6">
        <v>10321</v>
      </c>
      <c r="B65" s="3" t="str">
        <f t="shared" si="0"/>
        <v>Apr</v>
      </c>
      <c r="C65" s="3">
        <f t="shared" si="1"/>
        <v>3</v>
      </c>
      <c r="D65" s="3" t="str">
        <f t="shared" si="2"/>
        <v>Apr3</v>
      </c>
      <c r="E65" s="3" t="str">
        <f t="shared" si="3"/>
        <v>14Tue</v>
      </c>
      <c r="F65">
        <v>19.02</v>
      </c>
      <c r="G65" s="8">
        <f t="shared" si="25"/>
        <v>0.00581702802749865</v>
      </c>
      <c r="H65" s="7">
        <f t="shared" si="4"/>
        <v>1.07094594594595</v>
      </c>
      <c r="I65" s="7"/>
      <c r="J65" s="6">
        <v>21276</v>
      </c>
      <c r="K65" s="3" t="str">
        <f t="shared" si="5"/>
        <v>Apr</v>
      </c>
      <c r="L65" s="3">
        <f t="shared" si="6"/>
        <v>1</v>
      </c>
      <c r="M65" s="3" t="str">
        <f t="shared" si="7"/>
        <v>Apr1</v>
      </c>
      <c r="N65" s="3" t="str">
        <f t="shared" si="8"/>
        <v>14Tue</v>
      </c>
      <c r="O65">
        <v>41.93</v>
      </c>
      <c r="P65" s="8">
        <f t="shared" si="26"/>
        <v>-0.00403795743648253</v>
      </c>
      <c r="Q65" s="7">
        <f t="shared" si="9"/>
        <v>1.03967264866488</v>
      </c>
      <c r="R65" s="7"/>
      <c r="S65" s="6">
        <v>35888</v>
      </c>
      <c r="T65" s="3" t="str">
        <f t="shared" si="10"/>
        <v>Apr</v>
      </c>
      <c r="U65" s="3">
        <f t="shared" si="11"/>
        <v>3</v>
      </c>
      <c r="V65" s="3" t="str">
        <f t="shared" si="12"/>
        <v>Apr3</v>
      </c>
      <c r="W65" s="3" t="str">
        <f t="shared" si="13"/>
        <v>14Fri</v>
      </c>
      <c r="X65">
        <v>1122.699951</v>
      </c>
      <c r="Y65" s="8">
        <f t="shared" si="27"/>
        <v>0.00240171157041721</v>
      </c>
      <c r="Z65" s="7">
        <f t="shared" si="14"/>
        <v>1.15143991665129</v>
      </c>
      <c r="AA65" s="7"/>
      <c r="AB65" s="6">
        <v>39541</v>
      </c>
      <c r="AC65" s="3" t="str">
        <f t="shared" si="15"/>
        <v>Apr</v>
      </c>
      <c r="AD65" s="3">
        <f t="shared" si="16"/>
        <v>3</v>
      </c>
      <c r="AE65" s="3" t="str">
        <f t="shared" si="17"/>
        <v>Apr3</v>
      </c>
      <c r="AF65" s="3" t="str">
        <f t="shared" si="18"/>
        <v>14Thu</v>
      </c>
      <c r="AG65">
        <v>1369.310059</v>
      </c>
      <c r="AH65" s="8">
        <f t="shared" si="28"/>
        <v>0.0013016386933028</v>
      </c>
      <c r="AI65" s="7">
        <f t="shared" si="19"/>
        <v>0.946204999329051</v>
      </c>
      <c r="AJ65" s="7"/>
      <c r="AK65" s="9">
        <v>64</v>
      </c>
      <c r="AL65" s="6">
        <f>WORKDAY($AX$3,AK65,$AY$3:$AY$11)</f>
        <v>43194</v>
      </c>
      <c r="AM65" s="3" t="str">
        <f t="shared" si="20"/>
        <v>Apr</v>
      </c>
      <c r="AN65" s="3">
        <f t="shared" si="21"/>
        <v>4</v>
      </c>
      <c r="AO65" s="3" t="str">
        <f t="shared" si="22"/>
        <v>Apr4</v>
      </c>
      <c r="AP65" s="3" t="str">
        <f t="shared" si="23"/>
        <v>14Wed</v>
      </c>
      <c r="AQ65" s="7">
        <f t="shared" si="29"/>
        <v>1.06925675675676</v>
      </c>
      <c r="AR65" s="7">
        <f t="shared" si="30"/>
        <v>1.03149010505876</v>
      </c>
      <c r="AS65" s="7">
        <f t="shared" si="31"/>
        <v>1.13651752646392</v>
      </c>
      <c r="AT65" s="7">
        <f t="shared" si="32"/>
        <v>0.94497498332655</v>
      </c>
      <c r="AU65" s="10">
        <f t="shared" si="33"/>
        <v>1.0455598429015</v>
      </c>
      <c r="AV65" s="11">
        <f t="shared" si="24"/>
        <v>4.55598429014978</v>
      </c>
    </row>
    <row r="66" spans="1:48">
      <c r="A66" s="6">
        <v>10322</v>
      </c>
      <c r="B66" s="3" t="str">
        <f t="shared" ref="B66:B129" si="34">TEXT(A66,"mmm")</f>
        <v>Apr</v>
      </c>
      <c r="C66" s="3">
        <f t="shared" ref="C66:C129" si="35">DAY(A66)</f>
        <v>4</v>
      </c>
      <c r="D66" s="3" t="str">
        <f t="shared" ref="D66:D129" si="36">CONCATENATE(B66,C66)</f>
        <v>Apr4</v>
      </c>
      <c r="E66" s="3" t="str">
        <f t="shared" ref="E66:E129" si="37">CONCATENATE(WEEKNUM(A66),TEXT(A66,"ddd"))</f>
        <v>14Wed</v>
      </c>
      <c r="F66">
        <v>18.99</v>
      </c>
      <c r="G66" s="8">
        <f t="shared" si="25"/>
        <v>-0.00157728706624612</v>
      </c>
      <c r="H66" s="7">
        <f t="shared" ref="H66:H129" si="38">H65*(1+G66)</f>
        <v>1.06925675675676</v>
      </c>
      <c r="I66" s="7"/>
      <c r="J66" s="6">
        <v>21277</v>
      </c>
      <c r="K66" s="3" t="str">
        <f t="shared" ref="K66:K129" si="39">TEXT(J66,"mmm")</f>
        <v>Apr</v>
      </c>
      <c r="L66" s="3">
        <f t="shared" ref="L66:L129" si="40">DAY(J66)</f>
        <v>2</v>
      </c>
      <c r="M66" s="3" t="str">
        <f t="shared" ref="M66:M129" si="41">CONCATENATE(K66,L66)</f>
        <v>Apr2</v>
      </c>
      <c r="N66" s="3" t="str">
        <f t="shared" ref="N66:N129" si="42">CONCATENATE(WEEKNUM(J66),TEXT(J66,"ddd"))</f>
        <v>14Wed</v>
      </c>
      <c r="O66">
        <v>41.599998</v>
      </c>
      <c r="P66" s="8">
        <f t="shared" si="26"/>
        <v>-0.00787030765561651</v>
      </c>
      <c r="Q66" s="7">
        <f t="shared" ref="Q66:Q129" si="43">Q65*(1+P66)</f>
        <v>1.03149010505876</v>
      </c>
      <c r="R66" s="7"/>
      <c r="S66" s="6">
        <v>35891</v>
      </c>
      <c r="T66" s="3" t="str">
        <f t="shared" ref="T66:T129" si="44">TEXT(S66,"mmm")</f>
        <v>Apr</v>
      </c>
      <c r="U66" s="3">
        <f t="shared" ref="U66:U129" si="45">DAY(S66)</f>
        <v>6</v>
      </c>
      <c r="V66" s="3" t="str">
        <f t="shared" ref="V66:V129" si="46">CONCATENATE(T66,U66)</f>
        <v>Apr6</v>
      </c>
      <c r="W66" s="3" t="str">
        <f t="shared" ref="W66:W129" si="47">CONCATENATE(WEEKNUM(S66),TEXT(S66,"ddd"))</f>
        <v>15Mon</v>
      </c>
      <c r="X66">
        <v>1121.380005</v>
      </c>
      <c r="Y66" s="8">
        <f t="shared" si="27"/>
        <v>-0.00117568901541715</v>
      </c>
      <c r="Z66" s="7">
        <f t="shared" ref="Z66:Z129" si="48">Z65*(1+Y66)</f>
        <v>1.15008618138937</v>
      </c>
      <c r="AA66" s="7"/>
      <c r="AB66" s="6">
        <v>39542</v>
      </c>
      <c r="AC66" s="3" t="str">
        <f t="shared" ref="AC66:AC129" si="49">TEXT(AB66,"mmm")</f>
        <v>Apr</v>
      </c>
      <c r="AD66" s="3">
        <f t="shared" ref="AD66:AD129" si="50">DAY(AB66)</f>
        <v>4</v>
      </c>
      <c r="AE66" s="3" t="str">
        <f t="shared" ref="AE66:AE129" si="51">CONCATENATE(AC66,AD66)</f>
        <v>Apr4</v>
      </c>
      <c r="AF66" s="3" t="str">
        <f t="shared" ref="AF66:AF129" si="52">CONCATENATE(WEEKNUM(AB66),TEXT(AB66,"ddd"))</f>
        <v>14Fri</v>
      </c>
      <c r="AG66">
        <v>1370.400024</v>
      </c>
      <c r="AH66" s="8">
        <f t="shared" si="28"/>
        <v>0.000795995759204541</v>
      </c>
      <c r="AI66" s="7">
        <f t="shared" ref="AI66:AI129" si="53">AI65*(1+AH66)</f>
        <v>0.946958174495855</v>
      </c>
      <c r="AJ66" s="7"/>
      <c r="AK66" s="9">
        <v>65</v>
      </c>
      <c r="AL66" s="6">
        <f>WORKDAY($AX$3,AK66,$AY$3:$AY$11)</f>
        <v>43195</v>
      </c>
      <c r="AM66" s="3" t="str">
        <f t="shared" ref="AM66:AM129" si="54">TEXT(AL66,"mmm")</f>
        <v>Apr</v>
      </c>
      <c r="AN66" s="3">
        <f t="shared" ref="AN66:AN129" si="55">DAY(AL66)</f>
        <v>5</v>
      </c>
      <c r="AO66" s="3" t="str">
        <f t="shared" ref="AO66:AO129" si="56">CONCATENATE(AM66,AN66)</f>
        <v>Apr5</v>
      </c>
      <c r="AP66" s="3" t="str">
        <f t="shared" ref="AP66:AP129" si="57">CONCATENATE(WEEKNUM(AL66),TEXT(AL66,"ddd"))</f>
        <v>14Thu</v>
      </c>
      <c r="AQ66" s="7">
        <f t="shared" si="29"/>
        <v>1.08277027027027</v>
      </c>
      <c r="AR66" s="7">
        <f t="shared" si="30"/>
        <v>1.02851470228045</v>
      </c>
      <c r="AS66" s="7">
        <f t="shared" si="31"/>
        <v>1.14868111592446</v>
      </c>
      <c r="AT66" s="7">
        <f t="shared" si="32"/>
        <v>0.946204999329051</v>
      </c>
      <c r="AU66" s="10">
        <f t="shared" ref="AU66:AU129" si="58">AVERAGE(AQ66:AT66)</f>
        <v>1.05154277195106</v>
      </c>
      <c r="AV66" s="11">
        <f t="shared" ref="AV66:AV129" si="59">100*(1-AU66)*-1</f>
        <v>5.15427719510577</v>
      </c>
    </row>
    <row r="67" spans="1:48">
      <c r="A67" s="6">
        <v>10323</v>
      </c>
      <c r="B67" s="3" t="str">
        <f t="shared" si="34"/>
        <v>Apr</v>
      </c>
      <c r="C67" s="3">
        <f t="shared" si="35"/>
        <v>5</v>
      </c>
      <c r="D67" s="3" t="str">
        <f t="shared" si="36"/>
        <v>Apr5</v>
      </c>
      <c r="E67" s="3" t="str">
        <f t="shared" si="37"/>
        <v>14Thu</v>
      </c>
      <c r="F67">
        <v>19.23</v>
      </c>
      <c r="G67" s="8">
        <f t="shared" ref="G67:G130" si="60">(F67-F66)/F66</f>
        <v>0.0126382306477094</v>
      </c>
      <c r="H67" s="7">
        <f t="shared" si="38"/>
        <v>1.08277027027027</v>
      </c>
      <c r="I67" s="7"/>
      <c r="J67" s="6">
        <v>21278</v>
      </c>
      <c r="K67" s="3" t="str">
        <f t="shared" si="39"/>
        <v>Apr</v>
      </c>
      <c r="L67" s="3">
        <f t="shared" si="40"/>
        <v>3</v>
      </c>
      <c r="M67" s="3" t="str">
        <f t="shared" si="41"/>
        <v>Apr3</v>
      </c>
      <c r="N67" s="3" t="str">
        <f t="shared" si="42"/>
        <v>14Thu</v>
      </c>
      <c r="O67">
        <v>41.48</v>
      </c>
      <c r="P67" s="8">
        <f t="shared" ref="P67:P130" si="61">(O67-O66)/O66</f>
        <v>-0.00288456744637349</v>
      </c>
      <c r="Q67" s="7">
        <f t="shared" si="43"/>
        <v>1.02851470228045</v>
      </c>
      <c r="R67" s="7"/>
      <c r="S67" s="6">
        <v>35892</v>
      </c>
      <c r="T67" s="3" t="str">
        <f t="shared" si="44"/>
        <v>Apr</v>
      </c>
      <c r="U67" s="3">
        <f t="shared" si="45"/>
        <v>7</v>
      </c>
      <c r="V67" s="3" t="str">
        <f t="shared" si="46"/>
        <v>Apr7</v>
      </c>
      <c r="W67" s="3" t="str">
        <f t="shared" si="47"/>
        <v>15Tue</v>
      </c>
      <c r="X67">
        <v>1109.550049</v>
      </c>
      <c r="Y67" s="8">
        <f t="shared" ref="Y67:Y130" si="62">(X67-X66)/X66</f>
        <v>-0.0105494622226656</v>
      </c>
      <c r="Z67" s="7">
        <f t="shared" si="48"/>
        <v>1.137953390666</v>
      </c>
      <c r="AA67" s="7"/>
      <c r="AB67" s="6">
        <v>39545</v>
      </c>
      <c r="AC67" s="3" t="str">
        <f t="shared" si="49"/>
        <v>Apr</v>
      </c>
      <c r="AD67" s="3">
        <f t="shared" si="50"/>
        <v>7</v>
      </c>
      <c r="AE67" s="3" t="str">
        <f t="shared" si="51"/>
        <v>Apr7</v>
      </c>
      <c r="AF67" s="3" t="str">
        <f t="shared" si="52"/>
        <v>15Mon</v>
      </c>
      <c r="AG67">
        <v>1372.540039</v>
      </c>
      <c r="AH67" s="8">
        <f t="shared" ref="AH67:AH130" si="63">(AG67-AG66)/AG66</f>
        <v>0.00156159877592059</v>
      </c>
      <c r="AI67" s="7">
        <f t="shared" si="53"/>
        <v>0.948436943221996</v>
      </c>
      <c r="AJ67" s="7"/>
      <c r="AK67" s="9">
        <v>66</v>
      </c>
      <c r="AL67" s="6">
        <f>WORKDAY($AX$3,AK67,$AY$3:$AY$11)</f>
        <v>43196</v>
      </c>
      <c r="AM67" s="3" t="str">
        <f t="shared" si="54"/>
        <v>Apr</v>
      </c>
      <c r="AN67" s="3">
        <f t="shared" si="55"/>
        <v>6</v>
      </c>
      <c r="AO67" s="3" t="str">
        <f t="shared" si="56"/>
        <v>Apr6</v>
      </c>
      <c r="AP67" s="3" t="str">
        <f t="shared" si="57"/>
        <v>14Fri</v>
      </c>
      <c r="AQ67" s="7" t="e">
        <f t="shared" si="29"/>
        <v>#N/A</v>
      </c>
      <c r="AR67" s="7" t="e">
        <f t="shared" si="30"/>
        <v>#N/A</v>
      </c>
      <c r="AS67" s="7">
        <f t="shared" si="31"/>
        <v>1.15143991665129</v>
      </c>
      <c r="AT67" s="7">
        <f t="shared" si="32"/>
        <v>0.946958174495855</v>
      </c>
      <c r="AU67" s="10" t="e">
        <f t="shared" si="58"/>
        <v>#N/A</v>
      </c>
      <c r="AV67" s="11" t="e">
        <f t="shared" si="59"/>
        <v>#N/A</v>
      </c>
    </row>
    <row r="68" spans="1:48">
      <c r="A68" s="6">
        <v>10327</v>
      </c>
      <c r="B68" s="3" t="str">
        <f t="shared" si="34"/>
        <v>Apr</v>
      </c>
      <c r="C68" s="3">
        <f t="shared" si="35"/>
        <v>9</v>
      </c>
      <c r="D68" s="3" t="str">
        <f t="shared" si="36"/>
        <v>Apr9</v>
      </c>
      <c r="E68" s="3" t="str">
        <f t="shared" si="37"/>
        <v>15Mon</v>
      </c>
      <c r="F68">
        <v>19.27</v>
      </c>
      <c r="G68" s="8">
        <f t="shared" si="60"/>
        <v>0.00208008320332809</v>
      </c>
      <c r="H68" s="7">
        <f t="shared" si="38"/>
        <v>1.08502252252252</v>
      </c>
      <c r="I68" s="7"/>
      <c r="J68" s="6">
        <v>21282</v>
      </c>
      <c r="K68" s="3" t="str">
        <f t="shared" si="39"/>
        <v>Apr</v>
      </c>
      <c r="L68" s="3">
        <f t="shared" si="40"/>
        <v>7</v>
      </c>
      <c r="M68" s="3" t="str">
        <f t="shared" si="41"/>
        <v>Apr7</v>
      </c>
      <c r="N68" s="3" t="str">
        <f t="shared" si="42"/>
        <v>15Mon</v>
      </c>
      <c r="O68">
        <v>41.330002</v>
      </c>
      <c r="P68" s="8">
        <f t="shared" si="61"/>
        <v>-0.00361615236258429</v>
      </c>
      <c r="Q68" s="7">
        <f t="shared" si="43"/>
        <v>1.02479543640985</v>
      </c>
      <c r="R68" s="7"/>
      <c r="S68" s="6">
        <v>35893</v>
      </c>
      <c r="T68" s="3" t="str">
        <f t="shared" si="44"/>
        <v>Apr</v>
      </c>
      <c r="U68" s="3">
        <f t="shared" si="45"/>
        <v>8</v>
      </c>
      <c r="V68" s="3" t="str">
        <f t="shared" si="46"/>
        <v>Apr8</v>
      </c>
      <c r="W68" s="3" t="str">
        <f t="shared" si="47"/>
        <v>15Wed</v>
      </c>
      <c r="X68">
        <v>1101.650024</v>
      </c>
      <c r="Y68" s="8">
        <f t="shared" si="62"/>
        <v>-0.0071200258222871</v>
      </c>
      <c r="Z68" s="7">
        <f t="shared" si="48"/>
        <v>1.1298511331399</v>
      </c>
      <c r="AA68" s="7"/>
      <c r="AB68" s="6">
        <v>39546</v>
      </c>
      <c r="AC68" s="3" t="str">
        <f t="shared" si="49"/>
        <v>Apr</v>
      </c>
      <c r="AD68" s="3">
        <f t="shared" si="50"/>
        <v>8</v>
      </c>
      <c r="AE68" s="3" t="str">
        <f t="shared" si="51"/>
        <v>Apr8</v>
      </c>
      <c r="AF68" s="3" t="str">
        <f t="shared" si="52"/>
        <v>15Tue</v>
      </c>
      <c r="AG68">
        <v>1365.540039</v>
      </c>
      <c r="AH68" s="8">
        <f t="shared" si="63"/>
        <v>-0.00510003336959119</v>
      </c>
      <c r="AI68" s="7">
        <f t="shared" si="53"/>
        <v>0.943599883162611</v>
      </c>
      <c r="AJ68" s="7"/>
      <c r="AK68" s="9">
        <v>67</v>
      </c>
      <c r="AL68" s="6">
        <f>WORKDAY($AX$3,AK68,$AY$3:$AY$11)</f>
        <v>43199</v>
      </c>
      <c r="AM68" s="3" t="str">
        <f t="shared" si="54"/>
        <v>Apr</v>
      </c>
      <c r="AN68" s="3">
        <f t="shared" si="55"/>
        <v>9</v>
      </c>
      <c r="AO68" s="3" t="str">
        <f t="shared" si="56"/>
        <v>Apr9</v>
      </c>
      <c r="AP68" s="3" t="str">
        <f t="shared" si="57"/>
        <v>15Mon</v>
      </c>
      <c r="AQ68" s="7">
        <f t="shared" ref="AQ68:AQ131" si="64">VLOOKUP($AP68,$E$2:$H$253,4,0)</f>
        <v>1.08502252252252</v>
      </c>
      <c r="AR68" s="7">
        <f t="shared" ref="AR68:AR131" si="65">VLOOKUP(AP68,$N$2:$Q$251,4,0)</f>
        <v>1.02479543640985</v>
      </c>
      <c r="AS68" s="7">
        <f t="shared" ref="AS68:AS131" si="66">VLOOKUP($AP68,$W$2:$Z$249,4,0)</f>
        <v>1.15008618138937</v>
      </c>
      <c r="AT68" s="7">
        <f t="shared" ref="AT68:AT131" si="67">VLOOKUP($AP68,$AF$2:$AI$254,4,0)</f>
        <v>0.948436943221996</v>
      </c>
      <c r="AU68" s="10">
        <f t="shared" si="58"/>
        <v>1.05208527088593</v>
      </c>
      <c r="AV68" s="11">
        <f t="shared" si="59"/>
        <v>5.2085270885935</v>
      </c>
    </row>
    <row r="69" spans="1:48">
      <c r="A69" s="6">
        <v>10328</v>
      </c>
      <c r="B69" s="3" t="str">
        <f t="shared" si="34"/>
        <v>Apr</v>
      </c>
      <c r="C69" s="3">
        <f t="shared" si="35"/>
        <v>10</v>
      </c>
      <c r="D69" s="3" t="str">
        <f t="shared" si="36"/>
        <v>Apr10</v>
      </c>
      <c r="E69" s="3" t="str">
        <f t="shared" si="37"/>
        <v>15Tue</v>
      </c>
      <c r="F69">
        <v>19.1</v>
      </c>
      <c r="G69" s="8">
        <f t="shared" si="60"/>
        <v>-0.00882200311364806</v>
      </c>
      <c r="H69" s="7">
        <f t="shared" si="38"/>
        <v>1.07545045045045</v>
      </c>
      <c r="I69" s="7"/>
      <c r="J69" s="6">
        <v>21283</v>
      </c>
      <c r="K69" s="3" t="str">
        <f t="shared" si="39"/>
        <v>Apr</v>
      </c>
      <c r="L69" s="3">
        <f t="shared" si="40"/>
        <v>8</v>
      </c>
      <c r="M69" s="3" t="str">
        <f t="shared" si="41"/>
        <v>Apr8</v>
      </c>
      <c r="N69" s="3" t="str">
        <f t="shared" si="42"/>
        <v>15Tue</v>
      </c>
      <c r="O69">
        <v>41.43</v>
      </c>
      <c r="P69" s="8">
        <f t="shared" si="61"/>
        <v>0.00241950145562537</v>
      </c>
      <c r="Q69" s="7">
        <f t="shared" si="43"/>
        <v>1.02727493045996</v>
      </c>
      <c r="R69" s="7"/>
      <c r="S69" s="6">
        <v>35894</v>
      </c>
      <c r="T69" s="3" t="str">
        <f t="shared" si="44"/>
        <v>Apr</v>
      </c>
      <c r="U69" s="3">
        <f t="shared" si="45"/>
        <v>9</v>
      </c>
      <c r="V69" s="3" t="str">
        <f t="shared" si="46"/>
        <v>Apr9</v>
      </c>
      <c r="W69" s="3" t="str">
        <f t="shared" si="47"/>
        <v>15Thu</v>
      </c>
      <c r="X69">
        <v>1110.670044</v>
      </c>
      <c r="Y69" s="8">
        <f t="shared" si="62"/>
        <v>0.00818773639857873</v>
      </c>
      <c r="Z69" s="7">
        <f t="shared" si="48"/>
        <v>1.13910205638768</v>
      </c>
      <c r="AA69" s="7"/>
      <c r="AB69" s="6">
        <v>39547</v>
      </c>
      <c r="AC69" s="3" t="str">
        <f t="shared" si="49"/>
        <v>Apr</v>
      </c>
      <c r="AD69" s="3">
        <f t="shared" si="50"/>
        <v>9</v>
      </c>
      <c r="AE69" s="3" t="str">
        <f t="shared" si="51"/>
        <v>Apr9</v>
      </c>
      <c r="AF69" s="3" t="str">
        <f t="shared" si="52"/>
        <v>15Wed</v>
      </c>
      <c r="AG69">
        <v>1354.48999</v>
      </c>
      <c r="AH69" s="8">
        <f t="shared" si="63"/>
        <v>-0.00809207250202053</v>
      </c>
      <c r="AI69" s="7">
        <f t="shared" si="53"/>
        <v>0.935964204495161</v>
      </c>
      <c r="AJ69" s="7"/>
      <c r="AK69" s="9">
        <v>68</v>
      </c>
      <c r="AL69" s="6">
        <f>WORKDAY($AX$3,AK69,$AY$3:$AY$11)</f>
        <v>43200</v>
      </c>
      <c r="AM69" s="3" t="str">
        <f t="shared" si="54"/>
        <v>Apr</v>
      </c>
      <c r="AN69" s="3">
        <f t="shared" si="55"/>
        <v>10</v>
      </c>
      <c r="AO69" s="3" t="str">
        <f t="shared" si="56"/>
        <v>Apr10</v>
      </c>
      <c r="AP69" s="3" t="str">
        <f t="shared" si="57"/>
        <v>15Tue</v>
      </c>
      <c r="AQ69" s="7">
        <f t="shared" si="64"/>
        <v>1.07545045045045</v>
      </c>
      <c r="AR69" s="7">
        <f t="shared" si="65"/>
        <v>1.02727493045996</v>
      </c>
      <c r="AS69" s="7">
        <f t="shared" si="66"/>
        <v>1.137953390666</v>
      </c>
      <c r="AT69" s="7">
        <f t="shared" si="67"/>
        <v>0.943599883162611</v>
      </c>
      <c r="AU69" s="10">
        <f t="shared" si="58"/>
        <v>1.04606966368475</v>
      </c>
      <c r="AV69" s="11">
        <f t="shared" si="59"/>
        <v>4.60696636847544</v>
      </c>
    </row>
    <row r="70" spans="1:48">
      <c r="A70" s="6">
        <v>10329</v>
      </c>
      <c r="B70" s="3" t="str">
        <f t="shared" si="34"/>
        <v>Apr</v>
      </c>
      <c r="C70" s="3">
        <f t="shared" si="35"/>
        <v>11</v>
      </c>
      <c r="D70" s="3" t="str">
        <f t="shared" si="36"/>
        <v>Apr11</v>
      </c>
      <c r="E70" s="3" t="str">
        <f t="shared" si="37"/>
        <v>15Wed</v>
      </c>
      <c r="F70">
        <v>19.440001</v>
      </c>
      <c r="G70" s="8">
        <f t="shared" si="60"/>
        <v>0.0178010994764396</v>
      </c>
      <c r="H70" s="7">
        <f t="shared" si="38"/>
        <v>1.0945946509009</v>
      </c>
      <c r="I70" s="7"/>
      <c r="J70" s="6">
        <v>21284</v>
      </c>
      <c r="K70" s="3" t="str">
        <f t="shared" si="39"/>
        <v>Apr</v>
      </c>
      <c r="L70" s="3">
        <f t="shared" si="40"/>
        <v>9</v>
      </c>
      <c r="M70" s="3" t="str">
        <f t="shared" si="41"/>
        <v>Apr9</v>
      </c>
      <c r="N70" s="3" t="str">
        <f t="shared" si="42"/>
        <v>15Wed</v>
      </c>
      <c r="O70">
        <v>41.650002</v>
      </c>
      <c r="P70" s="8">
        <f t="shared" si="61"/>
        <v>0.00531020999275889</v>
      </c>
      <c r="Q70" s="7">
        <f t="shared" si="43"/>
        <v>1.032729976061</v>
      </c>
      <c r="R70" s="7"/>
      <c r="S70" s="6">
        <v>35898</v>
      </c>
      <c r="T70" s="3" t="str">
        <f t="shared" si="44"/>
        <v>Apr</v>
      </c>
      <c r="U70" s="3">
        <f t="shared" si="45"/>
        <v>13</v>
      </c>
      <c r="V70" s="3" t="str">
        <f t="shared" si="46"/>
        <v>Apr13</v>
      </c>
      <c r="W70" s="3" t="str">
        <f t="shared" si="47"/>
        <v>16Mon</v>
      </c>
      <c r="X70">
        <v>1109.689941</v>
      </c>
      <c r="Y70" s="8">
        <f t="shared" si="62"/>
        <v>-0.000882442994924127</v>
      </c>
      <c r="Z70" s="7">
        <f t="shared" si="48"/>
        <v>1.13809686375752</v>
      </c>
      <c r="AA70" s="7"/>
      <c r="AB70" s="6">
        <v>39548</v>
      </c>
      <c r="AC70" s="3" t="str">
        <f t="shared" si="49"/>
        <v>Apr</v>
      </c>
      <c r="AD70" s="3">
        <f t="shared" si="50"/>
        <v>10</v>
      </c>
      <c r="AE70" s="3" t="str">
        <f t="shared" si="51"/>
        <v>Apr10</v>
      </c>
      <c r="AF70" s="3" t="str">
        <f t="shared" si="52"/>
        <v>15Thu</v>
      </c>
      <c r="AG70">
        <v>1360.550049</v>
      </c>
      <c r="AH70" s="8">
        <f t="shared" si="63"/>
        <v>0.0044740522593304</v>
      </c>
      <c r="AI70" s="7">
        <f t="shared" si="53"/>
        <v>0.940151757258935</v>
      </c>
      <c r="AJ70" s="7"/>
      <c r="AK70" s="9">
        <v>69</v>
      </c>
      <c r="AL70" s="6">
        <f>WORKDAY($AX$3,AK70,$AY$3:$AY$11)</f>
        <v>43201</v>
      </c>
      <c r="AM70" s="3" t="str">
        <f t="shared" si="54"/>
        <v>Apr</v>
      </c>
      <c r="AN70" s="3">
        <f t="shared" si="55"/>
        <v>11</v>
      </c>
      <c r="AO70" s="3" t="str">
        <f t="shared" si="56"/>
        <v>Apr11</v>
      </c>
      <c r="AP70" s="3" t="str">
        <f t="shared" si="57"/>
        <v>15Wed</v>
      </c>
      <c r="AQ70" s="7">
        <f t="shared" si="64"/>
        <v>1.0945946509009</v>
      </c>
      <c r="AR70" s="7">
        <f t="shared" si="65"/>
        <v>1.032729976061</v>
      </c>
      <c r="AS70" s="7">
        <f t="shared" si="66"/>
        <v>1.1298511331399</v>
      </c>
      <c r="AT70" s="7">
        <f t="shared" si="67"/>
        <v>0.935964204495161</v>
      </c>
      <c r="AU70" s="10">
        <f t="shared" si="58"/>
        <v>1.04828499114924</v>
      </c>
      <c r="AV70" s="11">
        <f t="shared" si="59"/>
        <v>4.82849911492389</v>
      </c>
    </row>
    <row r="71" spans="1:48">
      <c r="A71" s="6">
        <v>10330</v>
      </c>
      <c r="B71" s="3" t="str">
        <f t="shared" si="34"/>
        <v>Apr</v>
      </c>
      <c r="C71" s="3">
        <f t="shared" si="35"/>
        <v>12</v>
      </c>
      <c r="D71" s="3" t="str">
        <f t="shared" si="36"/>
        <v>Apr12</v>
      </c>
      <c r="E71" s="3" t="str">
        <f t="shared" si="37"/>
        <v>15Thu</v>
      </c>
      <c r="F71">
        <v>19.41</v>
      </c>
      <c r="G71" s="8">
        <f t="shared" si="60"/>
        <v>-0.00154326123748649</v>
      </c>
      <c r="H71" s="7">
        <f t="shared" si="38"/>
        <v>1.09290540540541</v>
      </c>
      <c r="I71" s="7"/>
      <c r="J71" s="6">
        <v>21285</v>
      </c>
      <c r="K71" s="3" t="str">
        <f t="shared" si="39"/>
        <v>Apr</v>
      </c>
      <c r="L71" s="3">
        <f t="shared" si="40"/>
        <v>10</v>
      </c>
      <c r="M71" s="3" t="str">
        <f t="shared" si="41"/>
        <v>Apr10</v>
      </c>
      <c r="N71" s="3" t="str">
        <f t="shared" si="42"/>
        <v>15Thu</v>
      </c>
      <c r="O71">
        <v>41.700001</v>
      </c>
      <c r="P71" s="8">
        <f t="shared" si="61"/>
        <v>0.00120045612482803</v>
      </c>
      <c r="Q71" s="7">
        <f t="shared" si="43"/>
        <v>1.03396972308605</v>
      </c>
      <c r="R71" s="7"/>
      <c r="S71" s="6">
        <v>35899</v>
      </c>
      <c r="T71" s="3" t="str">
        <f t="shared" si="44"/>
        <v>Apr</v>
      </c>
      <c r="U71" s="3">
        <f t="shared" si="45"/>
        <v>14</v>
      </c>
      <c r="V71" s="3" t="str">
        <f t="shared" si="46"/>
        <v>Apr14</v>
      </c>
      <c r="W71" s="3" t="str">
        <f t="shared" si="47"/>
        <v>16Tue</v>
      </c>
      <c r="X71">
        <v>1115.75</v>
      </c>
      <c r="Y71" s="8">
        <f t="shared" si="62"/>
        <v>0.00546103805765678</v>
      </c>
      <c r="Z71" s="7">
        <f t="shared" si="48"/>
        <v>1.1443120540438</v>
      </c>
      <c r="AA71" s="7"/>
      <c r="AB71" s="6">
        <v>39549</v>
      </c>
      <c r="AC71" s="3" t="str">
        <f t="shared" si="49"/>
        <v>Apr</v>
      </c>
      <c r="AD71" s="3">
        <f t="shared" si="50"/>
        <v>11</v>
      </c>
      <c r="AE71" s="3" t="str">
        <f t="shared" si="51"/>
        <v>Apr11</v>
      </c>
      <c r="AF71" s="3" t="str">
        <f t="shared" si="52"/>
        <v>15Fri</v>
      </c>
      <c r="AG71">
        <v>1332.829956</v>
      </c>
      <c r="AH71" s="8">
        <f t="shared" si="63"/>
        <v>-0.0203741810309544</v>
      </c>
      <c r="AI71" s="7">
        <f t="shared" si="53"/>
        <v>0.920996935159971</v>
      </c>
      <c r="AJ71" s="7"/>
      <c r="AK71" s="9">
        <v>70</v>
      </c>
      <c r="AL71" s="6">
        <f>WORKDAY($AX$3,AK71,$AY$3:$AY$11)</f>
        <v>43202</v>
      </c>
      <c r="AM71" s="3" t="str">
        <f t="shared" si="54"/>
        <v>Apr</v>
      </c>
      <c r="AN71" s="3">
        <f t="shared" si="55"/>
        <v>12</v>
      </c>
      <c r="AO71" s="3" t="str">
        <f t="shared" si="56"/>
        <v>Apr12</v>
      </c>
      <c r="AP71" s="3" t="str">
        <f t="shared" si="57"/>
        <v>15Thu</v>
      </c>
      <c r="AQ71" s="7">
        <f t="shared" si="64"/>
        <v>1.09290540540541</v>
      </c>
      <c r="AR71" s="7">
        <f t="shared" si="65"/>
        <v>1.03396972308605</v>
      </c>
      <c r="AS71" s="7">
        <f t="shared" si="66"/>
        <v>1.13910205638768</v>
      </c>
      <c r="AT71" s="7">
        <f t="shared" si="67"/>
        <v>0.940151757258935</v>
      </c>
      <c r="AU71" s="10">
        <f t="shared" si="58"/>
        <v>1.05153223553452</v>
      </c>
      <c r="AV71" s="11">
        <f t="shared" si="59"/>
        <v>5.15322355345189</v>
      </c>
    </row>
    <row r="72" spans="1:48">
      <c r="A72" s="6">
        <v>10331</v>
      </c>
      <c r="B72" s="3" t="str">
        <f t="shared" si="34"/>
        <v>Apr</v>
      </c>
      <c r="C72" s="3">
        <f t="shared" si="35"/>
        <v>13</v>
      </c>
      <c r="D72" s="3" t="str">
        <f t="shared" si="36"/>
        <v>Apr13</v>
      </c>
      <c r="E72" s="3" t="str">
        <f t="shared" si="37"/>
        <v>15Fri</v>
      </c>
      <c r="F72">
        <v>19.73</v>
      </c>
      <c r="G72" s="8">
        <f t="shared" si="60"/>
        <v>0.0164863472436888</v>
      </c>
      <c r="H72" s="7">
        <f t="shared" si="38"/>
        <v>1.11092342342342</v>
      </c>
      <c r="I72" s="7"/>
      <c r="J72" s="6">
        <v>21286</v>
      </c>
      <c r="K72" s="3" t="str">
        <f t="shared" si="39"/>
        <v>Apr</v>
      </c>
      <c r="L72" s="3">
        <f t="shared" si="40"/>
        <v>11</v>
      </c>
      <c r="M72" s="3" t="str">
        <f t="shared" si="41"/>
        <v>Apr11</v>
      </c>
      <c r="N72" s="3" t="str">
        <f t="shared" si="42"/>
        <v>15Fri</v>
      </c>
      <c r="O72">
        <v>41.740002</v>
      </c>
      <c r="P72" s="8">
        <f t="shared" si="61"/>
        <v>0.000959256571720385</v>
      </c>
      <c r="Q72" s="7">
        <f t="shared" si="43"/>
        <v>1.03496156533788</v>
      </c>
      <c r="R72" s="7"/>
      <c r="S72" s="6">
        <v>35900</v>
      </c>
      <c r="T72" s="3" t="str">
        <f t="shared" si="44"/>
        <v>Apr</v>
      </c>
      <c r="U72" s="3">
        <f t="shared" si="45"/>
        <v>15</v>
      </c>
      <c r="V72" s="3" t="str">
        <f t="shared" si="46"/>
        <v>Apr15</v>
      </c>
      <c r="W72" s="3" t="str">
        <f t="shared" si="47"/>
        <v>16Wed</v>
      </c>
      <c r="X72">
        <v>1119.319946</v>
      </c>
      <c r="Y72" s="8">
        <f t="shared" si="62"/>
        <v>0.00319959309881252</v>
      </c>
      <c r="Z72" s="7">
        <f t="shared" si="48"/>
        <v>1.1479733869948</v>
      </c>
      <c r="AA72" s="7"/>
      <c r="AB72" s="6">
        <v>39552</v>
      </c>
      <c r="AC72" s="3" t="str">
        <f t="shared" si="49"/>
        <v>Apr</v>
      </c>
      <c r="AD72" s="3">
        <f t="shared" si="50"/>
        <v>14</v>
      </c>
      <c r="AE72" s="3" t="str">
        <f t="shared" si="51"/>
        <v>Apr14</v>
      </c>
      <c r="AF72" s="3" t="str">
        <f t="shared" si="52"/>
        <v>16Mon</v>
      </c>
      <c r="AG72">
        <v>1328.319946</v>
      </c>
      <c r="AH72" s="8">
        <f t="shared" si="63"/>
        <v>-0.00338378499049879</v>
      </c>
      <c r="AI72" s="7">
        <f t="shared" si="53"/>
        <v>0.917880479554482</v>
      </c>
      <c r="AJ72" s="7"/>
      <c r="AK72" s="9">
        <v>71</v>
      </c>
      <c r="AL72" s="6">
        <f>WORKDAY($AX$3,AK72,$AY$3:$AY$11)</f>
        <v>43203</v>
      </c>
      <c r="AM72" s="3" t="str">
        <f t="shared" si="54"/>
        <v>Apr</v>
      </c>
      <c r="AN72" s="3">
        <f t="shared" si="55"/>
        <v>13</v>
      </c>
      <c r="AO72" s="3" t="str">
        <f t="shared" si="56"/>
        <v>Apr13</v>
      </c>
      <c r="AP72" s="3" t="str">
        <f t="shared" si="57"/>
        <v>15Fri</v>
      </c>
      <c r="AQ72" s="7">
        <f t="shared" si="64"/>
        <v>1.11092342342342</v>
      </c>
      <c r="AR72" s="7">
        <f t="shared" si="65"/>
        <v>1.03496156533788</v>
      </c>
      <c r="AS72" s="7" t="e">
        <f t="shared" si="66"/>
        <v>#N/A</v>
      </c>
      <c r="AT72" s="7">
        <f t="shared" si="67"/>
        <v>0.920996935159971</v>
      </c>
      <c r="AU72" s="10" t="e">
        <f t="shared" si="58"/>
        <v>#N/A</v>
      </c>
      <c r="AV72" s="11" t="e">
        <f t="shared" si="59"/>
        <v>#N/A</v>
      </c>
    </row>
    <row r="73" spans="1:48">
      <c r="A73" s="6">
        <v>10334</v>
      </c>
      <c r="B73" s="3" t="str">
        <f t="shared" si="34"/>
        <v>Apr</v>
      </c>
      <c r="C73" s="3">
        <f t="shared" si="35"/>
        <v>16</v>
      </c>
      <c r="D73" s="3" t="str">
        <f t="shared" si="36"/>
        <v>Apr16</v>
      </c>
      <c r="E73" s="3" t="str">
        <f t="shared" si="37"/>
        <v>16Mon</v>
      </c>
      <c r="F73">
        <v>19.68</v>
      </c>
      <c r="G73" s="8">
        <f t="shared" si="60"/>
        <v>-0.00253421186011154</v>
      </c>
      <c r="H73" s="7">
        <f t="shared" si="38"/>
        <v>1.10810810810811</v>
      </c>
      <c r="I73" s="7"/>
      <c r="J73" s="6">
        <v>21289</v>
      </c>
      <c r="K73" s="3" t="str">
        <f t="shared" si="39"/>
        <v>Apr</v>
      </c>
      <c r="L73" s="3">
        <f t="shared" si="40"/>
        <v>14</v>
      </c>
      <c r="M73" s="3" t="str">
        <f t="shared" si="41"/>
        <v>Apr14</v>
      </c>
      <c r="N73" s="3" t="str">
        <f t="shared" si="42"/>
        <v>16Mon</v>
      </c>
      <c r="O73">
        <v>42</v>
      </c>
      <c r="P73" s="8">
        <f t="shared" si="61"/>
        <v>0.00622898868093018</v>
      </c>
      <c r="Q73" s="7">
        <f t="shared" si="43"/>
        <v>1.04140832921357</v>
      </c>
      <c r="R73" s="7"/>
      <c r="S73" s="6">
        <v>35901</v>
      </c>
      <c r="T73" s="3" t="str">
        <f t="shared" si="44"/>
        <v>Apr</v>
      </c>
      <c r="U73" s="3">
        <f t="shared" si="45"/>
        <v>16</v>
      </c>
      <c r="V73" s="3" t="str">
        <f t="shared" si="46"/>
        <v>Apr16</v>
      </c>
      <c r="W73" s="3" t="str">
        <f t="shared" si="47"/>
        <v>16Thu</v>
      </c>
      <c r="X73">
        <v>1108.170044</v>
      </c>
      <c r="Y73" s="8">
        <f t="shared" si="62"/>
        <v>-0.00996131806624673</v>
      </c>
      <c r="Z73" s="7">
        <f t="shared" si="48"/>
        <v>1.13653805895536</v>
      </c>
      <c r="AA73" s="7"/>
      <c r="AB73" s="6">
        <v>39553</v>
      </c>
      <c r="AC73" s="3" t="str">
        <f t="shared" si="49"/>
        <v>Apr</v>
      </c>
      <c r="AD73" s="3">
        <f t="shared" si="50"/>
        <v>15</v>
      </c>
      <c r="AE73" s="3" t="str">
        <f t="shared" si="51"/>
        <v>Apr15</v>
      </c>
      <c r="AF73" s="3" t="str">
        <f t="shared" si="52"/>
        <v>16Tue</v>
      </c>
      <c r="AG73">
        <v>1334.430054</v>
      </c>
      <c r="AH73" s="8">
        <f t="shared" si="63"/>
        <v>0.00459987672277252</v>
      </c>
      <c r="AI73" s="7">
        <f t="shared" si="53"/>
        <v>0.922102616606672</v>
      </c>
      <c r="AJ73" s="7"/>
      <c r="AK73" s="9">
        <v>72</v>
      </c>
      <c r="AL73" s="6">
        <f>WORKDAY($AX$3,AK73,$AY$3:$AY$11)</f>
        <v>43206</v>
      </c>
      <c r="AM73" s="3" t="str">
        <f t="shared" si="54"/>
        <v>Apr</v>
      </c>
      <c r="AN73" s="3">
        <f t="shared" si="55"/>
        <v>16</v>
      </c>
      <c r="AO73" s="3" t="str">
        <f t="shared" si="56"/>
        <v>Apr16</v>
      </c>
      <c r="AP73" s="3" t="str">
        <f t="shared" si="57"/>
        <v>16Mon</v>
      </c>
      <c r="AQ73" s="7">
        <f t="shared" si="64"/>
        <v>1.10810810810811</v>
      </c>
      <c r="AR73" s="7">
        <f t="shared" si="65"/>
        <v>1.04140832921357</v>
      </c>
      <c r="AS73" s="7">
        <f t="shared" si="66"/>
        <v>1.13809686375752</v>
      </c>
      <c r="AT73" s="7">
        <f t="shared" si="67"/>
        <v>0.917880479554482</v>
      </c>
      <c r="AU73" s="10">
        <f t="shared" si="58"/>
        <v>1.05137344515842</v>
      </c>
      <c r="AV73" s="11">
        <f t="shared" si="59"/>
        <v>5.13734451584198</v>
      </c>
    </row>
    <row r="74" spans="1:48">
      <c r="A74" s="6">
        <v>10335</v>
      </c>
      <c r="B74" s="3" t="str">
        <f t="shared" si="34"/>
        <v>Apr</v>
      </c>
      <c r="C74" s="3">
        <f t="shared" si="35"/>
        <v>17</v>
      </c>
      <c r="D74" s="3" t="str">
        <f t="shared" si="36"/>
        <v>Apr17</v>
      </c>
      <c r="E74" s="3" t="str">
        <f t="shared" si="37"/>
        <v>16Tue</v>
      </c>
      <c r="F74">
        <v>19.52</v>
      </c>
      <c r="G74" s="8">
        <f t="shared" si="60"/>
        <v>-0.00813008130081302</v>
      </c>
      <c r="H74" s="7">
        <f t="shared" si="38"/>
        <v>1.0990990990991</v>
      </c>
      <c r="I74" s="7"/>
      <c r="J74" s="6">
        <v>21290</v>
      </c>
      <c r="K74" s="3" t="str">
        <f t="shared" si="39"/>
        <v>Apr</v>
      </c>
      <c r="L74" s="3">
        <f t="shared" si="40"/>
        <v>15</v>
      </c>
      <c r="M74" s="3" t="str">
        <f t="shared" si="41"/>
        <v>Apr15</v>
      </c>
      <c r="N74" s="3" t="str">
        <f t="shared" si="42"/>
        <v>16Tue</v>
      </c>
      <c r="O74">
        <v>42.43</v>
      </c>
      <c r="P74" s="8">
        <f t="shared" si="61"/>
        <v>0.0102380952380952</v>
      </c>
      <c r="Q74" s="7">
        <f t="shared" si="43"/>
        <v>1.05207036686981</v>
      </c>
      <c r="R74" s="7"/>
      <c r="S74" s="6">
        <v>35902</v>
      </c>
      <c r="T74" s="3" t="str">
        <f t="shared" si="44"/>
        <v>Apr</v>
      </c>
      <c r="U74" s="3">
        <f t="shared" si="45"/>
        <v>17</v>
      </c>
      <c r="V74" s="3" t="str">
        <f t="shared" si="46"/>
        <v>Apr17</v>
      </c>
      <c r="W74" s="3" t="str">
        <f t="shared" si="47"/>
        <v>16Fri</v>
      </c>
      <c r="X74">
        <v>1122.719971</v>
      </c>
      <c r="Y74" s="8">
        <f t="shared" si="62"/>
        <v>0.0131296880643708</v>
      </c>
      <c r="Z74" s="7">
        <f t="shared" si="48"/>
        <v>1.15146044914273</v>
      </c>
      <c r="AA74" s="7"/>
      <c r="AB74" s="6">
        <v>39554</v>
      </c>
      <c r="AC74" s="3" t="str">
        <f t="shared" si="49"/>
        <v>Apr</v>
      </c>
      <c r="AD74" s="3">
        <f t="shared" si="50"/>
        <v>16</v>
      </c>
      <c r="AE74" s="3" t="str">
        <f t="shared" si="51"/>
        <v>Apr16</v>
      </c>
      <c r="AF74" s="3" t="str">
        <f t="shared" si="52"/>
        <v>16Wed</v>
      </c>
      <c r="AG74">
        <v>1364.709961</v>
      </c>
      <c r="AH74" s="8">
        <f t="shared" si="63"/>
        <v>0.0226912657649122</v>
      </c>
      <c r="AI74" s="7">
        <f t="shared" si="53"/>
        <v>0.943026292142615</v>
      </c>
      <c r="AJ74" s="7"/>
      <c r="AK74" s="9">
        <v>73</v>
      </c>
      <c r="AL74" s="6">
        <f>WORKDAY($AX$3,AK74,$AY$3:$AY$11)</f>
        <v>43207</v>
      </c>
      <c r="AM74" s="3" t="str">
        <f t="shared" si="54"/>
        <v>Apr</v>
      </c>
      <c r="AN74" s="3">
        <f t="shared" si="55"/>
        <v>17</v>
      </c>
      <c r="AO74" s="3" t="str">
        <f t="shared" si="56"/>
        <v>Apr17</v>
      </c>
      <c r="AP74" s="3" t="str">
        <f t="shared" si="57"/>
        <v>16Tue</v>
      </c>
      <c r="AQ74" s="7">
        <f t="shared" si="64"/>
        <v>1.0990990990991</v>
      </c>
      <c r="AR74" s="7">
        <f t="shared" si="65"/>
        <v>1.05207036686981</v>
      </c>
      <c r="AS74" s="7">
        <f t="shared" si="66"/>
        <v>1.1443120540438</v>
      </c>
      <c r="AT74" s="7">
        <f t="shared" si="67"/>
        <v>0.922102616606672</v>
      </c>
      <c r="AU74" s="10">
        <f t="shared" si="58"/>
        <v>1.05439603415484</v>
      </c>
      <c r="AV74" s="11">
        <f t="shared" si="59"/>
        <v>5.43960341548435</v>
      </c>
    </row>
    <row r="75" spans="1:48">
      <c r="A75" s="6">
        <v>10336</v>
      </c>
      <c r="B75" s="3" t="str">
        <f t="shared" si="34"/>
        <v>Apr</v>
      </c>
      <c r="C75" s="3">
        <f t="shared" si="35"/>
        <v>18</v>
      </c>
      <c r="D75" s="3" t="str">
        <f t="shared" si="36"/>
        <v>Apr18</v>
      </c>
      <c r="E75" s="3" t="str">
        <f t="shared" si="37"/>
        <v>16Wed</v>
      </c>
      <c r="F75">
        <v>19.52</v>
      </c>
      <c r="G75" s="8">
        <f t="shared" si="60"/>
        <v>0</v>
      </c>
      <c r="H75" s="7">
        <f t="shared" si="38"/>
        <v>1.0990990990991</v>
      </c>
      <c r="I75" s="7"/>
      <c r="J75" s="6">
        <v>21291</v>
      </c>
      <c r="K75" s="3" t="str">
        <f t="shared" si="39"/>
        <v>Apr</v>
      </c>
      <c r="L75" s="3">
        <f t="shared" si="40"/>
        <v>16</v>
      </c>
      <c r="M75" s="3" t="str">
        <f t="shared" si="41"/>
        <v>Apr16</v>
      </c>
      <c r="N75" s="3" t="str">
        <f t="shared" si="42"/>
        <v>16Wed</v>
      </c>
      <c r="O75">
        <v>42.099998</v>
      </c>
      <c r="P75" s="8">
        <f t="shared" si="61"/>
        <v>-0.00777756304501533</v>
      </c>
      <c r="Q75" s="7">
        <f t="shared" si="43"/>
        <v>1.04388782326368</v>
      </c>
      <c r="R75" s="7"/>
      <c r="S75" s="6">
        <v>35905</v>
      </c>
      <c r="T75" s="3" t="str">
        <f t="shared" si="44"/>
        <v>Apr</v>
      </c>
      <c r="U75" s="3">
        <f t="shared" si="45"/>
        <v>20</v>
      </c>
      <c r="V75" s="3" t="str">
        <f t="shared" si="46"/>
        <v>Apr20</v>
      </c>
      <c r="W75" s="3" t="str">
        <f t="shared" si="47"/>
        <v>17Mon</v>
      </c>
      <c r="X75">
        <v>1123.650024</v>
      </c>
      <c r="Y75" s="8">
        <f t="shared" si="62"/>
        <v>0.000828392674953177</v>
      </c>
      <c r="Z75" s="7">
        <f t="shared" si="48"/>
        <v>1.1524143105443</v>
      </c>
      <c r="AA75" s="7"/>
      <c r="AB75" s="6">
        <v>39555</v>
      </c>
      <c r="AC75" s="3" t="str">
        <f t="shared" si="49"/>
        <v>Apr</v>
      </c>
      <c r="AD75" s="3">
        <f t="shared" si="50"/>
        <v>17</v>
      </c>
      <c r="AE75" s="3" t="str">
        <f t="shared" si="51"/>
        <v>Apr17</v>
      </c>
      <c r="AF75" s="3" t="str">
        <f t="shared" si="52"/>
        <v>16Thu</v>
      </c>
      <c r="AG75">
        <v>1365.560059</v>
      </c>
      <c r="AH75" s="8">
        <f t="shared" si="63"/>
        <v>0.000622914776248115</v>
      </c>
      <c r="AI75" s="7">
        <f t="shared" si="53"/>
        <v>0.943613717154381</v>
      </c>
      <c r="AJ75" s="7"/>
      <c r="AK75" s="9">
        <v>74</v>
      </c>
      <c r="AL75" s="6">
        <f>WORKDAY($AX$3,AK75,$AY$3:$AY$11)</f>
        <v>43208</v>
      </c>
      <c r="AM75" s="3" t="str">
        <f t="shared" si="54"/>
        <v>Apr</v>
      </c>
      <c r="AN75" s="3">
        <f t="shared" si="55"/>
        <v>18</v>
      </c>
      <c r="AO75" s="3" t="str">
        <f t="shared" si="56"/>
        <v>Apr18</v>
      </c>
      <c r="AP75" s="3" t="str">
        <f t="shared" si="57"/>
        <v>16Wed</v>
      </c>
      <c r="AQ75" s="7">
        <f t="shared" si="64"/>
        <v>1.0990990990991</v>
      </c>
      <c r="AR75" s="7">
        <f t="shared" si="65"/>
        <v>1.04388782326368</v>
      </c>
      <c r="AS75" s="7">
        <f t="shared" si="66"/>
        <v>1.1479733869948</v>
      </c>
      <c r="AT75" s="7">
        <f t="shared" si="67"/>
        <v>0.943026292142615</v>
      </c>
      <c r="AU75" s="10">
        <f t="shared" si="58"/>
        <v>1.05849665037505</v>
      </c>
      <c r="AV75" s="11">
        <f t="shared" si="59"/>
        <v>5.84966503750501</v>
      </c>
    </row>
    <row r="76" spans="1:48">
      <c r="A76" s="6">
        <v>10337</v>
      </c>
      <c r="B76" s="3" t="str">
        <f t="shared" si="34"/>
        <v>Apr</v>
      </c>
      <c r="C76" s="3">
        <f t="shared" si="35"/>
        <v>19</v>
      </c>
      <c r="D76" s="3" t="str">
        <f t="shared" si="36"/>
        <v>Apr19</v>
      </c>
      <c r="E76" s="3" t="str">
        <f t="shared" si="37"/>
        <v>16Thu</v>
      </c>
      <c r="F76">
        <v>19.629999</v>
      </c>
      <c r="G76" s="8">
        <f t="shared" si="60"/>
        <v>0.00563519467213125</v>
      </c>
      <c r="H76" s="7">
        <f t="shared" si="38"/>
        <v>1.10529273648649</v>
      </c>
      <c r="I76" s="7"/>
      <c r="J76" s="6">
        <v>21292</v>
      </c>
      <c r="K76" s="3" t="str">
        <f t="shared" si="39"/>
        <v>Apr</v>
      </c>
      <c r="L76" s="3">
        <f t="shared" si="40"/>
        <v>17</v>
      </c>
      <c r="M76" s="3" t="str">
        <f t="shared" si="41"/>
        <v>Apr17</v>
      </c>
      <c r="N76" s="3" t="str">
        <f t="shared" si="42"/>
        <v>16Thu</v>
      </c>
      <c r="O76">
        <v>42.25</v>
      </c>
      <c r="P76" s="8">
        <f t="shared" si="61"/>
        <v>0.00356299304337261</v>
      </c>
      <c r="Q76" s="7">
        <f t="shared" si="43"/>
        <v>1.04760718831603</v>
      </c>
      <c r="R76" s="7"/>
      <c r="S76" s="6">
        <v>35906</v>
      </c>
      <c r="T76" s="3" t="str">
        <f t="shared" si="44"/>
        <v>Apr</v>
      </c>
      <c r="U76" s="3">
        <f t="shared" si="45"/>
        <v>21</v>
      </c>
      <c r="V76" s="3" t="str">
        <f t="shared" si="46"/>
        <v>Apr21</v>
      </c>
      <c r="W76" s="3" t="str">
        <f t="shared" si="47"/>
        <v>17Tue</v>
      </c>
      <c r="X76">
        <v>1126.670044</v>
      </c>
      <c r="Y76" s="8">
        <f t="shared" si="62"/>
        <v>0.00268768738975253</v>
      </c>
      <c r="Z76" s="7">
        <f t="shared" si="48"/>
        <v>1.15551163995452</v>
      </c>
      <c r="AA76" s="7"/>
      <c r="AB76" s="6">
        <v>39556</v>
      </c>
      <c r="AC76" s="3" t="str">
        <f t="shared" si="49"/>
        <v>Apr</v>
      </c>
      <c r="AD76" s="3">
        <f t="shared" si="50"/>
        <v>18</v>
      </c>
      <c r="AE76" s="3" t="str">
        <f t="shared" si="51"/>
        <v>Apr18</v>
      </c>
      <c r="AF76" s="3" t="str">
        <f t="shared" si="52"/>
        <v>16Fri</v>
      </c>
      <c r="AG76">
        <v>1390.329956</v>
      </c>
      <c r="AH76" s="8">
        <f t="shared" si="63"/>
        <v>0.0181390022626607</v>
      </c>
      <c r="AI76" s="7">
        <f t="shared" si="53"/>
        <v>0.960729928504922</v>
      </c>
      <c r="AJ76" s="7"/>
      <c r="AK76" s="9">
        <v>75</v>
      </c>
      <c r="AL76" s="6">
        <f>WORKDAY($AX$3,AK76,$AY$3:$AY$11)</f>
        <v>43209</v>
      </c>
      <c r="AM76" s="3" t="str">
        <f t="shared" si="54"/>
        <v>Apr</v>
      </c>
      <c r="AN76" s="3">
        <f t="shared" si="55"/>
        <v>19</v>
      </c>
      <c r="AO76" s="3" t="str">
        <f t="shared" si="56"/>
        <v>Apr19</v>
      </c>
      <c r="AP76" s="3" t="str">
        <f t="shared" si="57"/>
        <v>16Thu</v>
      </c>
      <c r="AQ76" s="7">
        <f t="shared" si="64"/>
        <v>1.10529273648649</v>
      </c>
      <c r="AR76" s="7">
        <f t="shared" si="65"/>
        <v>1.04760718831603</v>
      </c>
      <c r="AS76" s="7">
        <f t="shared" si="66"/>
        <v>1.13653805895536</v>
      </c>
      <c r="AT76" s="7">
        <f t="shared" si="67"/>
        <v>0.943613717154381</v>
      </c>
      <c r="AU76" s="10">
        <f t="shared" si="58"/>
        <v>1.05826292522807</v>
      </c>
      <c r="AV76" s="11">
        <f t="shared" si="59"/>
        <v>5.82629252280658</v>
      </c>
    </row>
    <row r="77" spans="1:48">
      <c r="A77" s="6">
        <v>10338</v>
      </c>
      <c r="B77" s="3" t="str">
        <f t="shared" si="34"/>
        <v>Apr</v>
      </c>
      <c r="C77" s="3">
        <f t="shared" si="35"/>
        <v>20</v>
      </c>
      <c r="D77" s="3" t="str">
        <f t="shared" si="36"/>
        <v>Apr20</v>
      </c>
      <c r="E77" s="3" t="str">
        <f t="shared" si="37"/>
        <v>16Fri</v>
      </c>
      <c r="F77">
        <v>19.34</v>
      </c>
      <c r="G77" s="8">
        <f t="shared" si="60"/>
        <v>-0.0147732559741853</v>
      </c>
      <c r="H77" s="7">
        <f t="shared" si="38"/>
        <v>1.08896396396396</v>
      </c>
      <c r="I77" s="7"/>
      <c r="J77" s="6">
        <v>21293</v>
      </c>
      <c r="K77" s="3" t="str">
        <f t="shared" si="39"/>
        <v>Apr</v>
      </c>
      <c r="L77" s="3">
        <f t="shared" si="40"/>
        <v>18</v>
      </c>
      <c r="M77" s="3" t="str">
        <f t="shared" si="41"/>
        <v>Apr18</v>
      </c>
      <c r="N77" s="3" t="str">
        <f t="shared" si="42"/>
        <v>16Fri</v>
      </c>
      <c r="O77">
        <v>42.709999</v>
      </c>
      <c r="P77" s="8">
        <f t="shared" si="61"/>
        <v>0.0108875502958581</v>
      </c>
      <c r="Q77" s="7">
        <f t="shared" si="43"/>
        <v>1.05901306426913</v>
      </c>
      <c r="R77" s="7"/>
      <c r="S77" s="6">
        <v>35907</v>
      </c>
      <c r="T77" s="3" t="str">
        <f t="shared" si="44"/>
        <v>Apr</v>
      </c>
      <c r="U77" s="3">
        <f t="shared" si="45"/>
        <v>22</v>
      </c>
      <c r="V77" s="3" t="str">
        <f t="shared" si="46"/>
        <v>Apr22</v>
      </c>
      <c r="W77" s="3" t="str">
        <f t="shared" si="47"/>
        <v>17Wed</v>
      </c>
      <c r="X77">
        <v>1130.540039</v>
      </c>
      <c r="Y77" s="8">
        <f t="shared" si="62"/>
        <v>0.00343489650817415</v>
      </c>
      <c r="Z77" s="7">
        <f t="shared" si="48"/>
        <v>1.15948070285175</v>
      </c>
      <c r="AA77" s="7"/>
      <c r="AB77" s="6">
        <v>39559</v>
      </c>
      <c r="AC77" s="3" t="str">
        <f t="shared" si="49"/>
        <v>Apr</v>
      </c>
      <c r="AD77" s="3">
        <f t="shared" si="50"/>
        <v>21</v>
      </c>
      <c r="AE77" s="3" t="str">
        <f t="shared" si="51"/>
        <v>Apr21</v>
      </c>
      <c r="AF77" s="3" t="str">
        <f t="shared" si="52"/>
        <v>17Mon</v>
      </c>
      <c r="AG77">
        <v>1388.170044</v>
      </c>
      <c r="AH77" s="8">
        <f t="shared" si="63"/>
        <v>-0.00155352475193311</v>
      </c>
      <c r="AI77" s="7">
        <f t="shared" si="53"/>
        <v>0.959237410781066</v>
      </c>
      <c r="AJ77" s="7"/>
      <c r="AK77" s="9">
        <v>76</v>
      </c>
      <c r="AL77" s="6">
        <f>WORKDAY($AX$3,AK77,$AY$3:$AY$11)</f>
        <v>43210</v>
      </c>
      <c r="AM77" s="3" t="str">
        <f t="shared" si="54"/>
        <v>Apr</v>
      </c>
      <c r="AN77" s="3">
        <f t="shared" si="55"/>
        <v>20</v>
      </c>
      <c r="AO77" s="3" t="str">
        <f t="shared" si="56"/>
        <v>Apr20</v>
      </c>
      <c r="AP77" s="3" t="str">
        <f t="shared" si="57"/>
        <v>16Fri</v>
      </c>
      <c r="AQ77" s="7">
        <f t="shared" si="64"/>
        <v>1.08896396396396</v>
      </c>
      <c r="AR77" s="7">
        <f t="shared" si="65"/>
        <v>1.05901306426913</v>
      </c>
      <c r="AS77" s="7">
        <f t="shared" si="66"/>
        <v>1.15146044914273</v>
      </c>
      <c r="AT77" s="7">
        <f t="shared" si="67"/>
        <v>0.960729928504922</v>
      </c>
      <c r="AU77" s="10">
        <f t="shared" si="58"/>
        <v>1.06504185147019</v>
      </c>
      <c r="AV77" s="11">
        <f t="shared" si="59"/>
        <v>6.50418514701858</v>
      </c>
    </row>
    <row r="78" spans="1:48">
      <c r="A78" s="6">
        <v>10341</v>
      </c>
      <c r="B78" s="3" t="str">
        <f t="shared" si="34"/>
        <v>Apr</v>
      </c>
      <c r="C78" s="3">
        <f t="shared" si="35"/>
        <v>23</v>
      </c>
      <c r="D78" s="3" t="str">
        <f t="shared" si="36"/>
        <v>Apr23</v>
      </c>
      <c r="E78" s="3" t="str">
        <f t="shared" si="37"/>
        <v>17Mon</v>
      </c>
      <c r="F78">
        <v>19.15</v>
      </c>
      <c r="G78" s="8">
        <f t="shared" si="60"/>
        <v>-0.00982419855222344</v>
      </c>
      <c r="H78" s="7">
        <f t="shared" si="38"/>
        <v>1.07826576576577</v>
      </c>
      <c r="I78" s="7"/>
      <c r="J78" s="6">
        <v>21296</v>
      </c>
      <c r="K78" s="3" t="str">
        <f t="shared" si="39"/>
        <v>Apr</v>
      </c>
      <c r="L78" s="3">
        <f t="shared" si="40"/>
        <v>21</v>
      </c>
      <c r="M78" s="3" t="str">
        <f t="shared" si="41"/>
        <v>Apr21</v>
      </c>
      <c r="N78" s="3" t="str">
        <f t="shared" si="42"/>
        <v>17Mon</v>
      </c>
      <c r="O78">
        <v>42.93</v>
      </c>
      <c r="P78" s="8">
        <f t="shared" si="61"/>
        <v>0.00515104203116456</v>
      </c>
      <c r="Q78" s="7">
        <f t="shared" si="43"/>
        <v>1.06446808507473</v>
      </c>
      <c r="R78" s="7"/>
      <c r="S78" s="6">
        <v>35908</v>
      </c>
      <c r="T78" s="3" t="str">
        <f t="shared" si="44"/>
        <v>Apr</v>
      </c>
      <c r="U78" s="3">
        <f t="shared" si="45"/>
        <v>23</v>
      </c>
      <c r="V78" s="3" t="str">
        <f t="shared" si="46"/>
        <v>Apr23</v>
      </c>
      <c r="W78" s="3" t="str">
        <f t="shared" si="47"/>
        <v>17Thu</v>
      </c>
      <c r="X78">
        <v>1119.579956</v>
      </c>
      <c r="Y78" s="8">
        <f t="shared" si="62"/>
        <v>-0.00969455536461539</v>
      </c>
      <c r="Z78" s="7">
        <f t="shared" si="48"/>
        <v>1.14824005298375</v>
      </c>
      <c r="AA78" s="7"/>
      <c r="AB78" s="6">
        <v>39560</v>
      </c>
      <c r="AC78" s="3" t="str">
        <f t="shared" si="49"/>
        <v>Apr</v>
      </c>
      <c r="AD78" s="3">
        <f t="shared" si="50"/>
        <v>22</v>
      </c>
      <c r="AE78" s="3" t="str">
        <f t="shared" si="51"/>
        <v>Apr22</v>
      </c>
      <c r="AF78" s="3" t="str">
        <f t="shared" si="52"/>
        <v>17Tue</v>
      </c>
      <c r="AG78">
        <v>1375.939941</v>
      </c>
      <c r="AH78" s="8">
        <f t="shared" si="63"/>
        <v>-0.00881023405804014</v>
      </c>
      <c r="AI78" s="7">
        <f t="shared" si="53"/>
        <v>0.950786304674857</v>
      </c>
      <c r="AJ78" s="7"/>
      <c r="AK78" s="9">
        <v>77</v>
      </c>
      <c r="AL78" s="6">
        <f>WORKDAY($AX$3,AK78,$AY$3:$AY$11)</f>
        <v>43213</v>
      </c>
      <c r="AM78" s="3" t="str">
        <f t="shared" si="54"/>
        <v>Apr</v>
      </c>
      <c r="AN78" s="3">
        <f t="shared" si="55"/>
        <v>23</v>
      </c>
      <c r="AO78" s="3" t="str">
        <f t="shared" si="56"/>
        <v>Apr23</v>
      </c>
      <c r="AP78" s="3" t="str">
        <f t="shared" si="57"/>
        <v>17Mon</v>
      </c>
      <c r="AQ78" s="7">
        <f t="shared" si="64"/>
        <v>1.07826576576577</v>
      </c>
      <c r="AR78" s="7">
        <f t="shared" si="65"/>
        <v>1.06446808507473</v>
      </c>
      <c r="AS78" s="7">
        <f t="shared" si="66"/>
        <v>1.1524143105443</v>
      </c>
      <c r="AT78" s="7">
        <f t="shared" si="67"/>
        <v>0.959237410781066</v>
      </c>
      <c r="AU78" s="10">
        <f t="shared" si="58"/>
        <v>1.06359639304147</v>
      </c>
      <c r="AV78" s="11">
        <f t="shared" si="59"/>
        <v>6.35963930414651</v>
      </c>
    </row>
    <row r="79" spans="1:48">
      <c r="A79" s="6">
        <v>10342</v>
      </c>
      <c r="B79" s="3" t="str">
        <f t="shared" si="34"/>
        <v>Apr</v>
      </c>
      <c r="C79" s="3">
        <f t="shared" si="35"/>
        <v>24</v>
      </c>
      <c r="D79" s="3" t="str">
        <f t="shared" si="36"/>
        <v>Apr24</v>
      </c>
      <c r="E79" s="3" t="str">
        <f t="shared" si="37"/>
        <v>17Tue</v>
      </c>
      <c r="F79">
        <v>19.25</v>
      </c>
      <c r="G79" s="8">
        <f t="shared" si="60"/>
        <v>0.00522193211488258</v>
      </c>
      <c r="H79" s="7">
        <f t="shared" si="38"/>
        <v>1.0838963963964</v>
      </c>
      <c r="I79" s="7"/>
      <c r="J79" s="6">
        <v>21297</v>
      </c>
      <c r="K79" s="3" t="str">
        <f t="shared" si="39"/>
        <v>Apr</v>
      </c>
      <c r="L79" s="3">
        <f t="shared" si="40"/>
        <v>22</v>
      </c>
      <c r="M79" s="3" t="str">
        <f t="shared" si="41"/>
        <v>Apr22</v>
      </c>
      <c r="N79" s="3" t="str">
        <f t="shared" si="42"/>
        <v>17Tue</v>
      </c>
      <c r="O79">
        <v>42.799999</v>
      </c>
      <c r="P79" s="8">
        <f t="shared" si="61"/>
        <v>-0.00302820871185651</v>
      </c>
      <c r="Q79" s="7">
        <f t="shared" si="43"/>
        <v>1.06124465354601</v>
      </c>
      <c r="R79" s="7"/>
      <c r="S79" s="6">
        <v>35909</v>
      </c>
      <c r="T79" s="3" t="str">
        <f t="shared" si="44"/>
        <v>Apr</v>
      </c>
      <c r="U79" s="3">
        <f t="shared" si="45"/>
        <v>24</v>
      </c>
      <c r="V79" s="3" t="str">
        <f t="shared" si="46"/>
        <v>Apr24</v>
      </c>
      <c r="W79" s="3" t="str">
        <f t="shared" si="47"/>
        <v>17Fri</v>
      </c>
      <c r="X79">
        <v>1107.900024</v>
      </c>
      <c r="Y79" s="8">
        <f t="shared" si="62"/>
        <v>-0.010432423282862</v>
      </c>
      <c r="Z79" s="7">
        <f t="shared" si="48"/>
        <v>1.13626112672069</v>
      </c>
      <c r="AA79" s="7"/>
      <c r="AB79" s="6">
        <v>39561</v>
      </c>
      <c r="AC79" s="3" t="str">
        <f t="shared" si="49"/>
        <v>Apr</v>
      </c>
      <c r="AD79" s="3">
        <f t="shared" si="50"/>
        <v>23</v>
      </c>
      <c r="AE79" s="3" t="str">
        <f t="shared" si="51"/>
        <v>Apr23</v>
      </c>
      <c r="AF79" s="3" t="str">
        <f t="shared" si="52"/>
        <v>17Wed</v>
      </c>
      <c r="AG79">
        <v>1379.930054</v>
      </c>
      <c r="AH79" s="8">
        <f t="shared" si="63"/>
        <v>0.00289991799867363</v>
      </c>
      <c r="AI79" s="7">
        <f t="shared" si="53"/>
        <v>0.953543506992676</v>
      </c>
      <c r="AJ79" s="7"/>
      <c r="AK79" s="9">
        <v>78</v>
      </c>
      <c r="AL79" s="6">
        <f>WORKDAY($AX$3,AK79,$AY$3:$AY$11)</f>
        <v>43214</v>
      </c>
      <c r="AM79" s="3" t="str">
        <f t="shared" si="54"/>
        <v>Apr</v>
      </c>
      <c r="AN79" s="3">
        <f t="shared" si="55"/>
        <v>24</v>
      </c>
      <c r="AO79" s="3" t="str">
        <f t="shared" si="56"/>
        <v>Apr24</v>
      </c>
      <c r="AP79" s="3" t="str">
        <f t="shared" si="57"/>
        <v>17Tue</v>
      </c>
      <c r="AQ79" s="7">
        <f t="shared" si="64"/>
        <v>1.0838963963964</v>
      </c>
      <c r="AR79" s="7">
        <f t="shared" si="65"/>
        <v>1.06124465354601</v>
      </c>
      <c r="AS79" s="7">
        <f t="shared" si="66"/>
        <v>1.15551163995452</v>
      </c>
      <c r="AT79" s="7">
        <f t="shared" si="67"/>
        <v>0.950786304674857</v>
      </c>
      <c r="AU79" s="10">
        <f t="shared" si="58"/>
        <v>1.06285974864295</v>
      </c>
      <c r="AV79" s="11">
        <f t="shared" si="59"/>
        <v>6.28597486429463</v>
      </c>
    </row>
    <row r="80" spans="1:48">
      <c r="A80" s="6">
        <v>10343</v>
      </c>
      <c r="B80" s="3" t="str">
        <f t="shared" si="34"/>
        <v>Apr</v>
      </c>
      <c r="C80" s="3">
        <f t="shared" si="35"/>
        <v>25</v>
      </c>
      <c r="D80" s="3" t="str">
        <f t="shared" si="36"/>
        <v>Apr25</v>
      </c>
      <c r="E80" s="3" t="str">
        <f t="shared" si="37"/>
        <v>17Wed</v>
      </c>
      <c r="F80">
        <v>19.33</v>
      </c>
      <c r="G80" s="8">
        <f t="shared" si="60"/>
        <v>0.00415584415584407</v>
      </c>
      <c r="H80" s="7">
        <f t="shared" si="38"/>
        <v>1.0884009009009</v>
      </c>
      <c r="I80" s="7"/>
      <c r="J80" s="6">
        <v>21298</v>
      </c>
      <c r="K80" s="3" t="str">
        <f t="shared" si="39"/>
        <v>Apr</v>
      </c>
      <c r="L80" s="3">
        <f t="shared" si="40"/>
        <v>23</v>
      </c>
      <c r="M80" s="3" t="str">
        <f t="shared" si="41"/>
        <v>Apr23</v>
      </c>
      <c r="N80" s="3" t="str">
        <f t="shared" si="42"/>
        <v>17Wed</v>
      </c>
      <c r="O80">
        <v>42.799999</v>
      </c>
      <c r="P80" s="8">
        <f t="shared" si="61"/>
        <v>0</v>
      </c>
      <c r="Q80" s="7">
        <f t="shared" si="43"/>
        <v>1.06124465354601</v>
      </c>
      <c r="R80" s="7"/>
      <c r="S80" s="6">
        <v>35912</v>
      </c>
      <c r="T80" s="3" t="str">
        <f t="shared" si="44"/>
        <v>Apr</v>
      </c>
      <c r="U80" s="3">
        <f t="shared" si="45"/>
        <v>27</v>
      </c>
      <c r="V80" s="3" t="str">
        <f t="shared" si="46"/>
        <v>Apr27</v>
      </c>
      <c r="W80" s="3" t="str">
        <f t="shared" si="47"/>
        <v>18Mon</v>
      </c>
      <c r="X80">
        <v>1086.540039</v>
      </c>
      <c r="Y80" s="8">
        <f t="shared" si="62"/>
        <v>-0.0192797044293593</v>
      </c>
      <c r="Z80" s="7">
        <f t="shared" si="48"/>
        <v>1.11435434804295</v>
      </c>
      <c r="AA80" s="7"/>
      <c r="AB80" s="6">
        <v>39562</v>
      </c>
      <c r="AC80" s="3" t="str">
        <f t="shared" si="49"/>
        <v>Apr</v>
      </c>
      <c r="AD80" s="3">
        <f t="shared" si="50"/>
        <v>24</v>
      </c>
      <c r="AE80" s="3" t="str">
        <f t="shared" si="51"/>
        <v>Apr24</v>
      </c>
      <c r="AF80" s="3" t="str">
        <f t="shared" si="52"/>
        <v>17Thu</v>
      </c>
      <c r="AG80">
        <v>1388.819946</v>
      </c>
      <c r="AH80" s="8">
        <f t="shared" si="63"/>
        <v>0.00644227725472826</v>
      </c>
      <c r="AI80" s="7">
        <f t="shared" si="53"/>
        <v>0.959686498639169</v>
      </c>
      <c r="AJ80" s="7"/>
      <c r="AK80" s="9">
        <v>79</v>
      </c>
      <c r="AL80" s="6">
        <f>WORKDAY($AX$3,AK80,$AY$3:$AY$11)</f>
        <v>43215</v>
      </c>
      <c r="AM80" s="3" t="str">
        <f t="shared" si="54"/>
        <v>Apr</v>
      </c>
      <c r="AN80" s="3">
        <f t="shared" si="55"/>
        <v>25</v>
      </c>
      <c r="AO80" s="3" t="str">
        <f t="shared" si="56"/>
        <v>Apr25</v>
      </c>
      <c r="AP80" s="3" t="str">
        <f t="shared" si="57"/>
        <v>17Wed</v>
      </c>
      <c r="AQ80" s="7">
        <f t="shared" si="64"/>
        <v>1.0884009009009</v>
      </c>
      <c r="AR80" s="7">
        <f t="shared" si="65"/>
        <v>1.06124465354601</v>
      </c>
      <c r="AS80" s="7">
        <f t="shared" si="66"/>
        <v>1.15948070285175</v>
      </c>
      <c r="AT80" s="7">
        <f t="shared" si="67"/>
        <v>0.953543506992676</v>
      </c>
      <c r="AU80" s="10">
        <f t="shared" si="58"/>
        <v>1.06566744107284</v>
      </c>
      <c r="AV80" s="11">
        <f t="shared" si="59"/>
        <v>6.56674410728357</v>
      </c>
    </row>
    <row r="81" spans="1:48">
      <c r="A81" s="6">
        <v>10344</v>
      </c>
      <c r="B81" s="3" t="str">
        <f t="shared" si="34"/>
        <v>Apr</v>
      </c>
      <c r="C81" s="3">
        <f t="shared" si="35"/>
        <v>26</v>
      </c>
      <c r="D81" s="3" t="str">
        <f t="shared" si="36"/>
        <v>Apr26</v>
      </c>
      <c r="E81" s="3" t="str">
        <f t="shared" si="37"/>
        <v>17Thu</v>
      </c>
      <c r="F81">
        <v>19.469999</v>
      </c>
      <c r="G81" s="8">
        <f t="shared" si="60"/>
        <v>0.00724257630625986</v>
      </c>
      <c r="H81" s="7">
        <f t="shared" si="38"/>
        <v>1.09628372747748</v>
      </c>
      <c r="I81" s="7"/>
      <c r="J81" s="6">
        <v>21299</v>
      </c>
      <c r="K81" s="3" t="str">
        <f t="shared" si="39"/>
        <v>Apr</v>
      </c>
      <c r="L81" s="3">
        <f t="shared" si="40"/>
        <v>24</v>
      </c>
      <c r="M81" s="3" t="str">
        <f t="shared" si="41"/>
        <v>Apr24</v>
      </c>
      <c r="N81" s="3" t="str">
        <f t="shared" si="42"/>
        <v>17Thu</v>
      </c>
      <c r="O81">
        <v>43.139999</v>
      </c>
      <c r="P81" s="8">
        <f t="shared" si="61"/>
        <v>0.00794392541925067</v>
      </c>
      <c r="Q81" s="7">
        <f t="shared" si="43"/>
        <v>1.06967510192536</v>
      </c>
      <c r="R81" s="7"/>
      <c r="S81" s="6">
        <v>35913</v>
      </c>
      <c r="T81" s="3" t="str">
        <f t="shared" si="44"/>
        <v>Apr</v>
      </c>
      <c r="U81" s="3">
        <f t="shared" si="45"/>
        <v>28</v>
      </c>
      <c r="V81" s="3" t="str">
        <f t="shared" si="46"/>
        <v>Apr28</v>
      </c>
      <c r="W81" s="3" t="str">
        <f t="shared" si="47"/>
        <v>18Tue</v>
      </c>
      <c r="X81">
        <v>1085.109985</v>
      </c>
      <c r="Y81" s="8">
        <f t="shared" si="62"/>
        <v>-0.00131615398298261</v>
      </c>
      <c r="Z81" s="7">
        <f t="shared" si="48"/>
        <v>1.11288768612932</v>
      </c>
      <c r="AA81" s="7"/>
      <c r="AB81" s="6">
        <v>39563</v>
      </c>
      <c r="AC81" s="3" t="str">
        <f t="shared" si="49"/>
        <v>Apr</v>
      </c>
      <c r="AD81" s="3">
        <f t="shared" si="50"/>
        <v>25</v>
      </c>
      <c r="AE81" s="3" t="str">
        <f t="shared" si="51"/>
        <v>Apr25</v>
      </c>
      <c r="AF81" s="3" t="str">
        <f t="shared" si="52"/>
        <v>17Fri</v>
      </c>
      <c r="AG81">
        <v>1397.839966</v>
      </c>
      <c r="AH81" s="8">
        <f t="shared" si="63"/>
        <v>0.00649473679146017</v>
      </c>
      <c r="AI81" s="7">
        <f t="shared" si="53"/>
        <v>0.965919409850148</v>
      </c>
      <c r="AJ81" s="7"/>
      <c r="AK81" s="9">
        <v>80</v>
      </c>
      <c r="AL81" s="6">
        <f>WORKDAY($AX$3,AK81,$AY$3:$AY$11)</f>
        <v>43216</v>
      </c>
      <c r="AM81" s="3" t="str">
        <f t="shared" si="54"/>
        <v>Apr</v>
      </c>
      <c r="AN81" s="3">
        <f t="shared" si="55"/>
        <v>26</v>
      </c>
      <c r="AO81" s="3" t="str">
        <f t="shared" si="56"/>
        <v>Apr26</v>
      </c>
      <c r="AP81" s="3" t="str">
        <f t="shared" si="57"/>
        <v>17Thu</v>
      </c>
      <c r="AQ81" s="7">
        <f t="shared" si="64"/>
        <v>1.09628372747748</v>
      </c>
      <c r="AR81" s="7">
        <f t="shared" si="65"/>
        <v>1.06967510192536</v>
      </c>
      <c r="AS81" s="7">
        <f t="shared" si="66"/>
        <v>1.14824005298375</v>
      </c>
      <c r="AT81" s="7">
        <f t="shared" si="67"/>
        <v>0.959686498639169</v>
      </c>
      <c r="AU81" s="10">
        <f t="shared" si="58"/>
        <v>1.06847134525644</v>
      </c>
      <c r="AV81" s="11">
        <f t="shared" si="59"/>
        <v>6.84713452564403</v>
      </c>
    </row>
    <row r="82" spans="1:48">
      <c r="A82" s="6">
        <v>10345</v>
      </c>
      <c r="B82" s="3" t="str">
        <f t="shared" si="34"/>
        <v>Apr</v>
      </c>
      <c r="C82" s="3">
        <f t="shared" si="35"/>
        <v>27</v>
      </c>
      <c r="D82" s="3" t="str">
        <f t="shared" si="36"/>
        <v>Apr27</v>
      </c>
      <c r="E82" s="3" t="str">
        <f t="shared" si="37"/>
        <v>17Fri</v>
      </c>
      <c r="F82">
        <v>19.68</v>
      </c>
      <c r="G82" s="8">
        <f t="shared" si="60"/>
        <v>0.0107858762601887</v>
      </c>
      <c r="H82" s="7">
        <f t="shared" si="38"/>
        <v>1.10810810810811</v>
      </c>
      <c r="I82" s="7"/>
      <c r="J82" s="6">
        <v>21300</v>
      </c>
      <c r="K82" s="3" t="str">
        <f t="shared" si="39"/>
        <v>Apr</v>
      </c>
      <c r="L82" s="3">
        <f t="shared" si="40"/>
        <v>25</v>
      </c>
      <c r="M82" s="3" t="str">
        <f t="shared" si="41"/>
        <v>Apr25</v>
      </c>
      <c r="N82" s="3" t="str">
        <f t="shared" si="42"/>
        <v>17Fri</v>
      </c>
      <c r="O82">
        <v>43.360001</v>
      </c>
      <c r="P82" s="8">
        <f t="shared" si="61"/>
        <v>0.00509972195409633</v>
      </c>
      <c r="Q82" s="7">
        <f t="shared" si="43"/>
        <v>1.0751301475264</v>
      </c>
      <c r="R82" s="7"/>
      <c r="S82" s="6">
        <v>35914</v>
      </c>
      <c r="T82" s="3" t="str">
        <f t="shared" si="44"/>
        <v>Apr</v>
      </c>
      <c r="U82" s="3">
        <f t="shared" si="45"/>
        <v>29</v>
      </c>
      <c r="V82" s="3" t="str">
        <f t="shared" si="46"/>
        <v>Apr29</v>
      </c>
      <c r="W82" s="3" t="str">
        <f t="shared" si="47"/>
        <v>18Wed</v>
      </c>
      <c r="X82">
        <v>1094.619995</v>
      </c>
      <c r="Y82" s="8">
        <f t="shared" si="62"/>
        <v>0.0087640977702366</v>
      </c>
      <c r="Z82" s="7">
        <f t="shared" si="48"/>
        <v>1.12264114261785</v>
      </c>
      <c r="AA82" s="7"/>
      <c r="AB82" s="6">
        <v>39566</v>
      </c>
      <c r="AC82" s="3" t="str">
        <f t="shared" si="49"/>
        <v>Apr</v>
      </c>
      <c r="AD82" s="3">
        <f t="shared" si="50"/>
        <v>28</v>
      </c>
      <c r="AE82" s="3" t="str">
        <f t="shared" si="51"/>
        <v>Apr28</v>
      </c>
      <c r="AF82" s="3" t="str">
        <f t="shared" si="52"/>
        <v>18Mon</v>
      </c>
      <c r="AG82">
        <v>1396.369995</v>
      </c>
      <c r="AH82" s="8">
        <f t="shared" si="63"/>
        <v>-0.00105160178257486</v>
      </c>
      <c r="AI82" s="7">
        <f t="shared" si="53"/>
        <v>0.964903647276926</v>
      </c>
      <c r="AJ82" s="7"/>
      <c r="AK82" s="9">
        <v>81</v>
      </c>
      <c r="AL82" s="6">
        <f>WORKDAY($AX$3,AK82,$AY$3:$AY$11)</f>
        <v>43217</v>
      </c>
      <c r="AM82" s="3" t="str">
        <f t="shared" si="54"/>
        <v>Apr</v>
      </c>
      <c r="AN82" s="3">
        <f t="shared" si="55"/>
        <v>27</v>
      </c>
      <c r="AO82" s="3" t="str">
        <f t="shared" si="56"/>
        <v>Apr27</v>
      </c>
      <c r="AP82" s="3" t="str">
        <f t="shared" si="57"/>
        <v>17Fri</v>
      </c>
      <c r="AQ82" s="7">
        <f t="shared" si="64"/>
        <v>1.10810810810811</v>
      </c>
      <c r="AR82" s="7">
        <f t="shared" si="65"/>
        <v>1.0751301475264</v>
      </c>
      <c r="AS82" s="7">
        <f t="shared" si="66"/>
        <v>1.13626112672069</v>
      </c>
      <c r="AT82" s="7">
        <f t="shared" si="67"/>
        <v>0.965919409850148</v>
      </c>
      <c r="AU82" s="10">
        <f t="shared" si="58"/>
        <v>1.07135469805134</v>
      </c>
      <c r="AV82" s="11">
        <f t="shared" si="59"/>
        <v>7.13546980513369</v>
      </c>
    </row>
    <row r="83" spans="1:48">
      <c r="A83" s="6">
        <v>10348</v>
      </c>
      <c r="B83" s="3" t="str">
        <f t="shared" si="34"/>
        <v>Apr</v>
      </c>
      <c r="C83" s="3">
        <f t="shared" si="35"/>
        <v>30</v>
      </c>
      <c r="D83" s="3" t="str">
        <f t="shared" si="36"/>
        <v>Apr30</v>
      </c>
      <c r="E83" s="3" t="str">
        <f t="shared" si="37"/>
        <v>18Mon</v>
      </c>
      <c r="F83">
        <v>19.75</v>
      </c>
      <c r="G83" s="8">
        <f t="shared" si="60"/>
        <v>0.00355691056910571</v>
      </c>
      <c r="H83" s="7">
        <f t="shared" si="38"/>
        <v>1.11204954954955</v>
      </c>
      <c r="I83" s="7"/>
      <c r="J83" s="6">
        <v>21303</v>
      </c>
      <c r="K83" s="3" t="str">
        <f t="shared" si="39"/>
        <v>Apr</v>
      </c>
      <c r="L83" s="3">
        <f t="shared" si="40"/>
        <v>28</v>
      </c>
      <c r="M83" s="3" t="str">
        <f t="shared" si="41"/>
        <v>Apr28</v>
      </c>
      <c r="N83" s="3" t="str">
        <f t="shared" si="42"/>
        <v>18Mon</v>
      </c>
      <c r="O83">
        <v>43.220001</v>
      </c>
      <c r="P83" s="8">
        <f t="shared" si="61"/>
        <v>-0.00322878221335819</v>
      </c>
      <c r="Q83" s="7">
        <f t="shared" si="43"/>
        <v>1.07165878642902</v>
      </c>
      <c r="R83" s="7"/>
      <c r="S83" s="6">
        <v>35915</v>
      </c>
      <c r="T83" s="3" t="str">
        <f t="shared" si="44"/>
        <v>Apr</v>
      </c>
      <c r="U83" s="3">
        <f t="shared" si="45"/>
        <v>30</v>
      </c>
      <c r="V83" s="3" t="str">
        <f t="shared" si="46"/>
        <v>Apr30</v>
      </c>
      <c r="W83" s="3" t="str">
        <f t="shared" si="47"/>
        <v>18Thu</v>
      </c>
      <c r="X83">
        <v>1111.75</v>
      </c>
      <c r="Y83" s="8">
        <f t="shared" si="62"/>
        <v>0.0156492710513661</v>
      </c>
      <c r="Z83" s="7">
        <f t="shared" si="48"/>
        <v>1.14020965815209</v>
      </c>
      <c r="AA83" s="7"/>
      <c r="AB83" s="6">
        <v>39567</v>
      </c>
      <c r="AC83" s="3" t="str">
        <f t="shared" si="49"/>
        <v>Apr</v>
      </c>
      <c r="AD83" s="3">
        <f t="shared" si="50"/>
        <v>29</v>
      </c>
      <c r="AE83" s="3" t="str">
        <f t="shared" si="51"/>
        <v>Apr29</v>
      </c>
      <c r="AF83" s="3" t="str">
        <f t="shared" si="52"/>
        <v>18Tue</v>
      </c>
      <c r="AG83">
        <v>1390.939941</v>
      </c>
      <c r="AH83" s="8">
        <f t="shared" si="63"/>
        <v>-0.00388869283889183</v>
      </c>
      <c r="AI83" s="7">
        <f t="shared" si="53"/>
        <v>0.961151433373539</v>
      </c>
      <c r="AJ83" s="7"/>
      <c r="AK83" s="9">
        <v>82</v>
      </c>
      <c r="AL83" s="6">
        <f>WORKDAY($AX$3,AK83,$AY$3:$AY$11)</f>
        <v>43220</v>
      </c>
      <c r="AM83" s="3" t="str">
        <f t="shared" si="54"/>
        <v>Apr</v>
      </c>
      <c r="AN83" s="3">
        <f t="shared" si="55"/>
        <v>30</v>
      </c>
      <c r="AO83" s="3" t="str">
        <f t="shared" si="56"/>
        <v>Apr30</v>
      </c>
      <c r="AP83" s="3" t="str">
        <f t="shared" si="57"/>
        <v>18Mon</v>
      </c>
      <c r="AQ83" s="7">
        <f t="shared" si="64"/>
        <v>1.11204954954955</v>
      </c>
      <c r="AR83" s="7">
        <f t="shared" si="65"/>
        <v>1.07165878642902</v>
      </c>
      <c r="AS83" s="7">
        <f t="shared" si="66"/>
        <v>1.11435434804295</v>
      </c>
      <c r="AT83" s="7">
        <f t="shared" si="67"/>
        <v>0.964903647276926</v>
      </c>
      <c r="AU83" s="10">
        <f t="shared" si="58"/>
        <v>1.06574158282461</v>
      </c>
      <c r="AV83" s="11">
        <f t="shared" si="59"/>
        <v>6.57415828246106</v>
      </c>
    </row>
    <row r="84" spans="1:48">
      <c r="A84" s="6">
        <v>10349</v>
      </c>
      <c r="B84" s="3" t="str">
        <f t="shared" si="34"/>
        <v>May</v>
      </c>
      <c r="C84" s="3">
        <f t="shared" si="35"/>
        <v>1</v>
      </c>
      <c r="D84" s="3" t="str">
        <f t="shared" si="36"/>
        <v>May1</v>
      </c>
      <c r="E84" s="3" t="str">
        <f t="shared" si="37"/>
        <v>18Tue</v>
      </c>
      <c r="F84">
        <v>19.780001</v>
      </c>
      <c r="G84" s="8">
        <f t="shared" si="60"/>
        <v>0.00151903797468347</v>
      </c>
      <c r="H84" s="7">
        <f t="shared" si="38"/>
        <v>1.11373879504504</v>
      </c>
      <c r="I84" s="7"/>
      <c r="J84" s="6">
        <v>21304</v>
      </c>
      <c r="K84" s="3" t="str">
        <f t="shared" si="39"/>
        <v>Apr</v>
      </c>
      <c r="L84" s="3">
        <f t="shared" si="40"/>
        <v>29</v>
      </c>
      <c r="M84" s="3" t="str">
        <f t="shared" si="41"/>
        <v>Apr29</v>
      </c>
      <c r="N84" s="3" t="str">
        <f t="shared" si="42"/>
        <v>18Tue</v>
      </c>
      <c r="O84">
        <v>43</v>
      </c>
      <c r="P84" s="8">
        <f t="shared" si="61"/>
        <v>-0.0050902590215119</v>
      </c>
      <c r="Q84" s="7">
        <f t="shared" si="43"/>
        <v>1.06620376562342</v>
      </c>
      <c r="R84" s="7"/>
      <c r="S84" s="6">
        <v>35916</v>
      </c>
      <c r="T84" s="3" t="str">
        <f t="shared" si="44"/>
        <v>May</v>
      </c>
      <c r="U84" s="3">
        <f t="shared" si="45"/>
        <v>1</v>
      </c>
      <c r="V84" s="3" t="str">
        <f t="shared" si="46"/>
        <v>May1</v>
      </c>
      <c r="W84" s="3" t="str">
        <f t="shared" si="47"/>
        <v>18Fri</v>
      </c>
      <c r="X84">
        <v>1121</v>
      </c>
      <c r="Y84" s="8">
        <f t="shared" si="62"/>
        <v>0.00832021587587137</v>
      </c>
      <c r="Z84" s="7">
        <f t="shared" si="48"/>
        <v>1.14969644865167</v>
      </c>
      <c r="AA84" s="7"/>
      <c r="AB84" s="6">
        <v>39568</v>
      </c>
      <c r="AC84" s="3" t="str">
        <f t="shared" si="49"/>
        <v>Apr</v>
      </c>
      <c r="AD84" s="3">
        <f t="shared" si="50"/>
        <v>30</v>
      </c>
      <c r="AE84" s="3" t="str">
        <f t="shared" si="51"/>
        <v>Apr30</v>
      </c>
      <c r="AF84" s="3" t="str">
        <f t="shared" si="52"/>
        <v>18Wed</v>
      </c>
      <c r="AG84">
        <v>1385.589966</v>
      </c>
      <c r="AH84" s="8">
        <f t="shared" si="63"/>
        <v>-0.00384630194467907</v>
      </c>
      <c r="AI84" s="7">
        <f t="shared" si="53"/>
        <v>0.957454554746224</v>
      </c>
      <c r="AJ84" s="7"/>
      <c r="AK84" s="9">
        <v>83</v>
      </c>
      <c r="AL84" s="6">
        <f>WORKDAY($AX$3,AK84,$AY$3:$AY$11)</f>
        <v>43221</v>
      </c>
      <c r="AM84" s="3" t="str">
        <f t="shared" si="54"/>
        <v>May</v>
      </c>
      <c r="AN84" s="3">
        <f t="shared" si="55"/>
        <v>1</v>
      </c>
      <c r="AO84" s="3" t="str">
        <f t="shared" si="56"/>
        <v>May1</v>
      </c>
      <c r="AP84" s="3" t="str">
        <f t="shared" si="57"/>
        <v>18Tue</v>
      </c>
      <c r="AQ84" s="7">
        <f t="shared" si="64"/>
        <v>1.11373879504504</v>
      </c>
      <c r="AR84" s="7">
        <f t="shared" si="65"/>
        <v>1.06620376562342</v>
      </c>
      <c r="AS84" s="7">
        <f t="shared" si="66"/>
        <v>1.11288768612932</v>
      </c>
      <c r="AT84" s="7">
        <f t="shared" si="67"/>
        <v>0.961151433373539</v>
      </c>
      <c r="AU84" s="10">
        <f t="shared" si="58"/>
        <v>1.06349542004283</v>
      </c>
      <c r="AV84" s="11">
        <f t="shared" si="59"/>
        <v>6.34954200428295</v>
      </c>
    </row>
    <row r="85" spans="1:48">
      <c r="A85" s="6">
        <v>10350</v>
      </c>
      <c r="B85" s="3" t="str">
        <f t="shared" si="34"/>
        <v>May</v>
      </c>
      <c r="C85" s="3">
        <f t="shared" si="35"/>
        <v>2</v>
      </c>
      <c r="D85" s="3" t="str">
        <f t="shared" si="36"/>
        <v>May2</v>
      </c>
      <c r="E85" s="3" t="str">
        <f t="shared" si="37"/>
        <v>18Wed</v>
      </c>
      <c r="F85">
        <v>19.83</v>
      </c>
      <c r="G85" s="8">
        <f t="shared" si="60"/>
        <v>0.00252775518059881</v>
      </c>
      <c r="H85" s="7">
        <f t="shared" si="38"/>
        <v>1.11655405405405</v>
      </c>
      <c r="I85" s="7"/>
      <c r="J85" s="6">
        <v>21305</v>
      </c>
      <c r="K85" s="3" t="str">
        <f t="shared" si="39"/>
        <v>Apr</v>
      </c>
      <c r="L85" s="3">
        <f t="shared" si="40"/>
        <v>30</v>
      </c>
      <c r="M85" s="3" t="str">
        <f t="shared" si="41"/>
        <v>Apr30</v>
      </c>
      <c r="N85" s="3" t="str">
        <f t="shared" si="42"/>
        <v>18Wed</v>
      </c>
      <c r="O85">
        <v>43.439999</v>
      </c>
      <c r="P85" s="8">
        <f t="shared" si="61"/>
        <v>0.0102325348837209</v>
      </c>
      <c r="Q85" s="7">
        <f t="shared" si="43"/>
        <v>1.07711373284831</v>
      </c>
      <c r="R85" s="7"/>
      <c r="S85" s="6">
        <v>35919</v>
      </c>
      <c r="T85" s="3" t="str">
        <f t="shared" si="44"/>
        <v>May</v>
      </c>
      <c r="U85" s="3">
        <f t="shared" si="45"/>
        <v>4</v>
      </c>
      <c r="V85" s="3" t="str">
        <f t="shared" si="46"/>
        <v>May4</v>
      </c>
      <c r="W85" s="3" t="str">
        <f t="shared" si="47"/>
        <v>19Mon</v>
      </c>
      <c r="X85">
        <v>1122.069946</v>
      </c>
      <c r="Y85" s="8">
        <f t="shared" si="62"/>
        <v>0.000954456735058049</v>
      </c>
      <c r="Z85" s="7">
        <f t="shared" si="48"/>
        <v>1.15079378417035</v>
      </c>
      <c r="AA85" s="7"/>
      <c r="AB85" s="6">
        <v>39569</v>
      </c>
      <c r="AC85" s="3" t="str">
        <f t="shared" si="49"/>
        <v>May</v>
      </c>
      <c r="AD85" s="3">
        <f t="shared" si="50"/>
        <v>1</v>
      </c>
      <c r="AE85" s="3" t="str">
        <f t="shared" si="51"/>
        <v>May1</v>
      </c>
      <c r="AF85" s="3" t="str">
        <f t="shared" si="52"/>
        <v>18Thu</v>
      </c>
      <c r="AG85">
        <v>1409.339966</v>
      </c>
      <c r="AH85" s="8">
        <f t="shared" si="63"/>
        <v>0.0171407130412202</v>
      </c>
      <c r="AI85" s="7">
        <f t="shared" si="53"/>
        <v>0.973866008519138</v>
      </c>
      <c r="AJ85" s="7"/>
      <c r="AK85" s="9">
        <v>84</v>
      </c>
      <c r="AL85" s="6">
        <f>WORKDAY($AX$3,AK85,$AY$3:$AY$11)</f>
        <v>43222</v>
      </c>
      <c r="AM85" s="3" t="str">
        <f t="shared" si="54"/>
        <v>May</v>
      </c>
      <c r="AN85" s="3">
        <f t="shared" si="55"/>
        <v>2</v>
      </c>
      <c r="AO85" s="3" t="str">
        <f t="shared" si="56"/>
        <v>May2</v>
      </c>
      <c r="AP85" s="3" t="str">
        <f t="shared" si="57"/>
        <v>18Wed</v>
      </c>
      <c r="AQ85" s="7">
        <f t="shared" si="64"/>
        <v>1.11655405405405</v>
      </c>
      <c r="AR85" s="7">
        <f t="shared" si="65"/>
        <v>1.07711373284831</v>
      </c>
      <c r="AS85" s="7">
        <f t="shared" si="66"/>
        <v>1.12264114261785</v>
      </c>
      <c r="AT85" s="7">
        <f t="shared" si="67"/>
        <v>0.957454554746224</v>
      </c>
      <c r="AU85" s="10">
        <f t="shared" si="58"/>
        <v>1.06844087106661</v>
      </c>
      <c r="AV85" s="11">
        <f t="shared" si="59"/>
        <v>6.84408710666093</v>
      </c>
    </row>
    <row r="86" spans="1:48">
      <c r="A86" s="6">
        <v>10351</v>
      </c>
      <c r="B86" s="3" t="str">
        <f t="shared" si="34"/>
        <v>May</v>
      </c>
      <c r="C86" s="3">
        <f t="shared" si="35"/>
        <v>3</v>
      </c>
      <c r="D86" s="3" t="str">
        <f t="shared" si="36"/>
        <v>May3</v>
      </c>
      <c r="E86" s="3" t="str">
        <f t="shared" si="37"/>
        <v>18Thu</v>
      </c>
      <c r="F86">
        <v>19.93</v>
      </c>
      <c r="G86" s="8">
        <f t="shared" si="60"/>
        <v>0.00504286434694914</v>
      </c>
      <c r="H86" s="7">
        <f t="shared" si="38"/>
        <v>1.12218468468468</v>
      </c>
      <c r="I86" s="7"/>
      <c r="J86" s="6">
        <v>21306</v>
      </c>
      <c r="K86" s="3" t="str">
        <f t="shared" si="39"/>
        <v>May</v>
      </c>
      <c r="L86" s="3">
        <f t="shared" si="40"/>
        <v>1</v>
      </c>
      <c r="M86" s="3" t="str">
        <f t="shared" si="41"/>
        <v>May1</v>
      </c>
      <c r="N86" s="3" t="str">
        <f t="shared" si="42"/>
        <v>18Thu</v>
      </c>
      <c r="O86">
        <v>43.540001</v>
      </c>
      <c r="P86" s="8">
        <f t="shared" si="61"/>
        <v>0.00230207187619862</v>
      </c>
      <c r="Q86" s="7">
        <f t="shared" si="43"/>
        <v>1.07959332608017</v>
      </c>
      <c r="R86" s="7"/>
      <c r="S86" s="6">
        <v>35920</v>
      </c>
      <c r="T86" s="3" t="str">
        <f t="shared" si="44"/>
        <v>May</v>
      </c>
      <c r="U86" s="3">
        <f t="shared" si="45"/>
        <v>5</v>
      </c>
      <c r="V86" s="3" t="str">
        <f t="shared" si="46"/>
        <v>May5</v>
      </c>
      <c r="W86" s="3" t="str">
        <f t="shared" si="47"/>
        <v>19Tue</v>
      </c>
      <c r="X86">
        <v>1115.5</v>
      </c>
      <c r="Y86" s="8">
        <f t="shared" si="62"/>
        <v>-0.00585520182892419</v>
      </c>
      <c r="Z86" s="7">
        <f t="shared" si="48"/>
        <v>1.14405565430057</v>
      </c>
      <c r="AA86" s="7"/>
      <c r="AB86" s="6">
        <v>39570</v>
      </c>
      <c r="AC86" s="3" t="str">
        <f t="shared" si="49"/>
        <v>May</v>
      </c>
      <c r="AD86" s="3">
        <f t="shared" si="50"/>
        <v>2</v>
      </c>
      <c r="AE86" s="3" t="str">
        <f t="shared" si="51"/>
        <v>May2</v>
      </c>
      <c r="AF86" s="3" t="str">
        <f t="shared" si="52"/>
        <v>18Fri</v>
      </c>
      <c r="AG86">
        <v>1413.900024</v>
      </c>
      <c r="AH86" s="8">
        <f t="shared" si="63"/>
        <v>0.0032355983013399</v>
      </c>
      <c r="AI86" s="7">
        <f t="shared" si="53"/>
        <v>0.977017047722035</v>
      </c>
      <c r="AJ86" s="7"/>
      <c r="AK86" s="9">
        <v>85</v>
      </c>
      <c r="AL86" s="6">
        <f>WORKDAY($AX$3,AK86,$AY$3:$AY$11)</f>
        <v>43223</v>
      </c>
      <c r="AM86" s="3" t="str">
        <f t="shared" si="54"/>
        <v>May</v>
      </c>
      <c r="AN86" s="3">
        <f t="shared" si="55"/>
        <v>3</v>
      </c>
      <c r="AO86" s="3" t="str">
        <f t="shared" si="56"/>
        <v>May3</v>
      </c>
      <c r="AP86" s="3" t="str">
        <f t="shared" si="57"/>
        <v>18Thu</v>
      </c>
      <c r="AQ86" s="7">
        <f t="shared" si="64"/>
        <v>1.12218468468468</v>
      </c>
      <c r="AR86" s="7">
        <f t="shared" si="65"/>
        <v>1.07959332608017</v>
      </c>
      <c r="AS86" s="7">
        <f t="shared" si="66"/>
        <v>1.14020965815209</v>
      </c>
      <c r="AT86" s="7">
        <f t="shared" si="67"/>
        <v>0.973866008519138</v>
      </c>
      <c r="AU86" s="10">
        <f t="shared" si="58"/>
        <v>1.07896341935902</v>
      </c>
      <c r="AV86" s="11">
        <f t="shared" si="59"/>
        <v>7.89634193590203</v>
      </c>
    </row>
    <row r="87" spans="1:48">
      <c r="A87" s="6">
        <v>10352</v>
      </c>
      <c r="B87" s="3" t="str">
        <f t="shared" si="34"/>
        <v>May</v>
      </c>
      <c r="C87" s="3">
        <f t="shared" si="35"/>
        <v>4</v>
      </c>
      <c r="D87" s="3" t="str">
        <f t="shared" si="36"/>
        <v>May4</v>
      </c>
      <c r="E87" s="3" t="str">
        <f t="shared" si="37"/>
        <v>18Fri</v>
      </c>
      <c r="F87">
        <v>20.24</v>
      </c>
      <c r="G87" s="8">
        <f t="shared" si="60"/>
        <v>0.0155544405418966</v>
      </c>
      <c r="H87" s="7">
        <f t="shared" si="38"/>
        <v>1.13963963963964</v>
      </c>
      <c r="I87" s="7"/>
      <c r="J87" s="6">
        <v>21307</v>
      </c>
      <c r="K87" s="3" t="str">
        <f t="shared" si="39"/>
        <v>May</v>
      </c>
      <c r="L87" s="3">
        <f t="shared" si="40"/>
        <v>2</v>
      </c>
      <c r="M87" s="3" t="str">
        <f t="shared" si="41"/>
        <v>May2</v>
      </c>
      <c r="N87" s="3" t="str">
        <f t="shared" si="42"/>
        <v>18Fri</v>
      </c>
      <c r="O87">
        <v>43.689999</v>
      </c>
      <c r="P87" s="8">
        <f t="shared" si="61"/>
        <v>0.00344506193281906</v>
      </c>
      <c r="Q87" s="7">
        <f t="shared" si="43"/>
        <v>1.08331259195078</v>
      </c>
      <c r="R87" s="7"/>
      <c r="S87" s="6">
        <v>35921</v>
      </c>
      <c r="T87" s="3" t="str">
        <f t="shared" si="44"/>
        <v>May</v>
      </c>
      <c r="U87" s="3">
        <f t="shared" si="45"/>
        <v>6</v>
      </c>
      <c r="V87" s="3" t="str">
        <f t="shared" si="46"/>
        <v>May6</v>
      </c>
      <c r="W87" s="3" t="str">
        <f t="shared" si="47"/>
        <v>19Wed</v>
      </c>
      <c r="X87">
        <v>1104.920044</v>
      </c>
      <c r="Y87" s="8">
        <f t="shared" si="62"/>
        <v>-0.00948449663827883</v>
      </c>
      <c r="Z87" s="7">
        <f t="shared" si="48"/>
        <v>1.13320486229335</v>
      </c>
      <c r="AA87" s="7"/>
      <c r="AB87" s="6">
        <v>39573</v>
      </c>
      <c r="AC87" s="3" t="str">
        <f t="shared" si="49"/>
        <v>May</v>
      </c>
      <c r="AD87" s="3">
        <f t="shared" si="50"/>
        <v>5</v>
      </c>
      <c r="AE87" s="3" t="str">
        <f t="shared" si="51"/>
        <v>May5</v>
      </c>
      <c r="AF87" s="3" t="str">
        <f t="shared" si="52"/>
        <v>19Mon</v>
      </c>
      <c r="AG87">
        <v>1407.48999</v>
      </c>
      <c r="AH87" s="8">
        <f t="shared" si="63"/>
        <v>-0.00453358362769219</v>
      </c>
      <c r="AI87" s="7">
        <f t="shared" si="53"/>
        <v>0.972587659230506</v>
      </c>
      <c r="AJ87" s="7"/>
      <c r="AK87" s="9">
        <v>86</v>
      </c>
      <c r="AL87" s="6">
        <f>WORKDAY($AX$3,AK87,$AY$3:$AY$11)</f>
        <v>43224</v>
      </c>
      <c r="AM87" s="3" t="str">
        <f t="shared" si="54"/>
        <v>May</v>
      </c>
      <c r="AN87" s="3">
        <f t="shared" si="55"/>
        <v>4</v>
      </c>
      <c r="AO87" s="3" t="str">
        <f t="shared" si="56"/>
        <v>May4</v>
      </c>
      <c r="AP87" s="3" t="str">
        <f t="shared" si="57"/>
        <v>18Fri</v>
      </c>
      <c r="AQ87" s="7">
        <f t="shared" si="64"/>
        <v>1.13963963963964</v>
      </c>
      <c r="AR87" s="7">
        <f t="shared" si="65"/>
        <v>1.08331259195078</v>
      </c>
      <c r="AS87" s="7">
        <f t="shared" si="66"/>
        <v>1.14969644865167</v>
      </c>
      <c r="AT87" s="7">
        <f t="shared" si="67"/>
        <v>0.977017047722035</v>
      </c>
      <c r="AU87" s="10">
        <f t="shared" si="58"/>
        <v>1.08741643199103</v>
      </c>
      <c r="AV87" s="11">
        <f t="shared" si="59"/>
        <v>8.74164319910293</v>
      </c>
    </row>
    <row r="88" spans="1:48">
      <c r="A88" s="6">
        <v>10355</v>
      </c>
      <c r="B88" s="3" t="str">
        <f t="shared" si="34"/>
        <v>May</v>
      </c>
      <c r="C88" s="3">
        <f t="shared" si="35"/>
        <v>7</v>
      </c>
      <c r="D88" s="3" t="str">
        <f t="shared" si="36"/>
        <v>May7</v>
      </c>
      <c r="E88" s="3" t="str">
        <f t="shared" si="37"/>
        <v>19Mon</v>
      </c>
      <c r="F88">
        <v>20.41</v>
      </c>
      <c r="G88" s="8">
        <f t="shared" si="60"/>
        <v>0.00839920948616609</v>
      </c>
      <c r="H88" s="7">
        <f t="shared" si="38"/>
        <v>1.14921171171171</v>
      </c>
      <c r="I88" s="7"/>
      <c r="J88" s="6">
        <v>21310</v>
      </c>
      <c r="K88" s="3" t="str">
        <f t="shared" si="39"/>
        <v>May</v>
      </c>
      <c r="L88" s="3">
        <f t="shared" si="40"/>
        <v>5</v>
      </c>
      <c r="M88" s="3" t="str">
        <f t="shared" si="41"/>
        <v>May5</v>
      </c>
      <c r="N88" s="3" t="str">
        <f t="shared" si="42"/>
        <v>19Mon</v>
      </c>
      <c r="O88">
        <v>43.790001</v>
      </c>
      <c r="P88" s="8">
        <f t="shared" si="61"/>
        <v>0.00228889911395961</v>
      </c>
      <c r="Q88" s="7">
        <f t="shared" si="43"/>
        <v>1.08579218518263</v>
      </c>
      <c r="R88" s="7"/>
      <c r="S88" s="6">
        <v>35922</v>
      </c>
      <c r="T88" s="3" t="str">
        <f t="shared" si="44"/>
        <v>May</v>
      </c>
      <c r="U88" s="3">
        <f t="shared" si="45"/>
        <v>7</v>
      </c>
      <c r="V88" s="3" t="str">
        <f t="shared" si="46"/>
        <v>May7</v>
      </c>
      <c r="W88" s="3" t="str">
        <f t="shared" si="47"/>
        <v>19Thu</v>
      </c>
      <c r="X88">
        <v>1095.140015</v>
      </c>
      <c r="Y88" s="8">
        <f t="shared" si="62"/>
        <v>-0.00885134544631359</v>
      </c>
      <c r="Z88" s="7">
        <f t="shared" si="48"/>
        <v>1.12317447459575</v>
      </c>
      <c r="AA88" s="7"/>
      <c r="AB88" s="6">
        <v>39574</v>
      </c>
      <c r="AC88" s="3" t="str">
        <f t="shared" si="49"/>
        <v>May</v>
      </c>
      <c r="AD88" s="3">
        <f t="shared" si="50"/>
        <v>6</v>
      </c>
      <c r="AE88" s="3" t="str">
        <f t="shared" si="51"/>
        <v>May6</v>
      </c>
      <c r="AF88" s="3" t="str">
        <f t="shared" si="52"/>
        <v>19Tue</v>
      </c>
      <c r="AG88">
        <v>1418.26001</v>
      </c>
      <c r="AH88" s="8">
        <f t="shared" si="63"/>
        <v>0.00765193363826334</v>
      </c>
      <c r="AI88" s="7">
        <f t="shared" si="53"/>
        <v>0.980029835456332</v>
      </c>
      <c r="AJ88" s="7"/>
      <c r="AK88" s="9">
        <v>87</v>
      </c>
      <c r="AL88" s="6">
        <f>WORKDAY($AX$3,AK88,$AY$3:$AY$11)</f>
        <v>43227</v>
      </c>
      <c r="AM88" s="3" t="str">
        <f t="shared" si="54"/>
        <v>May</v>
      </c>
      <c r="AN88" s="3">
        <f t="shared" si="55"/>
        <v>7</v>
      </c>
      <c r="AO88" s="3" t="str">
        <f t="shared" si="56"/>
        <v>May7</v>
      </c>
      <c r="AP88" s="3" t="str">
        <f t="shared" si="57"/>
        <v>19Mon</v>
      </c>
      <c r="AQ88" s="7">
        <f t="shared" si="64"/>
        <v>1.14921171171171</v>
      </c>
      <c r="AR88" s="7">
        <f t="shared" si="65"/>
        <v>1.08579218518263</v>
      </c>
      <c r="AS88" s="7">
        <f t="shared" si="66"/>
        <v>1.15079378417035</v>
      </c>
      <c r="AT88" s="7">
        <f t="shared" si="67"/>
        <v>0.972587659230506</v>
      </c>
      <c r="AU88" s="10">
        <f t="shared" si="58"/>
        <v>1.0895963350738</v>
      </c>
      <c r="AV88" s="11">
        <f t="shared" si="59"/>
        <v>8.95963350738014</v>
      </c>
    </row>
    <row r="89" spans="1:48">
      <c r="A89" s="6">
        <v>10356</v>
      </c>
      <c r="B89" s="3" t="str">
        <f t="shared" si="34"/>
        <v>May</v>
      </c>
      <c r="C89" s="3">
        <f t="shared" si="35"/>
        <v>8</v>
      </c>
      <c r="D89" s="3" t="str">
        <f t="shared" si="36"/>
        <v>May8</v>
      </c>
      <c r="E89" s="3" t="str">
        <f t="shared" si="37"/>
        <v>19Tue</v>
      </c>
      <c r="F89">
        <v>20.27</v>
      </c>
      <c r="G89" s="8">
        <f t="shared" si="60"/>
        <v>-0.00685938265556103</v>
      </c>
      <c r="H89" s="7">
        <f t="shared" si="38"/>
        <v>1.14132882882883</v>
      </c>
      <c r="I89" s="7"/>
      <c r="J89" s="6">
        <v>21311</v>
      </c>
      <c r="K89" s="3" t="str">
        <f t="shared" si="39"/>
        <v>May</v>
      </c>
      <c r="L89" s="3">
        <f t="shared" si="40"/>
        <v>6</v>
      </c>
      <c r="M89" s="3" t="str">
        <f t="shared" si="41"/>
        <v>May6</v>
      </c>
      <c r="N89" s="3" t="str">
        <f t="shared" si="42"/>
        <v>19Tue</v>
      </c>
      <c r="O89">
        <v>44.009998</v>
      </c>
      <c r="P89" s="8">
        <f t="shared" si="61"/>
        <v>0.00502390945366744</v>
      </c>
      <c r="Q89" s="7">
        <f t="shared" si="43"/>
        <v>1.09124710680649</v>
      </c>
      <c r="R89" s="7"/>
      <c r="S89" s="6">
        <v>35923</v>
      </c>
      <c r="T89" s="3" t="str">
        <f t="shared" si="44"/>
        <v>May</v>
      </c>
      <c r="U89" s="3">
        <f t="shared" si="45"/>
        <v>8</v>
      </c>
      <c r="V89" s="3" t="str">
        <f t="shared" si="46"/>
        <v>May8</v>
      </c>
      <c r="W89" s="3" t="str">
        <f t="shared" si="47"/>
        <v>19Fri</v>
      </c>
      <c r="X89">
        <v>1108.140015</v>
      </c>
      <c r="Y89" s="8">
        <f t="shared" si="62"/>
        <v>0.0118706282502151</v>
      </c>
      <c r="Z89" s="7">
        <f t="shared" si="48"/>
        <v>1.1365072612438</v>
      </c>
      <c r="AA89" s="7"/>
      <c r="AB89" s="6">
        <v>39575</v>
      </c>
      <c r="AC89" s="3" t="str">
        <f t="shared" si="49"/>
        <v>May</v>
      </c>
      <c r="AD89" s="3">
        <f t="shared" si="50"/>
        <v>7</v>
      </c>
      <c r="AE89" s="3" t="str">
        <f t="shared" si="51"/>
        <v>May7</v>
      </c>
      <c r="AF89" s="3" t="str">
        <f t="shared" si="52"/>
        <v>19Wed</v>
      </c>
      <c r="AG89">
        <v>1392.569946</v>
      </c>
      <c r="AH89" s="8">
        <f t="shared" si="63"/>
        <v>-0.0181137900094919</v>
      </c>
      <c r="AI89" s="7">
        <f t="shared" si="53"/>
        <v>0.962277780813839</v>
      </c>
      <c r="AJ89" s="7"/>
      <c r="AK89" s="9">
        <v>88</v>
      </c>
      <c r="AL89" s="6">
        <f>WORKDAY($AX$3,AK89,$AY$3:$AY$11)</f>
        <v>43228</v>
      </c>
      <c r="AM89" s="3" t="str">
        <f t="shared" si="54"/>
        <v>May</v>
      </c>
      <c r="AN89" s="3">
        <f t="shared" si="55"/>
        <v>8</v>
      </c>
      <c r="AO89" s="3" t="str">
        <f t="shared" si="56"/>
        <v>May8</v>
      </c>
      <c r="AP89" s="3" t="str">
        <f t="shared" si="57"/>
        <v>19Tue</v>
      </c>
      <c r="AQ89" s="7">
        <f t="shared" si="64"/>
        <v>1.14132882882883</v>
      </c>
      <c r="AR89" s="7">
        <f t="shared" si="65"/>
        <v>1.09124710680649</v>
      </c>
      <c r="AS89" s="7">
        <f t="shared" si="66"/>
        <v>1.14405565430057</v>
      </c>
      <c r="AT89" s="7">
        <f t="shared" si="67"/>
        <v>0.980029835456332</v>
      </c>
      <c r="AU89" s="10">
        <f t="shared" si="58"/>
        <v>1.08916535634805</v>
      </c>
      <c r="AV89" s="11">
        <f t="shared" si="59"/>
        <v>8.91653563480541</v>
      </c>
    </row>
    <row r="90" spans="1:48">
      <c r="A90" s="6">
        <v>10357</v>
      </c>
      <c r="B90" s="3" t="str">
        <f t="shared" si="34"/>
        <v>May</v>
      </c>
      <c r="C90" s="3">
        <f t="shared" si="35"/>
        <v>9</v>
      </c>
      <c r="D90" s="3" t="str">
        <f t="shared" si="36"/>
        <v>May9</v>
      </c>
      <c r="E90" s="3" t="str">
        <f t="shared" si="37"/>
        <v>19Wed</v>
      </c>
      <c r="F90">
        <v>20.24</v>
      </c>
      <c r="G90" s="8">
        <f t="shared" si="60"/>
        <v>-0.0014800197335965</v>
      </c>
      <c r="H90" s="7">
        <f t="shared" si="38"/>
        <v>1.13963963963964</v>
      </c>
      <c r="I90" s="7"/>
      <c r="J90" s="6">
        <v>21312</v>
      </c>
      <c r="K90" s="3" t="str">
        <f t="shared" si="39"/>
        <v>May</v>
      </c>
      <c r="L90" s="3">
        <f t="shared" si="40"/>
        <v>7</v>
      </c>
      <c r="M90" s="3" t="str">
        <f t="shared" si="41"/>
        <v>May7</v>
      </c>
      <c r="N90" s="3" t="str">
        <f t="shared" si="42"/>
        <v>19Wed</v>
      </c>
      <c r="O90">
        <v>43.93</v>
      </c>
      <c r="P90" s="8">
        <f t="shared" si="61"/>
        <v>-0.0018177233273222</v>
      </c>
      <c r="Q90" s="7">
        <f t="shared" si="43"/>
        <v>1.08926352148458</v>
      </c>
      <c r="R90" s="7"/>
      <c r="S90" s="6">
        <v>35926</v>
      </c>
      <c r="T90" s="3" t="str">
        <f t="shared" si="44"/>
        <v>May</v>
      </c>
      <c r="U90" s="3">
        <f t="shared" si="45"/>
        <v>11</v>
      </c>
      <c r="V90" s="3" t="str">
        <f t="shared" si="46"/>
        <v>May11</v>
      </c>
      <c r="W90" s="3" t="str">
        <f t="shared" si="47"/>
        <v>20Mon</v>
      </c>
      <c r="X90">
        <v>1106.640015</v>
      </c>
      <c r="Y90" s="8">
        <f t="shared" si="62"/>
        <v>-0.00135361956043073</v>
      </c>
      <c r="Z90" s="7">
        <f t="shared" si="48"/>
        <v>1.13496886278441</v>
      </c>
      <c r="AA90" s="7"/>
      <c r="AB90" s="6">
        <v>39576</v>
      </c>
      <c r="AC90" s="3" t="str">
        <f t="shared" si="49"/>
        <v>May</v>
      </c>
      <c r="AD90" s="3">
        <f t="shared" si="50"/>
        <v>8</v>
      </c>
      <c r="AE90" s="3" t="str">
        <f t="shared" si="51"/>
        <v>May8</v>
      </c>
      <c r="AF90" s="3" t="str">
        <f t="shared" si="52"/>
        <v>19Thu</v>
      </c>
      <c r="AG90">
        <v>1397.680054</v>
      </c>
      <c r="AH90" s="8">
        <f t="shared" si="63"/>
        <v>0.00366955212172865</v>
      </c>
      <c r="AI90" s="7">
        <f t="shared" si="53"/>
        <v>0.965808909286117</v>
      </c>
      <c r="AJ90" s="7"/>
      <c r="AK90" s="9">
        <v>89</v>
      </c>
      <c r="AL90" s="6">
        <f>WORKDAY($AX$3,AK90,$AY$3:$AY$11)</f>
        <v>43229</v>
      </c>
      <c r="AM90" s="3" t="str">
        <f t="shared" si="54"/>
        <v>May</v>
      </c>
      <c r="AN90" s="3">
        <f t="shared" si="55"/>
        <v>9</v>
      </c>
      <c r="AO90" s="3" t="str">
        <f t="shared" si="56"/>
        <v>May9</v>
      </c>
      <c r="AP90" s="3" t="str">
        <f t="shared" si="57"/>
        <v>19Wed</v>
      </c>
      <c r="AQ90" s="7">
        <f t="shared" si="64"/>
        <v>1.13963963963964</v>
      </c>
      <c r="AR90" s="7">
        <f t="shared" si="65"/>
        <v>1.08926352148458</v>
      </c>
      <c r="AS90" s="7">
        <f t="shared" si="66"/>
        <v>1.13320486229335</v>
      </c>
      <c r="AT90" s="7">
        <f t="shared" si="67"/>
        <v>0.962277780813839</v>
      </c>
      <c r="AU90" s="10">
        <f t="shared" si="58"/>
        <v>1.08109645105785</v>
      </c>
      <c r="AV90" s="11">
        <f t="shared" si="59"/>
        <v>8.10964510578505</v>
      </c>
    </row>
    <row r="91" spans="1:48">
      <c r="A91" s="6">
        <v>10358</v>
      </c>
      <c r="B91" s="3" t="str">
        <f t="shared" si="34"/>
        <v>May</v>
      </c>
      <c r="C91" s="3">
        <f t="shared" si="35"/>
        <v>10</v>
      </c>
      <c r="D91" s="3" t="str">
        <f t="shared" si="36"/>
        <v>May10</v>
      </c>
      <c r="E91" s="3" t="str">
        <f t="shared" si="37"/>
        <v>19Thu</v>
      </c>
      <c r="F91">
        <v>20.209999</v>
      </c>
      <c r="G91" s="8">
        <f t="shared" si="60"/>
        <v>-0.00148226284584973</v>
      </c>
      <c r="H91" s="7">
        <f t="shared" si="38"/>
        <v>1.13795039414414</v>
      </c>
      <c r="I91" s="7"/>
      <c r="J91" s="6">
        <v>21313</v>
      </c>
      <c r="K91" s="3" t="str">
        <f t="shared" si="39"/>
        <v>May</v>
      </c>
      <c r="L91" s="3">
        <f t="shared" si="40"/>
        <v>8</v>
      </c>
      <c r="M91" s="3" t="str">
        <f t="shared" si="41"/>
        <v>May8</v>
      </c>
      <c r="N91" s="3" t="str">
        <f t="shared" si="42"/>
        <v>19Thu</v>
      </c>
      <c r="O91">
        <v>43.990002</v>
      </c>
      <c r="P91" s="8">
        <f t="shared" si="61"/>
        <v>0.00136585476895054</v>
      </c>
      <c r="Q91" s="7">
        <f t="shared" si="43"/>
        <v>1.09075129726004</v>
      </c>
      <c r="R91" s="7"/>
      <c r="S91" s="6">
        <v>35927</v>
      </c>
      <c r="T91" s="3" t="str">
        <f t="shared" si="44"/>
        <v>May</v>
      </c>
      <c r="U91" s="3">
        <f t="shared" si="45"/>
        <v>12</v>
      </c>
      <c r="V91" s="3" t="str">
        <f t="shared" si="46"/>
        <v>May12</v>
      </c>
      <c r="W91" s="3" t="str">
        <f t="shared" si="47"/>
        <v>20Tue</v>
      </c>
      <c r="X91">
        <v>1115.790039</v>
      </c>
      <c r="Y91" s="8">
        <f t="shared" si="62"/>
        <v>0.00826829309981171</v>
      </c>
      <c r="Z91" s="7">
        <f t="shared" si="48"/>
        <v>1.14435311800107</v>
      </c>
      <c r="AA91" s="7"/>
      <c r="AB91" s="6">
        <v>39577</v>
      </c>
      <c r="AC91" s="3" t="str">
        <f t="shared" si="49"/>
        <v>May</v>
      </c>
      <c r="AD91" s="3">
        <f t="shared" si="50"/>
        <v>9</v>
      </c>
      <c r="AE91" s="3" t="str">
        <f t="shared" si="51"/>
        <v>May9</v>
      </c>
      <c r="AF91" s="3" t="str">
        <f t="shared" si="52"/>
        <v>19Fri</v>
      </c>
      <c r="AG91">
        <v>1388.280029</v>
      </c>
      <c r="AH91" s="8">
        <f t="shared" si="63"/>
        <v>-0.00672544834069723</v>
      </c>
      <c r="AI91" s="7">
        <f t="shared" si="53"/>
        <v>0.959313411359728</v>
      </c>
      <c r="AJ91" s="7"/>
      <c r="AK91" s="9">
        <v>90</v>
      </c>
      <c r="AL91" s="6">
        <f>WORKDAY($AX$3,AK91,$AY$3:$AY$11)</f>
        <v>43230</v>
      </c>
      <c r="AM91" s="3" t="str">
        <f t="shared" si="54"/>
        <v>May</v>
      </c>
      <c r="AN91" s="3">
        <f t="shared" si="55"/>
        <v>10</v>
      </c>
      <c r="AO91" s="3" t="str">
        <f t="shared" si="56"/>
        <v>May10</v>
      </c>
      <c r="AP91" s="3" t="str">
        <f t="shared" si="57"/>
        <v>19Thu</v>
      </c>
      <c r="AQ91" s="7">
        <f t="shared" si="64"/>
        <v>1.13795039414414</v>
      </c>
      <c r="AR91" s="7">
        <f t="shared" si="65"/>
        <v>1.09075129726004</v>
      </c>
      <c r="AS91" s="7">
        <f t="shared" si="66"/>
        <v>1.12317447459575</v>
      </c>
      <c r="AT91" s="7">
        <f t="shared" si="67"/>
        <v>0.965808909286117</v>
      </c>
      <c r="AU91" s="10">
        <f t="shared" si="58"/>
        <v>1.07942126882151</v>
      </c>
      <c r="AV91" s="11">
        <f t="shared" si="59"/>
        <v>7.94212688215117</v>
      </c>
    </row>
    <row r="92" spans="1:48">
      <c r="A92" s="6">
        <v>10359</v>
      </c>
      <c r="B92" s="3" t="str">
        <f t="shared" si="34"/>
        <v>May</v>
      </c>
      <c r="C92" s="3">
        <f t="shared" si="35"/>
        <v>11</v>
      </c>
      <c r="D92" s="3" t="str">
        <f t="shared" si="36"/>
        <v>May11</v>
      </c>
      <c r="E92" s="3" t="str">
        <f t="shared" si="37"/>
        <v>19Fri</v>
      </c>
      <c r="F92">
        <v>20.360001</v>
      </c>
      <c r="G92" s="8">
        <f t="shared" si="60"/>
        <v>0.00742216761119091</v>
      </c>
      <c r="H92" s="7">
        <f t="shared" si="38"/>
        <v>1.1463964527027</v>
      </c>
      <c r="I92" s="7"/>
      <c r="J92" s="6">
        <v>21314</v>
      </c>
      <c r="K92" s="3" t="str">
        <f t="shared" si="39"/>
        <v>May</v>
      </c>
      <c r="L92" s="3">
        <f t="shared" si="40"/>
        <v>9</v>
      </c>
      <c r="M92" s="3" t="str">
        <f t="shared" si="41"/>
        <v>May9</v>
      </c>
      <c r="N92" s="3" t="str">
        <f t="shared" si="42"/>
        <v>19Fri</v>
      </c>
      <c r="O92">
        <v>44.09</v>
      </c>
      <c r="P92" s="8">
        <f t="shared" si="61"/>
        <v>0.0022731983508436</v>
      </c>
      <c r="Q92" s="7">
        <f t="shared" si="43"/>
        <v>1.09323079131015</v>
      </c>
      <c r="R92" s="7"/>
      <c r="S92" s="6">
        <v>35928</v>
      </c>
      <c r="T92" s="3" t="str">
        <f t="shared" si="44"/>
        <v>May</v>
      </c>
      <c r="U92" s="3">
        <f t="shared" si="45"/>
        <v>13</v>
      </c>
      <c r="V92" s="3" t="str">
        <f t="shared" si="46"/>
        <v>May13</v>
      </c>
      <c r="W92" s="3" t="str">
        <f t="shared" si="47"/>
        <v>20Wed</v>
      </c>
      <c r="X92">
        <v>1118.859985</v>
      </c>
      <c r="Y92" s="8">
        <f t="shared" si="62"/>
        <v>0.00275136530413145</v>
      </c>
      <c r="Z92" s="7">
        <f t="shared" si="48"/>
        <v>1.14750165146562</v>
      </c>
      <c r="AA92" s="7"/>
      <c r="AB92" s="6">
        <v>39580</v>
      </c>
      <c r="AC92" s="3" t="str">
        <f t="shared" si="49"/>
        <v>May</v>
      </c>
      <c r="AD92" s="3">
        <f t="shared" si="50"/>
        <v>12</v>
      </c>
      <c r="AE92" s="3" t="str">
        <f t="shared" si="51"/>
        <v>May12</v>
      </c>
      <c r="AF92" s="3" t="str">
        <f t="shared" si="52"/>
        <v>20Mon</v>
      </c>
      <c r="AG92">
        <v>1403.579956</v>
      </c>
      <c r="AH92" s="8">
        <f t="shared" si="63"/>
        <v>0.0110207787192767</v>
      </c>
      <c r="AI92" s="7">
        <f t="shared" si="53"/>
        <v>0.969885792188758</v>
      </c>
      <c r="AJ92" s="7"/>
      <c r="AK92" s="9">
        <v>91</v>
      </c>
      <c r="AL92" s="6">
        <f>WORKDAY($AX$3,AK92,$AY$3:$AY$11)</f>
        <v>43231</v>
      </c>
      <c r="AM92" s="3" t="str">
        <f t="shared" si="54"/>
        <v>May</v>
      </c>
      <c r="AN92" s="3">
        <f t="shared" si="55"/>
        <v>11</v>
      </c>
      <c r="AO92" s="3" t="str">
        <f t="shared" si="56"/>
        <v>May11</v>
      </c>
      <c r="AP92" s="3" t="str">
        <f t="shared" si="57"/>
        <v>19Fri</v>
      </c>
      <c r="AQ92" s="7">
        <f t="shared" si="64"/>
        <v>1.1463964527027</v>
      </c>
      <c r="AR92" s="7">
        <f t="shared" si="65"/>
        <v>1.09323079131015</v>
      </c>
      <c r="AS92" s="7">
        <f t="shared" si="66"/>
        <v>1.1365072612438</v>
      </c>
      <c r="AT92" s="7">
        <f t="shared" si="67"/>
        <v>0.959313411359728</v>
      </c>
      <c r="AU92" s="10">
        <f t="shared" si="58"/>
        <v>1.0838619791541</v>
      </c>
      <c r="AV92" s="11">
        <f t="shared" si="59"/>
        <v>8.38619791540964</v>
      </c>
    </row>
    <row r="93" spans="1:48">
      <c r="A93" s="6">
        <v>10362</v>
      </c>
      <c r="B93" s="3" t="str">
        <f t="shared" si="34"/>
        <v>May</v>
      </c>
      <c r="C93" s="3">
        <f t="shared" si="35"/>
        <v>14</v>
      </c>
      <c r="D93" s="3" t="str">
        <f t="shared" si="36"/>
        <v>May14</v>
      </c>
      <c r="E93" s="3" t="str">
        <f t="shared" si="37"/>
        <v>20Mon</v>
      </c>
      <c r="F93">
        <v>20.440001</v>
      </c>
      <c r="G93" s="8">
        <f t="shared" si="60"/>
        <v>0.00392927289148946</v>
      </c>
      <c r="H93" s="7">
        <f t="shared" si="38"/>
        <v>1.15090095720721</v>
      </c>
      <c r="I93" s="7"/>
      <c r="J93" s="6">
        <v>21317</v>
      </c>
      <c r="K93" s="3" t="str">
        <f t="shared" si="39"/>
        <v>May</v>
      </c>
      <c r="L93" s="3">
        <f t="shared" si="40"/>
        <v>12</v>
      </c>
      <c r="M93" s="3" t="str">
        <f t="shared" si="41"/>
        <v>May12</v>
      </c>
      <c r="N93" s="3" t="str">
        <f t="shared" si="42"/>
        <v>20Mon</v>
      </c>
      <c r="O93">
        <v>43.75</v>
      </c>
      <c r="P93" s="8">
        <f t="shared" si="61"/>
        <v>-0.00771149920616928</v>
      </c>
      <c r="Q93" s="7">
        <f t="shared" si="43"/>
        <v>1.0848003429308</v>
      </c>
      <c r="R93" s="7"/>
      <c r="S93" s="6">
        <v>35929</v>
      </c>
      <c r="T93" s="3" t="str">
        <f t="shared" si="44"/>
        <v>May</v>
      </c>
      <c r="U93" s="3">
        <f t="shared" si="45"/>
        <v>14</v>
      </c>
      <c r="V93" s="3" t="str">
        <f t="shared" si="46"/>
        <v>May14</v>
      </c>
      <c r="W93" s="3" t="str">
        <f t="shared" si="47"/>
        <v>20Thu</v>
      </c>
      <c r="X93">
        <v>1117.369995</v>
      </c>
      <c r="Y93" s="8">
        <f t="shared" si="62"/>
        <v>-0.00133170371626083</v>
      </c>
      <c r="Z93" s="7">
        <f t="shared" si="48"/>
        <v>1.14597351925194</v>
      </c>
      <c r="AA93" s="7"/>
      <c r="AB93" s="6">
        <v>39581</v>
      </c>
      <c r="AC93" s="3" t="str">
        <f t="shared" si="49"/>
        <v>May</v>
      </c>
      <c r="AD93" s="3">
        <f t="shared" si="50"/>
        <v>13</v>
      </c>
      <c r="AE93" s="3" t="str">
        <f t="shared" si="51"/>
        <v>May13</v>
      </c>
      <c r="AF93" s="3" t="str">
        <f t="shared" si="52"/>
        <v>20Tue</v>
      </c>
      <c r="AG93">
        <v>1403.040039</v>
      </c>
      <c r="AH93" s="8">
        <f t="shared" si="63"/>
        <v>-0.00038467135248835</v>
      </c>
      <c r="AI93" s="7">
        <f t="shared" si="53"/>
        <v>0.969512704909318</v>
      </c>
      <c r="AJ93" s="7"/>
      <c r="AK93" s="9">
        <v>92</v>
      </c>
      <c r="AL93" s="6">
        <f>WORKDAY($AX$3,AK93,$AY$3:$AY$11)</f>
        <v>43234</v>
      </c>
      <c r="AM93" s="3" t="str">
        <f t="shared" si="54"/>
        <v>May</v>
      </c>
      <c r="AN93" s="3">
        <f t="shared" si="55"/>
        <v>14</v>
      </c>
      <c r="AO93" s="3" t="str">
        <f t="shared" si="56"/>
        <v>May14</v>
      </c>
      <c r="AP93" s="3" t="str">
        <f t="shared" si="57"/>
        <v>20Mon</v>
      </c>
      <c r="AQ93" s="7">
        <f t="shared" si="64"/>
        <v>1.15090095720721</v>
      </c>
      <c r="AR93" s="7">
        <f t="shared" si="65"/>
        <v>1.0848003429308</v>
      </c>
      <c r="AS93" s="7">
        <f t="shared" si="66"/>
        <v>1.13496886278441</v>
      </c>
      <c r="AT93" s="7">
        <f t="shared" si="67"/>
        <v>0.969885792188758</v>
      </c>
      <c r="AU93" s="10">
        <f t="shared" si="58"/>
        <v>1.0851389887778</v>
      </c>
      <c r="AV93" s="11">
        <f t="shared" si="59"/>
        <v>8.51389887777951</v>
      </c>
    </row>
    <row r="94" spans="1:48">
      <c r="A94" s="6">
        <v>10363</v>
      </c>
      <c r="B94" s="3" t="str">
        <f t="shared" si="34"/>
        <v>May</v>
      </c>
      <c r="C94" s="3">
        <f t="shared" si="35"/>
        <v>15</v>
      </c>
      <c r="D94" s="3" t="str">
        <f t="shared" si="36"/>
        <v>May15</v>
      </c>
      <c r="E94" s="3" t="str">
        <f t="shared" si="37"/>
        <v>20Tue</v>
      </c>
      <c r="F94">
        <v>20.389999</v>
      </c>
      <c r="G94" s="8">
        <f t="shared" si="60"/>
        <v>-0.00244628168071025</v>
      </c>
      <c r="H94" s="7">
        <f t="shared" si="38"/>
        <v>1.14808552927928</v>
      </c>
      <c r="I94" s="7"/>
      <c r="J94" s="6">
        <v>21318</v>
      </c>
      <c r="K94" s="3" t="str">
        <f t="shared" si="39"/>
        <v>May</v>
      </c>
      <c r="L94" s="3">
        <f t="shared" si="40"/>
        <v>13</v>
      </c>
      <c r="M94" s="3" t="str">
        <f t="shared" si="41"/>
        <v>May13</v>
      </c>
      <c r="N94" s="3" t="str">
        <f t="shared" si="42"/>
        <v>20Tue</v>
      </c>
      <c r="O94">
        <v>43.619999</v>
      </c>
      <c r="P94" s="8">
        <f t="shared" si="61"/>
        <v>-0.00297145142857143</v>
      </c>
      <c r="Q94" s="7">
        <f t="shared" si="43"/>
        <v>1.08157691140209</v>
      </c>
      <c r="R94" s="7"/>
      <c r="S94" s="6">
        <v>35930</v>
      </c>
      <c r="T94" s="3" t="str">
        <f t="shared" si="44"/>
        <v>May</v>
      </c>
      <c r="U94" s="3">
        <f t="shared" si="45"/>
        <v>15</v>
      </c>
      <c r="V94" s="3" t="str">
        <f t="shared" si="46"/>
        <v>May15</v>
      </c>
      <c r="W94" s="3" t="str">
        <f t="shared" si="47"/>
        <v>20Fri</v>
      </c>
      <c r="X94">
        <v>1108.72998</v>
      </c>
      <c r="Y94" s="8">
        <f t="shared" si="62"/>
        <v>-0.0077324566067303</v>
      </c>
      <c r="Z94" s="7">
        <f t="shared" si="48"/>
        <v>1.13711232874187</v>
      </c>
      <c r="AA94" s="7"/>
      <c r="AB94" s="6">
        <v>39582</v>
      </c>
      <c r="AC94" s="3" t="str">
        <f t="shared" si="49"/>
        <v>May</v>
      </c>
      <c r="AD94" s="3">
        <f t="shared" si="50"/>
        <v>14</v>
      </c>
      <c r="AE94" s="3" t="str">
        <f t="shared" si="51"/>
        <v>May14</v>
      </c>
      <c r="AF94" s="3" t="str">
        <f t="shared" si="52"/>
        <v>20Wed</v>
      </c>
      <c r="AG94">
        <v>1408.660034</v>
      </c>
      <c r="AH94" s="8">
        <f t="shared" si="63"/>
        <v>0.00400558419131474</v>
      </c>
      <c r="AI94" s="7">
        <f t="shared" si="53"/>
        <v>0.973396169673381</v>
      </c>
      <c r="AJ94" s="7"/>
      <c r="AK94" s="9">
        <v>93</v>
      </c>
      <c r="AL94" s="6">
        <f>WORKDAY($AX$3,AK94,$AY$3:$AY$11)</f>
        <v>43235</v>
      </c>
      <c r="AM94" s="3" t="str">
        <f t="shared" si="54"/>
        <v>May</v>
      </c>
      <c r="AN94" s="3">
        <f t="shared" si="55"/>
        <v>15</v>
      </c>
      <c r="AO94" s="3" t="str">
        <f t="shared" si="56"/>
        <v>May15</v>
      </c>
      <c r="AP94" s="3" t="str">
        <f t="shared" si="57"/>
        <v>20Tue</v>
      </c>
      <c r="AQ94" s="7">
        <f t="shared" si="64"/>
        <v>1.14808552927928</v>
      </c>
      <c r="AR94" s="7">
        <f t="shared" si="65"/>
        <v>1.08157691140209</v>
      </c>
      <c r="AS94" s="7">
        <f t="shared" si="66"/>
        <v>1.14435311800107</v>
      </c>
      <c r="AT94" s="7">
        <f t="shared" si="67"/>
        <v>0.969512704909318</v>
      </c>
      <c r="AU94" s="10">
        <f t="shared" si="58"/>
        <v>1.08588206589794</v>
      </c>
      <c r="AV94" s="11">
        <f t="shared" si="59"/>
        <v>8.58820658979393</v>
      </c>
    </row>
    <row r="95" spans="1:48">
      <c r="A95" s="6">
        <v>10364</v>
      </c>
      <c r="B95" s="3" t="str">
        <f t="shared" si="34"/>
        <v>May</v>
      </c>
      <c r="C95" s="3">
        <f t="shared" si="35"/>
        <v>16</v>
      </c>
      <c r="D95" s="3" t="str">
        <f t="shared" si="36"/>
        <v>May16</v>
      </c>
      <c r="E95" s="3" t="str">
        <f t="shared" si="37"/>
        <v>20Wed</v>
      </c>
      <c r="F95">
        <v>20.049999</v>
      </c>
      <c r="G95" s="8">
        <f t="shared" si="60"/>
        <v>-0.0166748414259363</v>
      </c>
      <c r="H95" s="7">
        <f t="shared" si="38"/>
        <v>1.12894138513513</v>
      </c>
      <c r="I95" s="7"/>
      <c r="J95" s="6">
        <v>21319</v>
      </c>
      <c r="K95" s="3" t="str">
        <f t="shared" si="39"/>
        <v>May</v>
      </c>
      <c r="L95" s="3">
        <f t="shared" si="40"/>
        <v>14</v>
      </c>
      <c r="M95" s="3" t="str">
        <f t="shared" si="41"/>
        <v>May14</v>
      </c>
      <c r="N95" s="3" t="str">
        <f t="shared" si="42"/>
        <v>20Wed</v>
      </c>
      <c r="O95">
        <v>43.119999</v>
      </c>
      <c r="P95" s="8">
        <f t="shared" si="61"/>
        <v>-0.0114626320830498</v>
      </c>
      <c r="Q95" s="7">
        <f t="shared" si="43"/>
        <v>1.06917919319716</v>
      </c>
      <c r="R95" s="7"/>
      <c r="S95" s="6">
        <v>35933</v>
      </c>
      <c r="T95" s="3" t="str">
        <f t="shared" si="44"/>
        <v>May</v>
      </c>
      <c r="U95" s="3">
        <f t="shared" si="45"/>
        <v>18</v>
      </c>
      <c r="V95" s="3" t="str">
        <f t="shared" si="46"/>
        <v>May18</v>
      </c>
      <c r="W95" s="3" t="str">
        <f t="shared" si="47"/>
        <v>21Mon</v>
      </c>
      <c r="X95">
        <v>1105.819946</v>
      </c>
      <c r="Y95" s="8">
        <f t="shared" si="62"/>
        <v>-0.00262465528351637</v>
      </c>
      <c r="Z95" s="7">
        <f t="shared" si="48"/>
        <v>1.13412780086028</v>
      </c>
      <c r="AA95" s="7"/>
      <c r="AB95" s="6">
        <v>39583</v>
      </c>
      <c r="AC95" s="3" t="str">
        <f t="shared" si="49"/>
        <v>May</v>
      </c>
      <c r="AD95" s="3">
        <f t="shared" si="50"/>
        <v>15</v>
      </c>
      <c r="AE95" s="3" t="str">
        <f t="shared" si="51"/>
        <v>May15</v>
      </c>
      <c r="AF95" s="3" t="str">
        <f t="shared" si="52"/>
        <v>20Thu</v>
      </c>
      <c r="AG95">
        <v>1423.569946</v>
      </c>
      <c r="AH95" s="8">
        <f t="shared" si="63"/>
        <v>0.0105844644130793</v>
      </c>
      <c r="AI95" s="7">
        <f t="shared" si="53"/>
        <v>0.983699046791117</v>
      </c>
      <c r="AJ95" s="7"/>
      <c r="AK95" s="9">
        <v>94</v>
      </c>
      <c r="AL95" s="6">
        <f>WORKDAY($AX$3,AK95,$AY$3:$AY$11)</f>
        <v>43236</v>
      </c>
      <c r="AM95" s="3" t="str">
        <f t="shared" si="54"/>
        <v>May</v>
      </c>
      <c r="AN95" s="3">
        <f t="shared" si="55"/>
        <v>16</v>
      </c>
      <c r="AO95" s="3" t="str">
        <f t="shared" si="56"/>
        <v>May16</v>
      </c>
      <c r="AP95" s="3" t="str">
        <f t="shared" si="57"/>
        <v>20Wed</v>
      </c>
      <c r="AQ95" s="7">
        <f t="shared" si="64"/>
        <v>1.12894138513513</v>
      </c>
      <c r="AR95" s="7">
        <f t="shared" si="65"/>
        <v>1.06917919319716</v>
      </c>
      <c r="AS95" s="7">
        <f t="shared" si="66"/>
        <v>1.14750165146562</v>
      </c>
      <c r="AT95" s="7">
        <f t="shared" si="67"/>
        <v>0.973396169673381</v>
      </c>
      <c r="AU95" s="10">
        <f t="shared" si="58"/>
        <v>1.07975459986782</v>
      </c>
      <c r="AV95" s="11">
        <f t="shared" si="59"/>
        <v>7.9754599867824</v>
      </c>
    </row>
    <row r="96" spans="1:48">
      <c r="A96" s="6">
        <v>10365</v>
      </c>
      <c r="B96" s="3" t="str">
        <f t="shared" si="34"/>
        <v>May</v>
      </c>
      <c r="C96" s="3">
        <f t="shared" si="35"/>
        <v>17</v>
      </c>
      <c r="D96" s="3" t="str">
        <f t="shared" si="36"/>
        <v>May17</v>
      </c>
      <c r="E96" s="3" t="str">
        <f t="shared" si="37"/>
        <v>20Thu</v>
      </c>
      <c r="F96">
        <v>20.120001</v>
      </c>
      <c r="G96" s="8">
        <f t="shared" si="60"/>
        <v>0.00349137174520551</v>
      </c>
      <c r="H96" s="7">
        <f t="shared" si="38"/>
        <v>1.13288293918919</v>
      </c>
      <c r="I96" s="7"/>
      <c r="J96" s="6">
        <v>21320</v>
      </c>
      <c r="K96" s="3" t="str">
        <f t="shared" si="39"/>
        <v>May</v>
      </c>
      <c r="L96" s="3">
        <f t="shared" si="40"/>
        <v>15</v>
      </c>
      <c r="M96" s="3" t="str">
        <f t="shared" si="41"/>
        <v>May15</v>
      </c>
      <c r="N96" s="3" t="str">
        <f t="shared" si="42"/>
        <v>20Thu</v>
      </c>
      <c r="O96">
        <v>43.34</v>
      </c>
      <c r="P96" s="8">
        <f t="shared" si="61"/>
        <v>0.00510206412574368</v>
      </c>
      <c r="Q96" s="7">
        <f t="shared" si="43"/>
        <v>1.07463421400277</v>
      </c>
      <c r="R96" s="7"/>
      <c r="S96" s="6">
        <v>35934</v>
      </c>
      <c r="T96" s="3" t="str">
        <f t="shared" si="44"/>
        <v>May</v>
      </c>
      <c r="U96" s="3">
        <f t="shared" si="45"/>
        <v>19</v>
      </c>
      <c r="V96" s="3" t="str">
        <f t="shared" si="46"/>
        <v>May19</v>
      </c>
      <c r="W96" s="3" t="str">
        <f t="shared" si="47"/>
        <v>21Tue</v>
      </c>
      <c r="X96">
        <v>1109.52002</v>
      </c>
      <c r="Y96" s="8">
        <f t="shared" si="62"/>
        <v>0.00334600041659934</v>
      </c>
      <c r="Z96" s="7">
        <f t="shared" si="48"/>
        <v>1.13792259295444</v>
      </c>
      <c r="AA96" s="7"/>
      <c r="AB96" s="6">
        <v>39584</v>
      </c>
      <c r="AC96" s="3" t="str">
        <f t="shared" si="49"/>
        <v>May</v>
      </c>
      <c r="AD96" s="3">
        <f t="shared" si="50"/>
        <v>16</v>
      </c>
      <c r="AE96" s="3" t="str">
        <f t="shared" si="51"/>
        <v>May16</v>
      </c>
      <c r="AF96" s="3" t="str">
        <f t="shared" si="52"/>
        <v>20Fri</v>
      </c>
      <c r="AG96">
        <v>1425.349976</v>
      </c>
      <c r="AH96" s="8">
        <f t="shared" si="63"/>
        <v>0.0012503986930895</v>
      </c>
      <c r="AI96" s="7">
        <f t="shared" si="53"/>
        <v>0.984929062793618</v>
      </c>
      <c r="AJ96" s="7"/>
      <c r="AK96" s="9">
        <v>95</v>
      </c>
      <c r="AL96" s="6">
        <f>WORKDAY($AX$3,AK96,$AY$3:$AY$11)</f>
        <v>43237</v>
      </c>
      <c r="AM96" s="3" t="str">
        <f t="shared" si="54"/>
        <v>May</v>
      </c>
      <c r="AN96" s="3">
        <f t="shared" si="55"/>
        <v>17</v>
      </c>
      <c r="AO96" s="3" t="str">
        <f t="shared" si="56"/>
        <v>May17</v>
      </c>
      <c r="AP96" s="3" t="str">
        <f t="shared" si="57"/>
        <v>20Thu</v>
      </c>
      <c r="AQ96" s="7">
        <f t="shared" si="64"/>
        <v>1.13288293918919</v>
      </c>
      <c r="AR96" s="7">
        <f t="shared" si="65"/>
        <v>1.07463421400277</v>
      </c>
      <c r="AS96" s="7">
        <f t="shared" si="66"/>
        <v>1.14597351925194</v>
      </c>
      <c r="AT96" s="7">
        <f t="shared" si="67"/>
        <v>0.983699046791117</v>
      </c>
      <c r="AU96" s="10">
        <f t="shared" si="58"/>
        <v>1.08429742980875</v>
      </c>
      <c r="AV96" s="11">
        <f t="shared" si="59"/>
        <v>8.4297429808754</v>
      </c>
    </row>
    <row r="97" spans="1:48">
      <c r="A97" s="6">
        <v>10366</v>
      </c>
      <c r="B97" s="3" t="str">
        <f t="shared" si="34"/>
        <v>May</v>
      </c>
      <c r="C97" s="3">
        <f t="shared" si="35"/>
        <v>18</v>
      </c>
      <c r="D97" s="3" t="str">
        <f t="shared" si="36"/>
        <v>May18</v>
      </c>
      <c r="E97" s="3" t="str">
        <f t="shared" si="37"/>
        <v>20Fri</v>
      </c>
      <c r="F97">
        <v>19.92</v>
      </c>
      <c r="G97" s="8">
        <f t="shared" si="60"/>
        <v>-0.00994040706061579</v>
      </c>
      <c r="H97" s="7">
        <f t="shared" si="38"/>
        <v>1.12162162162162</v>
      </c>
      <c r="I97" s="7"/>
      <c r="J97" s="6">
        <v>21321</v>
      </c>
      <c r="K97" s="3" t="str">
        <f t="shared" si="39"/>
        <v>May</v>
      </c>
      <c r="L97" s="3">
        <f t="shared" si="40"/>
        <v>16</v>
      </c>
      <c r="M97" s="3" t="str">
        <f t="shared" si="41"/>
        <v>May16</v>
      </c>
      <c r="N97" s="3" t="str">
        <f t="shared" si="42"/>
        <v>20Fri</v>
      </c>
      <c r="O97">
        <v>43.360001</v>
      </c>
      <c r="P97" s="8">
        <f t="shared" si="61"/>
        <v>0.000461490539916786</v>
      </c>
      <c r="Q97" s="7">
        <f t="shared" si="43"/>
        <v>1.0751301475264</v>
      </c>
      <c r="R97" s="7"/>
      <c r="S97" s="6">
        <v>35935</v>
      </c>
      <c r="T97" s="3" t="str">
        <f t="shared" si="44"/>
        <v>May</v>
      </c>
      <c r="U97" s="3">
        <f t="shared" si="45"/>
        <v>20</v>
      </c>
      <c r="V97" s="3" t="str">
        <f t="shared" si="46"/>
        <v>May20</v>
      </c>
      <c r="W97" s="3" t="str">
        <f t="shared" si="47"/>
        <v>21Wed</v>
      </c>
      <c r="X97">
        <v>1119.060059</v>
      </c>
      <c r="Y97" s="8">
        <f t="shared" si="62"/>
        <v>0.00859834777924961</v>
      </c>
      <c r="Z97" s="7">
        <f t="shared" si="48"/>
        <v>1.14770684715453</v>
      </c>
      <c r="AA97" s="7"/>
      <c r="AB97" s="6">
        <v>39587</v>
      </c>
      <c r="AC97" s="3" t="str">
        <f t="shared" si="49"/>
        <v>May</v>
      </c>
      <c r="AD97" s="3">
        <f t="shared" si="50"/>
        <v>19</v>
      </c>
      <c r="AE97" s="3" t="str">
        <f t="shared" si="51"/>
        <v>May19</v>
      </c>
      <c r="AF97" s="3" t="str">
        <f t="shared" si="52"/>
        <v>21Mon</v>
      </c>
      <c r="AG97">
        <v>1426.630005</v>
      </c>
      <c r="AH97" s="8">
        <f t="shared" si="63"/>
        <v>0.000898045407481042</v>
      </c>
      <c r="AI97" s="7">
        <f t="shared" si="53"/>
        <v>0.985813573815154</v>
      </c>
      <c r="AJ97" s="7"/>
      <c r="AK97" s="9">
        <v>96</v>
      </c>
      <c r="AL97" s="6">
        <f>WORKDAY($AX$3,AK97,$AY$3:$AY$11)</f>
        <v>43238</v>
      </c>
      <c r="AM97" s="3" t="str">
        <f t="shared" si="54"/>
        <v>May</v>
      </c>
      <c r="AN97" s="3">
        <f t="shared" si="55"/>
        <v>18</v>
      </c>
      <c r="AO97" s="3" t="str">
        <f t="shared" si="56"/>
        <v>May18</v>
      </c>
      <c r="AP97" s="3" t="str">
        <f t="shared" si="57"/>
        <v>20Fri</v>
      </c>
      <c r="AQ97" s="7">
        <f t="shared" si="64"/>
        <v>1.12162162162162</v>
      </c>
      <c r="AR97" s="7">
        <f t="shared" si="65"/>
        <v>1.0751301475264</v>
      </c>
      <c r="AS97" s="7">
        <f t="shared" si="66"/>
        <v>1.13711232874187</v>
      </c>
      <c r="AT97" s="7">
        <f t="shared" si="67"/>
        <v>0.984929062793618</v>
      </c>
      <c r="AU97" s="10">
        <f t="shared" si="58"/>
        <v>1.07969829017088</v>
      </c>
      <c r="AV97" s="11">
        <f t="shared" si="59"/>
        <v>7.96982901708763</v>
      </c>
    </row>
    <row r="98" spans="1:48">
      <c r="A98" s="6">
        <v>10369</v>
      </c>
      <c r="B98" s="3" t="str">
        <f t="shared" si="34"/>
        <v>May</v>
      </c>
      <c r="C98" s="3">
        <f t="shared" si="35"/>
        <v>21</v>
      </c>
      <c r="D98" s="3" t="str">
        <f t="shared" si="36"/>
        <v>May21</v>
      </c>
      <c r="E98" s="3" t="str">
        <f t="shared" si="37"/>
        <v>21Mon</v>
      </c>
      <c r="F98">
        <v>19.629999</v>
      </c>
      <c r="G98" s="8">
        <f t="shared" si="60"/>
        <v>-0.0145582831325301</v>
      </c>
      <c r="H98" s="7">
        <f t="shared" si="38"/>
        <v>1.10529273648649</v>
      </c>
      <c r="I98" s="7"/>
      <c r="J98" s="6">
        <v>21324</v>
      </c>
      <c r="K98" s="3" t="str">
        <f t="shared" si="39"/>
        <v>May</v>
      </c>
      <c r="L98" s="3">
        <f t="shared" si="40"/>
        <v>19</v>
      </c>
      <c r="M98" s="3" t="str">
        <f t="shared" si="41"/>
        <v>May19</v>
      </c>
      <c r="N98" s="3" t="str">
        <f t="shared" si="42"/>
        <v>21Mon</v>
      </c>
      <c r="O98">
        <v>43.240002</v>
      </c>
      <c r="P98" s="8">
        <f t="shared" si="61"/>
        <v>-0.00276750454871991</v>
      </c>
      <c r="Q98" s="7">
        <f t="shared" si="43"/>
        <v>1.07215471995265</v>
      </c>
      <c r="R98" s="7"/>
      <c r="S98" s="6">
        <v>35936</v>
      </c>
      <c r="T98" s="3" t="str">
        <f t="shared" si="44"/>
        <v>May</v>
      </c>
      <c r="U98" s="3">
        <f t="shared" si="45"/>
        <v>21</v>
      </c>
      <c r="V98" s="3" t="str">
        <f t="shared" si="46"/>
        <v>May21</v>
      </c>
      <c r="W98" s="3" t="str">
        <f t="shared" si="47"/>
        <v>21Thu</v>
      </c>
      <c r="X98">
        <v>1114.640015</v>
      </c>
      <c r="Y98" s="8">
        <f t="shared" si="62"/>
        <v>-0.00394978264522259</v>
      </c>
      <c r="Z98" s="7">
        <f t="shared" si="48"/>
        <v>1.14317365456783</v>
      </c>
      <c r="AA98" s="7"/>
      <c r="AB98" s="6">
        <v>39588</v>
      </c>
      <c r="AC98" s="3" t="str">
        <f t="shared" si="49"/>
        <v>May</v>
      </c>
      <c r="AD98" s="3">
        <f t="shared" si="50"/>
        <v>20</v>
      </c>
      <c r="AE98" s="3" t="str">
        <f t="shared" si="51"/>
        <v>May20</v>
      </c>
      <c r="AF98" s="3" t="str">
        <f t="shared" si="52"/>
        <v>21Tue</v>
      </c>
      <c r="AG98">
        <v>1413.400024</v>
      </c>
      <c r="AH98" s="8">
        <f t="shared" si="63"/>
        <v>-0.0092735894756398</v>
      </c>
      <c r="AI98" s="7">
        <f t="shared" si="53"/>
        <v>0.976671543432079</v>
      </c>
      <c r="AJ98" s="7"/>
      <c r="AK98" s="9">
        <v>97</v>
      </c>
      <c r="AL98" s="6">
        <f>WORKDAY($AX$3,AK98,$AY$3:$AY$11)</f>
        <v>43241</v>
      </c>
      <c r="AM98" s="3" t="str">
        <f t="shared" si="54"/>
        <v>May</v>
      </c>
      <c r="AN98" s="3">
        <f t="shared" si="55"/>
        <v>21</v>
      </c>
      <c r="AO98" s="3" t="str">
        <f t="shared" si="56"/>
        <v>May21</v>
      </c>
      <c r="AP98" s="3" t="str">
        <f t="shared" si="57"/>
        <v>21Mon</v>
      </c>
      <c r="AQ98" s="7">
        <f t="shared" si="64"/>
        <v>1.10529273648649</v>
      </c>
      <c r="AR98" s="7">
        <f t="shared" si="65"/>
        <v>1.07215471995265</v>
      </c>
      <c r="AS98" s="7">
        <f t="shared" si="66"/>
        <v>1.13412780086028</v>
      </c>
      <c r="AT98" s="7">
        <f t="shared" si="67"/>
        <v>0.985813573815154</v>
      </c>
      <c r="AU98" s="10">
        <f t="shared" si="58"/>
        <v>1.07434720777864</v>
      </c>
      <c r="AV98" s="11">
        <f t="shared" si="59"/>
        <v>7.43472077786442</v>
      </c>
    </row>
    <row r="99" spans="1:48">
      <c r="A99" s="6">
        <v>10370</v>
      </c>
      <c r="B99" s="3" t="str">
        <f t="shared" si="34"/>
        <v>May</v>
      </c>
      <c r="C99" s="3">
        <f t="shared" si="35"/>
        <v>22</v>
      </c>
      <c r="D99" s="3" t="str">
        <f t="shared" si="36"/>
        <v>May22</v>
      </c>
      <c r="E99" s="3" t="str">
        <f t="shared" si="37"/>
        <v>21Tue</v>
      </c>
      <c r="F99">
        <v>19.360001</v>
      </c>
      <c r="G99" s="8">
        <f t="shared" si="60"/>
        <v>-0.0137543562788771</v>
      </c>
      <c r="H99" s="7">
        <f t="shared" si="38"/>
        <v>1.0900901463964</v>
      </c>
      <c r="I99" s="7"/>
      <c r="J99" s="6">
        <v>21325</v>
      </c>
      <c r="K99" s="3" t="str">
        <f t="shared" si="39"/>
        <v>May</v>
      </c>
      <c r="L99" s="3">
        <f t="shared" si="40"/>
        <v>20</v>
      </c>
      <c r="M99" s="3" t="str">
        <f t="shared" si="41"/>
        <v>May20</v>
      </c>
      <c r="N99" s="3" t="str">
        <f t="shared" si="42"/>
        <v>21Tue</v>
      </c>
      <c r="O99">
        <v>43.610001</v>
      </c>
      <c r="P99" s="8">
        <f t="shared" si="61"/>
        <v>0.00855686824436317</v>
      </c>
      <c r="Q99" s="7">
        <f t="shared" si="43"/>
        <v>1.08132900662886</v>
      </c>
      <c r="R99" s="7"/>
      <c r="S99" s="6">
        <v>35937</v>
      </c>
      <c r="T99" s="3" t="str">
        <f t="shared" si="44"/>
        <v>May</v>
      </c>
      <c r="U99" s="3">
        <f t="shared" si="45"/>
        <v>22</v>
      </c>
      <c r="V99" s="3" t="str">
        <f t="shared" si="46"/>
        <v>May22</v>
      </c>
      <c r="W99" s="3" t="str">
        <f t="shared" si="47"/>
        <v>21Fri</v>
      </c>
      <c r="X99">
        <v>1110.469971</v>
      </c>
      <c r="Y99" s="8">
        <f t="shared" si="62"/>
        <v>-0.0037411576328524</v>
      </c>
      <c r="Z99" s="7">
        <f t="shared" si="48"/>
        <v>1.13889686172437</v>
      </c>
      <c r="AA99" s="7"/>
      <c r="AB99" s="6">
        <v>39589</v>
      </c>
      <c r="AC99" s="3" t="str">
        <f t="shared" si="49"/>
        <v>May</v>
      </c>
      <c r="AD99" s="3">
        <f t="shared" si="50"/>
        <v>21</v>
      </c>
      <c r="AE99" s="3" t="str">
        <f t="shared" si="51"/>
        <v>May21</v>
      </c>
      <c r="AF99" s="3" t="str">
        <f t="shared" si="52"/>
        <v>21Wed</v>
      </c>
      <c r="AG99">
        <v>1390.709961</v>
      </c>
      <c r="AH99" s="8">
        <f t="shared" si="63"/>
        <v>-0.0160535323437917</v>
      </c>
      <c r="AI99" s="7">
        <f t="shared" si="53"/>
        <v>0.960992515220331</v>
      </c>
      <c r="AJ99" s="7"/>
      <c r="AK99" s="9">
        <v>98</v>
      </c>
      <c r="AL99" s="6">
        <f>WORKDAY($AX$3,AK99,$AY$3:$AY$11)</f>
        <v>43242</v>
      </c>
      <c r="AM99" s="3" t="str">
        <f t="shared" si="54"/>
        <v>May</v>
      </c>
      <c r="AN99" s="3">
        <f t="shared" si="55"/>
        <v>22</v>
      </c>
      <c r="AO99" s="3" t="str">
        <f t="shared" si="56"/>
        <v>May22</v>
      </c>
      <c r="AP99" s="3" t="str">
        <f t="shared" si="57"/>
        <v>21Tue</v>
      </c>
      <c r="AQ99" s="7">
        <f t="shared" si="64"/>
        <v>1.0900901463964</v>
      </c>
      <c r="AR99" s="7">
        <f t="shared" si="65"/>
        <v>1.08132900662886</v>
      </c>
      <c r="AS99" s="7">
        <f t="shared" si="66"/>
        <v>1.13792259295444</v>
      </c>
      <c r="AT99" s="7">
        <f t="shared" si="67"/>
        <v>0.976671543432079</v>
      </c>
      <c r="AU99" s="10">
        <f t="shared" si="58"/>
        <v>1.07150332235294</v>
      </c>
      <c r="AV99" s="11">
        <f t="shared" si="59"/>
        <v>7.15033223529433</v>
      </c>
    </row>
    <row r="100" spans="1:48">
      <c r="A100" s="6">
        <v>10371</v>
      </c>
      <c r="B100" s="3" t="str">
        <f t="shared" si="34"/>
        <v>May</v>
      </c>
      <c r="C100" s="3">
        <f t="shared" si="35"/>
        <v>23</v>
      </c>
      <c r="D100" s="3" t="str">
        <f t="shared" si="36"/>
        <v>May23</v>
      </c>
      <c r="E100" s="3" t="str">
        <f t="shared" si="37"/>
        <v>21Wed</v>
      </c>
      <c r="F100">
        <v>19.75</v>
      </c>
      <c r="G100" s="8">
        <f t="shared" si="60"/>
        <v>0.0201445754057554</v>
      </c>
      <c r="H100" s="7">
        <f t="shared" si="38"/>
        <v>1.11204954954955</v>
      </c>
      <c r="I100" s="7"/>
      <c r="J100" s="6">
        <v>21326</v>
      </c>
      <c r="K100" s="3" t="str">
        <f t="shared" si="39"/>
        <v>May</v>
      </c>
      <c r="L100" s="3">
        <f t="shared" si="40"/>
        <v>21</v>
      </c>
      <c r="M100" s="3" t="str">
        <f t="shared" si="41"/>
        <v>May21</v>
      </c>
      <c r="N100" s="3" t="str">
        <f t="shared" si="42"/>
        <v>21Wed</v>
      </c>
      <c r="O100">
        <v>43.549999</v>
      </c>
      <c r="P100" s="8">
        <f t="shared" si="61"/>
        <v>-0.00137587706086036</v>
      </c>
      <c r="Q100" s="7">
        <f t="shared" si="43"/>
        <v>1.0798412308534</v>
      </c>
      <c r="R100" s="7"/>
      <c r="S100" s="6">
        <v>35941</v>
      </c>
      <c r="T100" s="3" t="str">
        <f t="shared" si="44"/>
        <v>May</v>
      </c>
      <c r="U100" s="3">
        <f t="shared" si="45"/>
        <v>26</v>
      </c>
      <c r="V100" s="3" t="str">
        <f t="shared" si="46"/>
        <v>May26</v>
      </c>
      <c r="W100" s="3" t="str">
        <f t="shared" si="47"/>
        <v>22Tue</v>
      </c>
      <c r="X100">
        <v>1094.02002</v>
      </c>
      <c r="Y100" s="8">
        <f t="shared" si="62"/>
        <v>-0.0148135036782548</v>
      </c>
      <c r="Z100" s="7">
        <f t="shared" si="48"/>
        <v>1.12202580887406</v>
      </c>
      <c r="AA100" s="7"/>
      <c r="AB100" s="6">
        <v>39590</v>
      </c>
      <c r="AC100" s="3" t="str">
        <f t="shared" si="49"/>
        <v>May</v>
      </c>
      <c r="AD100" s="3">
        <f t="shared" si="50"/>
        <v>22</v>
      </c>
      <c r="AE100" s="3" t="str">
        <f t="shared" si="51"/>
        <v>May22</v>
      </c>
      <c r="AF100" s="3" t="str">
        <f t="shared" si="52"/>
        <v>21Thu</v>
      </c>
      <c r="AG100">
        <v>1394.349976</v>
      </c>
      <c r="AH100" s="8">
        <f t="shared" si="63"/>
        <v>0.00261737896619549</v>
      </c>
      <c r="AI100" s="7">
        <f t="shared" si="53"/>
        <v>0.96350779681634</v>
      </c>
      <c r="AJ100" s="7"/>
      <c r="AK100" s="9">
        <v>99</v>
      </c>
      <c r="AL100" s="6">
        <f>WORKDAY($AX$3,AK100,$AY$3:$AY$11)</f>
        <v>43243</v>
      </c>
      <c r="AM100" s="3" t="str">
        <f t="shared" si="54"/>
        <v>May</v>
      </c>
      <c r="AN100" s="3">
        <f t="shared" si="55"/>
        <v>23</v>
      </c>
      <c r="AO100" s="3" t="str">
        <f t="shared" si="56"/>
        <v>May23</v>
      </c>
      <c r="AP100" s="3" t="str">
        <f t="shared" si="57"/>
        <v>21Wed</v>
      </c>
      <c r="AQ100" s="7">
        <f t="shared" si="64"/>
        <v>1.11204954954955</v>
      </c>
      <c r="AR100" s="7">
        <f t="shared" si="65"/>
        <v>1.0798412308534</v>
      </c>
      <c r="AS100" s="7">
        <f t="shared" si="66"/>
        <v>1.14770684715453</v>
      </c>
      <c r="AT100" s="7">
        <f t="shared" si="67"/>
        <v>0.960992515220331</v>
      </c>
      <c r="AU100" s="10">
        <f t="shared" si="58"/>
        <v>1.07514753569445</v>
      </c>
      <c r="AV100" s="11">
        <f t="shared" si="59"/>
        <v>7.51475356944509</v>
      </c>
    </row>
    <row r="101" spans="1:48">
      <c r="A101" s="6">
        <v>10372</v>
      </c>
      <c r="B101" s="3" t="str">
        <f t="shared" si="34"/>
        <v>May</v>
      </c>
      <c r="C101" s="3">
        <f t="shared" si="35"/>
        <v>24</v>
      </c>
      <c r="D101" s="3" t="str">
        <f t="shared" si="36"/>
        <v>May24</v>
      </c>
      <c r="E101" s="3" t="str">
        <f t="shared" si="37"/>
        <v>21Thu</v>
      </c>
      <c r="F101">
        <v>19.870001</v>
      </c>
      <c r="G101" s="8">
        <f t="shared" si="60"/>
        <v>0.00607599999999992</v>
      </c>
      <c r="H101" s="7">
        <f t="shared" si="38"/>
        <v>1.11880636261261</v>
      </c>
      <c r="I101" s="7"/>
      <c r="J101" s="6">
        <v>21327</v>
      </c>
      <c r="K101" s="3" t="str">
        <f t="shared" si="39"/>
        <v>May</v>
      </c>
      <c r="L101" s="3">
        <f t="shared" si="40"/>
        <v>22</v>
      </c>
      <c r="M101" s="3" t="str">
        <f t="shared" si="41"/>
        <v>May22</v>
      </c>
      <c r="N101" s="3" t="str">
        <f t="shared" si="42"/>
        <v>21Thu</v>
      </c>
      <c r="O101">
        <v>43.779999</v>
      </c>
      <c r="P101" s="8">
        <f t="shared" si="61"/>
        <v>0.00528128599957021</v>
      </c>
      <c r="Q101" s="7">
        <f t="shared" si="43"/>
        <v>1.08554418122766</v>
      </c>
      <c r="R101" s="7"/>
      <c r="S101" s="6">
        <v>35942</v>
      </c>
      <c r="T101" s="3" t="str">
        <f t="shared" si="44"/>
        <v>May</v>
      </c>
      <c r="U101" s="3">
        <f t="shared" si="45"/>
        <v>27</v>
      </c>
      <c r="V101" s="3" t="str">
        <f t="shared" si="46"/>
        <v>May27</v>
      </c>
      <c r="W101" s="3" t="str">
        <f t="shared" si="47"/>
        <v>22Wed</v>
      </c>
      <c r="X101">
        <v>1092.22998</v>
      </c>
      <c r="Y101" s="8">
        <f t="shared" si="62"/>
        <v>-0.00163620406142098</v>
      </c>
      <c r="Z101" s="7">
        <f t="shared" si="48"/>
        <v>1.12018994568856</v>
      </c>
      <c r="AA101" s="7"/>
      <c r="AB101" s="6">
        <v>39591</v>
      </c>
      <c r="AC101" s="3" t="str">
        <f t="shared" si="49"/>
        <v>May</v>
      </c>
      <c r="AD101" s="3">
        <f t="shared" si="50"/>
        <v>23</v>
      </c>
      <c r="AE101" s="3" t="str">
        <f t="shared" si="51"/>
        <v>May23</v>
      </c>
      <c r="AF101" s="3" t="str">
        <f t="shared" si="52"/>
        <v>21Fri</v>
      </c>
      <c r="AG101">
        <v>1375.930054</v>
      </c>
      <c r="AH101" s="8">
        <f t="shared" si="63"/>
        <v>-0.0132104007724385</v>
      </c>
      <c r="AI101" s="7">
        <f t="shared" si="53"/>
        <v>0.950779472673027</v>
      </c>
      <c r="AJ101" s="7"/>
      <c r="AK101" s="9">
        <v>100</v>
      </c>
      <c r="AL101" s="6">
        <f>WORKDAY($AX$3,AK101,$AY$3:$AY$11)</f>
        <v>43244</v>
      </c>
      <c r="AM101" s="3" t="str">
        <f t="shared" si="54"/>
        <v>May</v>
      </c>
      <c r="AN101" s="3">
        <f t="shared" si="55"/>
        <v>24</v>
      </c>
      <c r="AO101" s="3" t="str">
        <f t="shared" si="56"/>
        <v>May24</v>
      </c>
      <c r="AP101" s="3" t="str">
        <f t="shared" si="57"/>
        <v>21Thu</v>
      </c>
      <c r="AQ101" s="7">
        <f t="shared" si="64"/>
        <v>1.11880636261261</v>
      </c>
      <c r="AR101" s="7">
        <f t="shared" si="65"/>
        <v>1.08554418122766</v>
      </c>
      <c r="AS101" s="7">
        <f t="shared" si="66"/>
        <v>1.14317365456783</v>
      </c>
      <c r="AT101" s="7">
        <f t="shared" si="67"/>
        <v>0.96350779681634</v>
      </c>
      <c r="AU101" s="10">
        <f t="shared" si="58"/>
        <v>1.07775799880611</v>
      </c>
      <c r="AV101" s="11">
        <f t="shared" si="59"/>
        <v>7.77579988061115</v>
      </c>
    </row>
    <row r="102" spans="1:48">
      <c r="A102" s="6">
        <v>10373</v>
      </c>
      <c r="B102" s="3" t="str">
        <f t="shared" si="34"/>
        <v>May</v>
      </c>
      <c r="C102" s="3">
        <f t="shared" si="35"/>
        <v>25</v>
      </c>
      <c r="D102" s="3" t="str">
        <f t="shared" si="36"/>
        <v>May25</v>
      </c>
      <c r="E102" s="3" t="str">
        <f t="shared" si="37"/>
        <v>21Fri</v>
      </c>
      <c r="F102">
        <v>19.9</v>
      </c>
      <c r="G102" s="8">
        <f t="shared" si="60"/>
        <v>0.00150976338652424</v>
      </c>
      <c r="H102" s="7">
        <f t="shared" si="38"/>
        <v>1.1204954954955</v>
      </c>
      <c r="I102" s="7"/>
      <c r="J102" s="6">
        <v>21328</v>
      </c>
      <c r="K102" s="3" t="str">
        <f t="shared" si="39"/>
        <v>May</v>
      </c>
      <c r="L102" s="3">
        <f t="shared" si="40"/>
        <v>23</v>
      </c>
      <c r="M102" s="3" t="str">
        <f t="shared" si="41"/>
        <v>May23</v>
      </c>
      <c r="N102" s="3" t="str">
        <f t="shared" si="42"/>
        <v>21Fri</v>
      </c>
      <c r="O102">
        <v>43.869999</v>
      </c>
      <c r="P102" s="8">
        <f t="shared" si="61"/>
        <v>0.00205573325846817</v>
      </c>
      <c r="Q102" s="7">
        <f t="shared" si="43"/>
        <v>1.08777577050455</v>
      </c>
      <c r="R102" s="7"/>
      <c r="S102" s="6">
        <v>35943</v>
      </c>
      <c r="T102" s="3" t="str">
        <f t="shared" si="44"/>
        <v>May</v>
      </c>
      <c r="U102" s="3">
        <f t="shared" si="45"/>
        <v>28</v>
      </c>
      <c r="V102" s="3" t="str">
        <f t="shared" si="46"/>
        <v>May28</v>
      </c>
      <c r="W102" s="3" t="str">
        <f t="shared" si="47"/>
        <v>22Thu</v>
      </c>
      <c r="X102">
        <v>1097.599976</v>
      </c>
      <c r="Y102" s="8">
        <f t="shared" si="62"/>
        <v>0.00491654330894662</v>
      </c>
      <c r="Z102" s="7">
        <f t="shared" si="48"/>
        <v>1.12569740807079</v>
      </c>
      <c r="AA102" s="7"/>
      <c r="AB102" s="6">
        <v>39595</v>
      </c>
      <c r="AC102" s="3" t="str">
        <f t="shared" si="49"/>
        <v>May</v>
      </c>
      <c r="AD102" s="3">
        <f t="shared" si="50"/>
        <v>27</v>
      </c>
      <c r="AE102" s="3" t="str">
        <f t="shared" si="51"/>
        <v>May27</v>
      </c>
      <c r="AF102" s="3" t="str">
        <f t="shared" si="52"/>
        <v>22Tue</v>
      </c>
      <c r="AG102">
        <v>1385.349976</v>
      </c>
      <c r="AH102" s="8">
        <f t="shared" si="63"/>
        <v>0.0068462215594573</v>
      </c>
      <c r="AI102" s="7">
        <f t="shared" si="53"/>
        <v>0.95728871959713</v>
      </c>
      <c r="AJ102" s="7"/>
      <c r="AK102" s="9">
        <v>101</v>
      </c>
      <c r="AL102" s="6">
        <f>WORKDAY($AX$3,AK102,$AY$3:$AY$11)</f>
        <v>43245</v>
      </c>
      <c r="AM102" s="3" t="str">
        <f t="shared" si="54"/>
        <v>May</v>
      </c>
      <c r="AN102" s="3">
        <f t="shared" si="55"/>
        <v>25</v>
      </c>
      <c r="AO102" s="3" t="str">
        <f t="shared" si="56"/>
        <v>May25</v>
      </c>
      <c r="AP102" s="3" t="str">
        <f t="shared" si="57"/>
        <v>21Fri</v>
      </c>
      <c r="AQ102" s="7">
        <f t="shared" si="64"/>
        <v>1.1204954954955</v>
      </c>
      <c r="AR102" s="7">
        <f t="shared" si="65"/>
        <v>1.08777577050455</v>
      </c>
      <c r="AS102" s="7">
        <f t="shared" si="66"/>
        <v>1.13889686172437</v>
      </c>
      <c r="AT102" s="7">
        <f t="shared" si="67"/>
        <v>0.950779472673027</v>
      </c>
      <c r="AU102" s="10">
        <f t="shared" si="58"/>
        <v>1.07448690009936</v>
      </c>
      <c r="AV102" s="11">
        <f t="shared" si="59"/>
        <v>7.448690009936</v>
      </c>
    </row>
    <row r="103" spans="1:48">
      <c r="A103" s="6">
        <v>10376</v>
      </c>
      <c r="B103" s="3" t="str">
        <f t="shared" si="34"/>
        <v>May</v>
      </c>
      <c r="C103" s="3">
        <f t="shared" si="35"/>
        <v>28</v>
      </c>
      <c r="D103" s="3" t="str">
        <f t="shared" si="36"/>
        <v>May28</v>
      </c>
      <c r="E103" s="3" t="str">
        <f t="shared" si="37"/>
        <v>22Mon</v>
      </c>
      <c r="F103">
        <v>19.57</v>
      </c>
      <c r="G103" s="8">
        <f t="shared" si="60"/>
        <v>-0.0165829145728642</v>
      </c>
      <c r="H103" s="7">
        <f t="shared" si="38"/>
        <v>1.10191441441441</v>
      </c>
      <c r="I103" s="7"/>
      <c r="J103" s="6">
        <v>21331</v>
      </c>
      <c r="K103" s="3" t="str">
        <f t="shared" si="39"/>
        <v>May</v>
      </c>
      <c r="L103" s="3">
        <f t="shared" si="40"/>
        <v>26</v>
      </c>
      <c r="M103" s="3" t="str">
        <f t="shared" si="41"/>
        <v>May26</v>
      </c>
      <c r="N103" s="3" t="str">
        <f t="shared" si="42"/>
        <v>22Mon</v>
      </c>
      <c r="O103">
        <v>43.849998</v>
      </c>
      <c r="P103" s="8">
        <f t="shared" si="61"/>
        <v>-0.000455915214404281</v>
      </c>
      <c r="Q103" s="7">
        <f t="shared" si="43"/>
        <v>1.08727983698091</v>
      </c>
      <c r="R103" s="7"/>
      <c r="S103" s="6">
        <v>35944</v>
      </c>
      <c r="T103" s="3" t="str">
        <f t="shared" si="44"/>
        <v>May</v>
      </c>
      <c r="U103" s="3">
        <f t="shared" si="45"/>
        <v>29</v>
      </c>
      <c r="V103" s="3" t="str">
        <f t="shared" si="46"/>
        <v>May29</v>
      </c>
      <c r="W103" s="3" t="str">
        <f t="shared" si="47"/>
        <v>22Fri</v>
      </c>
      <c r="X103">
        <v>1090.819946</v>
      </c>
      <c r="Y103" s="8">
        <f t="shared" si="62"/>
        <v>-0.00617714117005401</v>
      </c>
      <c r="Z103" s="7">
        <f t="shared" si="48"/>
        <v>1.11874381626637</v>
      </c>
      <c r="AA103" s="7"/>
      <c r="AB103" s="6">
        <v>39596</v>
      </c>
      <c r="AC103" s="3" t="str">
        <f t="shared" si="49"/>
        <v>May</v>
      </c>
      <c r="AD103" s="3">
        <f t="shared" si="50"/>
        <v>28</v>
      </c>
      <c r="AE103" s="3" t="str">
        <f t="shared" si="51"/>
        <v>May28</v>
      </c>
      <c r="AF103" s="3" t="str">
        <f t="shared" si="52"/>
        <v>22Wed</v>
      </c>
      <c r="AG103">
        <v>1390.839966</v>
      </c>
      <c r="AH103" s="8">
        <f t="shared" si="63"/>
        <v>0.00396289031299628</v>
      </c>
      <c r="AI103" s="7">
        <f t="shared" si="53"/>
        <v>0.961082349790762</v>
      </c>
      <c r="AJ103" s="7"/>
      <c r="AK103" s="9">
        <v>102</v>
      </c>
      <c r="AL103" s="6">
        <f>WORKDAY($AX$3,AK103,$AY$3:$AY$11)</f>
        <v>43249</v>
      </c>
      <c r="AM103" s="3" t="str">
        <f t="shared" si="54"/>
        <v>May</v>
      </c>
      <c r="AN103" s="3">
        <f t="shared" si="55"/>
        <v>29</v>
      </c>
      <c r="AO103" s="3" t="str">
        <f t="shared" si="56"/>
        <v>May29</v>
      </c>
      <c r="AP103" s="3" t="str">
        <f t="shared" si="57"/>
        <v>22Tue</v>
      </c>
      <c r="AQ103" s="7">
        <f t="shared" si="64"/>
        <v>1.11599099099099</v>
      </c>
      <c r="AR103" s="7">
        <f t="shared" si="65"/>
        <v>1.08579218518263</v>
      </c>
      <c r="AS103" s="7">
        <f t="shared" si="66"/>
        <v>1.12202580887406</v>
      </c>
      <c r="AT103" s="7">
        <f t="shared" si="67"/>
        <v>0.95728871959713</v>
      </c>
      <c r="AU103" s="10">
        <f t="shared" si="58"/>
        <v>1.0702744261612</v>
      </c>
      <c r="AV103" s="11">
        <f t="shared" si="59"/>
        <v>7.02744261612043</v>
      </c>
    </row>
    <row r="104" spans="1:48">
      <c r="A104" s="6">
        <v>10377</v>
      </c>
      <c r="B104" s="3" t="str">
        <f t="shared" si="34"/>
        <v>May</v>
      </c>
      <c r="C104" s="3">
        <f t="shared" si="35"/>
        <v>29</v>
      </c>
      <c r="D104" s="3" t="str">
        <f t="shared" si="36"/>
        <v>May29</v>
      </c>
      <c r="E104" s="3" t="str">
        <f t="shared" si="37"/>
        <v>22Tue</v>
      </c>
      <c r="F104">
        <v>19.82</v>
      </c>
      <c r="G104" s="8">
        <f t="shared" si="60"/>
        <v>0.0127746550843127</v>
      </c>
      <c r="H104" s="7">
        <f t="shared" si="38"/>
        <v>1.11599099099099</v>
      </c>
      <c r="I104" s="7"/>
      <c r="J104" s="6">
        <v>21332</v>
      </c>
      <c r="K104" s="3" t="str">
        <f t="shared" si="39"/>
        <v>May</v>
      </c>
      <c r="L104" s="3">
        <f t="shared" si="40"/>
        <v>27</v>
      </c>
      <c r="M104" s="3" t="str">
        <f t="shared" si="41"/>
        <v>May27</v>
      </c>
      <c r="N104" s="3" t="str">
        <f t="shared" si="42"/>
        <v>22Tue</v>
      </c>
      <c r="O104">
        <v>43.790001</v>
      </c>
      <c r="P104" s="8">
        <f t="shared" si="61"/>
        <v>-0.00136823267357966</v>
      </c>
      <c r="Q104" s="7">
        <f t="shared" si="43"/>
        <v>1.08579218518263</v>
      </c>
      <c r="R104" s="7"/>
      <c r="S104" s="6">
        <v>35947</v>
      </c>
      <c r="T104" s="3" t="str">
        <f t="shared" si="44"/>
        <v>Jun</v>
      </c>
      <c r="U104" s="3">
        <f t="shared" si="45"/>
        <v>1</v>
      </c>
      <c r="V104" s="3" t="str">
        <f t="shared" si="46"/>
        <v>Jun1</v>
      </c>
      <c r="W104" s="3" t="str">
        <f t="shared" si="47"/>
        <v>23Mon</v>
      </c>
      <c r="X104">
        <v>1090.97998</v>
      </c>
      <c r="Y104" s="8">
        <f t="shared" si="62"/>
        <v>0.000146709821897587</v>
      </c>
      <c r="Z104" s="7">
        <f t="shared" si="48"/>
        <v>1.1189079469724</v>
      </c>
      <c r="AA104" s="7"/>
      <c r="AB104" s="6">
        <v>39597</v>
      </c>
      <c r="AC104" s="3" t="str">
        <f t="shared" si="49"/>
        <v>May</v>
      </c>
      <c r="AD104" s="3">
        <f t="shared" si="50"/>
        <v>29</v>
      </c>
      <c r="AE104" s="3" t="str">
        <f t="shared" si="51"/>
        <v>May29</v>
      </c>
      <c r="AF104" s="3" t="str">
        <f t="shared" si="52"/>
        <v>22Thu</v>
      </c>
      <c r="AG104">
        <v>1398.26001</v>
      </c>
      <c r="AH104" s="8">
        <f t="shared" si="63"/>
        <v>0.00533493729069327</v>
      </c>
      <c r="AI104" s="7">
        <f t="shared" si="53"/>
        <v>0.966209663858088</v>
      </c>
      <c r="AJ104" s="7"/>
      <c r="AK104" s="9">
        <v>103</v>
      </c>
      <c r="AL104" s="6">
        <f>WORKDAY($AX$3,AK104,$AY$3:$AY$11)</f>
        <v>43250</v>
      </c>
      <c r="AM104" s="3" t="str">
        <f t="shared" si="54"/>
        <v>May</v>
      </c>
      <c r="AN104" s="3">
        <f t="shared" si="55"/>
        <v>30</v>
      </c>
      <c r="AO104" s="3" t="str">
        <f t="shared" si="56"/>
        <v>May30</v>
      </c>
      <c r="AP104" s="3" t="str">
        <f t="shared" si="57"/>
        <v>22Wed</v>
      </c>
      <c r="AQ104" s="7" t="e">
        <f t="shared" si="64"/>
        <v>#N/A</v>
      </c>
      <c r="AR104" s="7">
        <f t="shared" si="65"/>
        <v>1.08727983698091</v>
      </c>
      <c r="AS104" s="7">
        <f t="shared" si="66"/>
        <v>1.12018994568856</v>
      </c>
      <c r="AT104" s="7">
        <f t="shared" si="67"/>
        <v>0.961082349790762</v>
      </c>
      <c r="AU104" s="10" t="e">
        <f t="shared" si="58"/>
        <v>#N/A</v>
      </c>
      <c r="AV104" s="11" t="e">
        <f t="shared" si="59"/>
        <v>#N/A</v>
      </c>
    </row>
    <row r="105" spans="1:48">
      <c r="A105" s="6">
        <v>10379</v>
      </c>
      <c r="B105" s="3" t="str">
        <f t="shared" si="34"/>
        <v>May</v>
      </c>
      <c r="C105" s="3">
        <f t="shared" si="35"/>
        <v>31</v>
      </c>
      <c r="D105" s="3" t="str">
        <f t="shared" si="36"/>
        <v>May31</v>
      </c>
      <c r="E105" s="3" t="str">
        <f t="shared" si="37"/>
        <v>22Thu</v>
      </c>
      <c r="F105">
        <v>20</v>
      </c>
      <c r="G105" s="8">
        <f t="shared" si="60"/>
        <v>0.00908173562058525</v>
      </c>
      <c r="H105" s="7">
        <f t="shared" si="38"/>
        <v>1.12612612612613</v>
      </c>
      <c r="I105" s="7"/>
      <c r="J105" s="6">
        <v>21333</v>
      </c>
      <c r="K105" s="3" t="str">
        <f t="shared" si="39"/>
        <v>May</v>
      </c>
      <c r="L105" s="3">
        <f t="shared" si="40"/>
        <v>28</v>
      </c>
      <c r="M105" s="3" t="str">
        <f t="shared" si="41"/>
        <v>May28</v>
      </c>
      <c r="N105" s="3" t="str">
        <f t="shared" si="42"/>
        <v>22Wed</v>
      </c>
      <c r="O105">
        <v>43.849998</v>
      </c>
      <c r="P105" s="8">
        <f t="shared" si="61"/>
        <v>0.00137010729915267</v>
      </c>
      <c r="Q105" s="7">
        <f t="shared" si="43"/>
        <v>1.08727983698091</v>
      </c>
      <c r="R105" s="7"/>
      <c r="S105" s="6">
        <v>35948</v>
      </c>
      <c r="T105" s="3" t="str">
        <f t="shared" si="44"/>
        <v>Jun</v>
      </c>
      <c r="U105" s="3">
        <f t="shared" si="45"/>
        <v>2</v>
      </c>
      <c r="V105" s="3" t="str">
        <f t="shared" si="46"/>
        <v>Jun2</v>
      </c>
      <c r="W105" s="3" t="str">
        <f t="shared" si="47"/>
        <v>23Tue</v>
      </c>
      <c r="X105">
        <v>1093.219971</v>
      </c>
      <c r="Y105" s="8">
        <f t="shared" si="62"/>
        <v>0.00205319166351698</v>
      </c>
      <c r="Z105" s="7">
        <f t="shared" si="48"/>
        <v>1.12120527944137</v>
      </c>
      <c r="AA105" s="7"/>
      <c r="AB105" s="6">
        <v>39598</v>
      </c>
      <c r="AC105" s="3" t="str">
        <f t="shared" si="49"/>
        <v>May</v>
      </c>
      <c r="AD105" s="3">
        <f t="shared" si="50"/>
        <v>30</v>
      </c>
      <c r="AE105" s="3" t="str">
        <f t="shared" si="51"/>
        <v>May30</v>
      </c>
      <c r="AF105" s="3" t="str">
        <f t="shared" si="52"/>
        <v>22Fri</v>
      </c>
      <c r="AG105">
        <v>1400.380005</v>
      </c>
      <c r="AH105" s="8">
        <f t="shared" si="63"/>
        <v>0.00151616651040461</v>
      </c>
      <c r="AI105" s="7">
        <f t="shared" si="53"/>
        <v>0.967674598592459</v>
      </c>
      <c r="AJ105" s="7"/>
      <c r="AK105" s="9">
        <v>104</v>
      </c>
      <c r="AL105" s="6">
        <f>WORKDAY($AX$3,AK105,$AY$3:$AY$11)</f>
        <v>43251</v>
      </c>
      <c r="AM105" s="3" t="str">
        <f t="shared" si="54"/>
        <v>May</v>
      </c>
      <c r="AN105" s="3">
        <f t="shared" si="55"/>
        <v>31</v>
      </c>
      <c r="AO105" s="3" t="str">
        <f t="shared" si="56"/>
        <v>May31</v>
      </c>
      <c r="AP105" s="3" t="str">
        <f t="shared" si="57"/>
        <v>22Thu</v>
      </c>
      <c r="AQ105" s="7">
        <f t="shared" si="64"/>
        <v>1.12612612612613</v>
      </c>
      <c r="AR105" s="7">
        <f t="shared" si="65"/>
        <v>1.09323079131015</v>
      </c>
      <c r="AS105" s="7">
        <f t="shared" si="66"/>
        <v>1.12569740807079</v>
      </c>
      <c r="AT105" s="7">
        <f t="shared" si="67"/>
        <v>0.966209663858088</v>
      </c>
      <c r="AU105" s="10">
        <f t="shared" si="58"/>
        <v>1.07781599734129</v>
      </c>
      <c r="AV105" s="11">
        <f t="shared" si="59"/>
        <v>7.78159973412884</v>
      </c>
    </row>
    <row r="106" spans="1:48">
      <c r="A106" s="6">
        <v>10380</v>
      </c>
      <c r="B106" s="3" t="str">
        <f t="shared" si="34"/>
        <v>Jun</v>
      </c>
      <c r="C106" s="3">
        <f t="shared" si="35"/>
        <v>1</v>
      </c>
      <c r="D106" s="3" t="str">
        <f t="shared" si="36"/>
        <v>Jun1</v>
      </c>
      <c r="E106" s="3" t="str">
        <f t="shared" si="37"/>
        <v>22Fri</v>
      </c>
      <c r="F106">
        <v>20.07</v>
      </c>
      <c r="G106" s="8">
        <f t="shared" si="60"/>
        <v>0.00350000000000001</v>
      </c>
      <c r="H106" s="7">
        <f t="shared" si="38"/>
        <v>1.13006756756757</v>
      </c>
      <c r="I106" s="7"/>
      <c r="J106" s="6">
        <v>21334</v>
      </c>
      <c r="K106" s="3" t="str">
        <f t="shared" si="39"/>
        <v>May</v>
      </c>
      <c r="L106" s="3">
        <f t="shared" si="40"/>
        <v>29</v>
      </c>
      <c r="M106" s="3" t="str">
        <f t="shared" si="41"/>
        <v>May29</v>
      </c>
      <c r="N106" s="3" t="str">
        <f t="shared" si="42"/>
        <v>22Thu</v>
      </c>
      <c r="O106">
        <v>44.09</v>
      </c>
      <c r="P106" s="8">
        <f t="shared" si="61"/>
        <v>0.0054732499645725</v>
      </c>
      <c r="Q106" s="7">
        <f t="shared" si="43"/>
        <v>1.09323079131015</v>
      </c>
      <c r="R106" s="7"/>
      <c r="S106" s="6">
        <v>35949</v>
      </c>
      <c r="T106" s="3" t="str">
        <f t="shared" si="44"/>
        <v>Jun</v>
      </c>
      <c r="U106" s="3">
        <f t="shared" si="45"/>
        <v>3</v>
      </c>
      <c r="V106" s="3" t="str">
        <f t="shared" si="46"/>
        <v>Jun3</v>
      </c>
      <c r="W106" s="3" t="str">
        <f t="shared" si="47"/>
        <v>23Wed</v>
      </c>
      <c r="X106">
        <v>1082.72998</v>
      </c>
      <c r="Y106" s="8">
        <f t="shared" si="62"/>
        <v>-0.00959549887330033</v>
      </c>
      <c r="Z106" s="7">
        <f t="shared" si="48"/>
        <v>1.11044675544575</v>
      </c>
      <c r="AA106" s="7"/>
      <c r="AB106" s="6">
        <v>39601</v>
      </c>
      <c r="AC106" s="3" t="str">
        <f t="shared" si="49"/>
        <v>Jun</v>
      </c>
      <c r="AD106" s="3">
        <f t="shared" si="50"/>
        <v>2</v>
      </c>
      <c r="AE106" s="3" t="str">
        <f t="shared" si="51"/>
        <v>Jun2</v>
      </c>
      <c r="AF106" s="3" t="str">
        <f t="shared" si="52"/>
        <v>23Mon</v>
      </c>
      <c r="AG106">
        <v>1385.670044</v>
      </c>
      <c r="AH106" s="8">
        <f t="shared" si="63"/>
        <v>-0.0105042638051662</v>
      </c>
      <c r="AI106" s="7">
        <f t="shared" si="53"/>
        <v>0.957509889331286</v>
      </c>
      <c r="AJ106" s="7"/>
      <c r="AK106" s="9">
        <v>105</v>
      </c>
      <c r="AL106" s="6">
        <f>WORKDAY($AX$3,AK106,$AY$3:$AY$11)</f>
        <v>43252</v>
      </c>
      <c r="AM106" s="3" t="str">
        <f t="shared" si="54"/>
        <v>Jun</v>
      </c>
      <c r="AN106" s="3">
        <f t="shared" si="55"/>
        <v>1</v>
      </c>
      <c r="AO106" s="3" t="str">
        <f t="shared" si="56"/>
        <v>Jun1</v>
      </c>
      <c r="AP106" s="3" t="str">
        <f t="shared" si="57"/>
        <v>22Fri</v>
      </c>
      <c r="AQ106" s="7">
        <f t="shared" si="64"/>
        <v>1.13006756756757</v>
      </c>
      <c r="AR106" s="7" t="e">
        <f t="shared" si="65"/>
        <v>#N/A</v>
      </c>
      <c r="AS106" s="7">
        <f t="shared" si="66"/>
        <v>1.11874381626637</v>
      </c>
      <c r="AT106" s="7">
        <f t="shared" si="67"/>
        <v>0.967674598592459</v>
      </c>
      <c r="AU106" s="10" t="e">
        <f t="shared" si="58"/>
        <v>#N/A</v>
      </c>
      <c r="AV106" s="11" t="e">
        <f t="shared" si="59"/>
        <v>#N/A</v>
      </c>
    </row>
    <row r="107" spans="1:48">
      <c r="A107" s="6">
        <v>10383</v>
      </c>
      <c r="B107" s="3" t="str">
        <f t="shared" si="34"/>
        <v>Jun</v>
      </c>
      <c r="C107" s="3">
        <f t="shared" si="35"/>
        <v>4</v>
      </c>
      <c r="D107" s="3" t="str">
        <f t="shared" si="36"/>
        <v>Jun4</v>
      </c>
      <c r="E107" s="3" t="str">
        <f t="shared" si="37"/>
        <v>23Mon</v>
      </c>
      <c r="F107">
        <v>19.799999</v>
      </c>
      <c r="G107" s="8">
        <f t="shared" si="60"/>
        <v>-0.0134529646238167</v>
      </c>
      <c r="H107" s="7">
        <f t="shared" si="38"/>
        <v>1.11486480855856</v>
      </c>
      <c r="I107" s="7"/>
      <c r="J107" s="6">
        <v>21338</v>
      </c>
      <c r="K107" s="3" t="str">
        <f t="shared" si="39"/>
        <v>Jun</v>
      </c>
      <c r="L107" s="3">
        <f t="shared" si="40"/>
        <v>2</v>
      </c>
      <c r="M107" s="3" t="str">
        <f t="shared" si="41"/>
        <v>Jun2</v>
      </c>
      <c r="N107" s="3" t="str">
        <f t="shared" si="42"/>
        <v>23Mon</v>
      </c>
      <c r="O107">
        <v>44.310001</v>
      </c>
      <c r="P107" s="8">
        <f t="shared" si="61"/>
        <v>0.00498981628487177</v>
      </c>
      <c r="Q107" s="7">
        <f t="shared" si="43"/>
        <v>1.09868581211575</v>
      </c>
      <c r="R107" s="7"/>
      <c r="S107" s="6">
        <v>35950</v>
      </c>
      <c r="T107" s="3" t="str">
        <f t="shared" si="44"/>
        <v>Jun</v>
      </c>
      <c r="U107" s="3">
        <f t="shared" si="45"/>
        <v>4</v>
      </c>
      <c r="V107" s="3" t="str">
        <f t="shared" si="46"/>
        <v>Jun4</v>
      </c>
      <c r="W107" s="3" t="str">
        <f t="shared" si="47"/>
        <v>23Thu</v>
      </c>
      <c r="X107">
        <v>1094.829956</v>
      </c>
      <c r="Y107" s="8">
        <f t="shared" si="62"/>
        <v>0.0111754326780533</v>
      </c>
      <c r="Z107" s="7">
        <f t="shared" si="48"/>
        <v>1.1228564784038</v>
      </c>
      <c r="AA107" s="7"/>
      <c r="AB107" s="6">
        <v>39602</v>
      </c>
      <c r="AC107" s="3" t="str">
        <f t="shared" si="49"/>
        <v>Jun</v>
      </c>
      <c r="AD107" s="3">
        <f t="shared" si="50"/>
        <v>3</v>
      </c>
      <c r="AE107" s="3" t="str">
        <f t="shared" si="51"/>
        <v>Jun3</v>
      </c>
      <c r="AF107" s="3" t="str">
        <f t="shared" si="52"/>
        <v>23Tue</v>
      </c>
      <c r="AG107">
        <v>1377.650024</v>
      </c>
      <c r="AH107" s="8">
        <f t="shared" si="63"/>
        <v>-0.00578782808701603</v>
      </c>
      <c r="AI107" s="7">
        <f t="shared" si="53"/>
        <v>0.951967986700218</v>
      </c>
      <c r="AJ107" s="7"/>
      <c r="AK107" s="9">
        <v>106</v>
      </c>
      <c r="AL107" s="6">
        <f>WORKDAY($AX$3,AK107,$AY$3:$AY$11)</f>
        <v>43255</v>
      </c>
      <c r="AM107" s="3" t="str">
        <f t="shared" si="54"/>
        <v>Jun</v>
      </c>
      <c r="AN107" s="3">
        <f t="shared" si="55"/>
        <v>4</v>
      </c>
      <c r="AO107" s="3" t="str">
        <f t="shared" si="56"/>
        <v>Jun4</v>
      </c>
      <c r="AP107" s="3" t="str">
        <f t="shared" si="57"/>
        <v>23Mon</v>
      </c>
      <c r="AQ107" s="7">
        <f t="shared" si="64"/>
        <v>1.11486480855856</v>
      </c>
      <c r="AR107" s="7">
        <f t="shared" si="65"/>
        <v>1.09868581211575</v>
      </c>
      <c r="AS107" s="7">
        <f t="shared" si="66"/>
        <v>1.1189079469724</v>
      </c>
      <c r="AT107" s="7">
        <f t="shared" si="67"/>
        <v>0.957509889331286</v>
      </c>
      <c r="AU107" s="10">
        <f t="shared" si="58"/>
        <v>1.0724921142445</v>
      </c>
      <c r="AV107" s="11">
        <f t="shared" si="59"/>
        <v>7.24921142445007</v>
      </c>
    </row>
    <row r="108" spans="1:48">
      <c r="A108" s="6">
        <v>10384</v>
      </c>
      <c r="B108" s="3" t="str">
        <f t="shared" si="34"/>
        <v>Jun</v>
      </c>
      <c r="C108" s="3">
        <f t="shared" si="35"/>
        <v>5</v>
      </c>
      <c r="D108" s="3" t="str">
        <f t="shared" si="36"/>
        <v>Jun5</v>
      </c>
      <c r="E108" s="3" t="str">
        <f t="shared" si="37"/>
        <v>23Tue</v>
      </c>
      <c r="F108">
        <v>19.85</v>
      </c>
      <c r="G108" s="8">
        <f t="shared" si="60"/>
        <v>0.00252530315784368</v>
      </c>
      <c r="H108" s="7">
        <f t="shared" si="38"/>
        <v>1.11768018018018</v>
      </c>
      <c r="I108" s="7"/>
      <c r="J108" s="6">
        <v>21339</v>
      </c>
      <c r="K108" s="3" t="str">
        <f t="shared" si="39"/>
        <v>Jun</v>
      </c>
      <c r="L108" s="3">
        <f t="shared" si="40"/>
        <v>3</v>
      </c>
      <c r="M108" s="3" t="str">
        <f t="shared" si="41"/>
        <v>Jun3</v>
      </c>
      <c r="N108" s="3" t="str">
        <f t="shared" si="42"/>
        <v>23Tue</v>
      </c>
      <c r="O108">
        <v>44.459999</v>
      </c>
      <c r="P108" s="8">
        <f t="shared" si="61"/>
        <v>0.00338519513912906</v>
      </c>
      <c r="Q108" s="7">
        <f t="shared" si="43"/>
        <v>1.10240507798636</v>
      </c>
      <c r="R108" s="7"/>
      <c r="S108" s="6">
        <v>35951</v>
      </c>
      <c r="T108" s="3" t="str">
        <f t="shared" si="44"/>
        <v>Jun</v>
      </c>
      <c r="U108" s="3">
        <f t="shared" si="45"/>
        <v>5</v>
      </c>
      <c r="V108" s="3" t="str">
        <f t="shared" si="46"/>
        <v>Jun5</v>
      </c>
      <c r="W108" s="3" t="str">
        <f t="shared" si="47"/>
        <v>23Fri</v>
      </c>
      <c r="X108">
        <v>1113.859985</v>
      </c>
      <c r="Y108" s="8">
        <f t="shared" si="62"/>
        <v>0.0173817211483022</v>
      </c>
      <c r="Z108" s="7">
        <f t="shared" si="48"/>
        <v>1.14237365660098</v>
      </c>
      <c r="AA108" s="7"/>
      <c r="AB108" s="6">
        <v>39603</v>
      </c>
      <c r="AC108" s="3" t="str">
        <f t="shared" si="49"/>
        <v>Jun</v>
      </c>
      <c r="AD108" s="3">
        <f t="shared" si="50"/>
        <v>4</v>
      </c>
      <c r="AE108" s="3" t="str">
        <f t="shared" si="51"/>
        <v>Jun4</v>
      </c>
      <c r="AF108" s="3" t="str">
        <f t="shared" si="52"/>
        <v>23Wed</v>
      </c>
      <c r="AG108">
        <v>1377.199951</v>
      </c>
      <c r="AH108" s="8">
        <f t="shared" si="63"/>
        <v>-0.000326696179841953</v>
      </c>
      <c r="AI108" s="7">
        <f t="shared" si="53"/>
        <v>0.951656982395632</v>
      </c>
      <c r="AJ108" s="7"/>
      <c r="AK108" s="9">
        <v>107</v>
      </c>
      <c r="AL108" s="6">
        <f>WORKDAY($AX$3,AK108,$AY$3:$AY$11)</f>
        <v>43256</v>
      </c>
      <c r="AM108" s="3" t="str">
        <f t="shared" si="54"/>
        <v>Jun</v>
      </c>
      <c r="AN108" s="3">
        <f t="shared" si="55"/>
        <v>5</v>
      </c>
      <c r="AO108" s="3" t="str">
        <f t="shared" si="56"/>
        <v>Jun5</v>
      </c>
      <c r="AP108" s="3" t="str">
        <f t="shared" si="57"/>
        <v>23Tue</v>
      </c>
      <c r="AQ108" s="7">
        <f t="shared" si="64"/>
        <v>1.11768018018018</v>
      </c>
      <c r="AR108" s="7">
        <f t="shared" si="65"/>
        <v>1.10240507798636</v>
      </c>
      <c r="AS108" s="7">
        <f t="shared" si="66"/>
        <v>1.12120527944137</v>
      </c>
      <c r="AT108" s="7">
        <f t="shared" si="67"/>
        <v>0.951967986700218</v>
      </c>
      <c r="AU108" s="10">
        <f t="shared" si="58"/>
        <v>1.07331463107703</v>
      </c>
      <c r="AV108" s="11">
        <f t="shared" si="59"/>
        <v>7.33146310770318</v>
      </c>
    </row>
    <row r="109" spans="1:48">
      <c r="A109" s="6">
        <v>10385</v>
      </c>
      <c r="B109" s="3" t="str">
        <f t="shared" si="34"/>
        <v>Jun</v>
      </c>
      <c r="C109" s="3">
        <f t="shared" si="35"/>
        <v>6</v>
      </c>
      <c r="D109" s="3" t="str">
        <f t="shared" si="36"/>
        <v>Jun6</v>
      </c>
      <c r="E109" s="3" t="str">
        <f t="shared" si="37"/>
        <v>23Wed</v>
      </c>
      <c r="F109">
        <v>19.66</v>
      </c>
      <c r="G109" s="8">
        <f t="shared" si="60"/>
        <v>-0.0095717884130983</v>
      </c>
      <c r="H109" s="7">
        <f t="shared" si="38"/>
        <v>1.10698198198198</v>
      </c>
      <c r="I109" s="7"/>
      <c r="J109" s="6">
        <v>21340</v>
      </c>
      <c r="K109" s="3" t="str">
        <f t="shared" si="39"/>
        <v>Jun</v>
      </c>
      <c r="L109" s="3">
        <f t="shared" si="40"/>
        <v>4</v>
      </c>
      <c r="M109" s="3" t="str">
        <f t="shared" si="41"/>
        <v>Jun4</v>
      </c>
      <c r="N109" s="3" t="str">
        <f t="shared" si="42"/>
        <v>23Wed</v>
      </c>
      <c r="O109">
        <v>44.5</v>
      </c>
      <c r="P109" s="8">
        <f t="shared" si="61"/>
        <v>0.000899707622575444</v>
      </c>
      <c r="Q109" s="7">
        <f t="shared" si="43"/>
        <v>1.10339692023819</v>
      </c>
      <c r="R109" s="7"/>
      <c r="S109" s="6">
        <v>35954</v>
      </c>
      <c r="T109" s="3" t="str">
        <f t="shared" si="44"/>
        <v>Jun</v>
      </c>
      <c r="U109" s="3">
        <f t="shared" si="45"/>
        <v>8</v>
      </c>
      <c r="V109" s="3" t="str">
        <f t="shared" si="46"/>
        <v>Jun8</v>
      </c>
      <c r="W109" s="3" t="str">
        <f t="shared" si="47"/>
        <v>24Mon</v>
      </c>
      <c r="X109">
        <v>1115.719971</v>
      </c>
      <c r="Y109" s="8">
        <f t="shared" si="62"/>
        <v>0.00166985619830839</v>
      </c>
      <c r="Z109" s="7">
        <f t="shared" si="48"/>
        <v>1.14428125633224</v>
      </c>
      <c r="AA109" s="7"/>
      <c r="AB109" s="6">
        <v>39604</v>
      </c>
      <c r="AC109" s="3" t="str">
        <f t="shared" si="49"/>
        <v>Jun</v>
      </c>
      <c r="AD109" s="3">
        <f t="shared" si="50"/>
        <v>5</v>
      </c>
      <c r="AE109" s="3" t="str">
        <f t="shared" si="51"/>
        <v>Jun5</v>
      </c>
      <c r="AF109" s="3" t="str">
        <f t="shared" si="52"/>
        <v>23Thu</v>
      </c>
      <c r="AG109">
        <v>1404.050049</v>
      </c>
      <c r="AH109" s="8">
        <f t="shared" si="63"/>
        <v>0.0194961508534064</v>
      </c>
      <c r="AI109" s="7">
        <f t="shared" si="53"/>
        <v>0.970210630485114</v>
      </c>
      <c r="AJ109" s="7"/>
      <c r="AK109" s="9">
        <v>108</v>
      </c>
      <c r="AL109" s="6">
        <f>WORKDAY($AX$3,AK109,$AY$3:$AY$11)</f>
        <v>43257</v>
      </c>
      <c r="AM109" s="3" t="str">
        <f t="shared" si="54"/>
        <v>Jun</v>
      </c>
      <c r="AN109" s="3">
        <f t="shared" si="55"/>
        <v>6</v>
      </c>
      <c r="AO109" s="3" t="str">
        <f t="shared" si="56"/>
        <v>Jun6</v>
      </c>
      <c r="AP109" s="3" t="str">
        <f t="shared" si="57"/>
        <v>23Wed</v>
      </c>
      <c r="AQ109" s="7">
        <f t="shared" si="64"/>
        <v>1.10698198198198</v>
      </c>
      <c r="AR109" s="7">
        <f t="shared" si="65"/>
        <v>1.10339692023819</v>
      </c>
      <c r="AS109" s="7">
        <f t="shared" si="66"/>
        <v>1.11044675544575</v>
      </c>
      <c r="AT109" s="7">
        <f t="shared" si="67"/>
        <v>0.951656982395632</v>
      </c>
      <c r="AU109" s="10">
        <f t="shared" si="58"/>
        <v>1.06812066001539</v>
      </c>
      <c r="AV109" s="11">
        <f t="shared" si="59"/>
        <v>6.81206600153887</v>
      </c>
    </row>
    <row r="110" spans="1:48">
      <c r="A110" s="6">
        <v>10386</v>
      </c>
      <c r="B110" s="3" t="str">
        <f t="shared" si="34"/>
        <v>Jun</v>
      </c>
      <c r="C110" s="3">
        <f t="shared" si="35"/>
        <v>7</v>
      </c>
      <c r="D110" s="3" t="str">
        <f t="shared" si="36"/>
        <v>Jun7</v>
      </c>
      <c r="E110" s="3" t="str">
        <f t="shared" si="37"/>
        <v>23Thu</v>
      </c>
      <c r="F110">
        <v>19.610001</v>
      </c>
      <c r="G110" s="8">
        <f t="shared" si="60"/>
        <v>-0.00254318413021362</v>
      </c>
      <c r="H110" s="7">
        <f t="shared" si="38"/>
        <v>1.10416672297297</v>
      </c>
      <c r="I110" s="7"/>
      <c r="J110" s="6">
        <v>21341</v>
      </c>
      <c r="K110" s="3" t="str">
        <f t="shared" si="39"/>
        <v>Jun</v>
      </c>
      <c r="L110" s="3">
        <f t="shared" si="40"/>
        <v>5</v>
      </c>
      <c r="M110" s="3" t="str">
        <f t="shared" si="41"/>
        <v>Jun5</v>
      </c>
      <c r="N110" s="3" t="str">
        <f t="shared" si="42"/>
        <v>23Thu</v>
      </c>
      <c r="O110">
        <v>44.549999</v>
      </c>
      <c r="P110" s="8">
        <f t="shared" si="61"/>
        <v>0.00112357303370786</v>
      </c>
      <c r="Q110" s="7">
        <f t="shared" si="43"/>
        <v>1.10463666726324</v>
      </c>
      <c r="R110" s="7"/>
      <c r="S110" s="6">
        <v>35955</v>
      </c>
      <c r="T110" s="3" t="str">
        <f t="shared" si="44"/>
        <v>Jun</v>
      </c>
      <c r="U110" s="3">
        <f t="shared" si="45"/>
        <v>9</v>
      </c>
      <c r="V110" s="3" t="str">
        <f t="shared" si="46"/>
        <v>Jun9</v>
      </c>
      <c r="W110" s="3" t="str">
        <f t="shared" si="47"/>
        <v>24Tue</v>
      </c>
      <c r="X110">
        <v>1118.410034</v>
      </c>
      <c r="Y110" s="8">
        <f t="shared" si="62"/>
        <v>0.00241105570386891</v>
      </c>
      <c r="Z110" s="7">
        <f t="shared" si="48"/>
        <v>1.14704018218215</v>
      </c>
      <c r="AA110" s="7"/>
      <c r="AB110" s="6">
        <v>39605</v>
      </c>
      <c r="AC110" s="3" t="str">
        <f t="shared" si="49"/>
        <v>Jun</v>
      </c>
      <c r="AD110" s="3">
        <f t="shared" si="50"/>
        <v>6</v>
      </c>
      <c r="AE110" s="3" t="str">
        <f t="shared" si="51"/>
        <v>Jun6</v>
      </c>
      <c r="AF110" s="3" t="str">
        <f t="shared" si="52"/>
        <v>23Fri</v>
      </c>
      <c r="AG110">
        <v>1360.680054</v>
      </c>
      <c r="AH110" s="8">
        <f t="shared" si="63"/>
        <v>-0.0308892087079725</v>
      </c>
      <c r="AI110" s="7">
        <f t="shared" si="53"/>
        <v>0.940241591829366</v>
      </c>
      <c r="AJ110" s="7"/>
      <c r="AK110" s="9">
        <v>109</v>
      </c>
      <c r="AL110" s="6">
        <f>WORKDAY($AX$3,AK110,$AY$3:$AY$11)</f>
        <v>43258</v>
      </c>
      <c r="AM110" s="3" t="str">
        <f t="shared" si="54"/>
        <v>Jun</v>
      </c>
      <c r="AN110" s="3">
        <f t="shared" si="55"/>
        <v>7</v>
      </c>
      <c r="AO110" s="3" t="str">
        <f t="shared" si="56"/>
        <v>Jun7</v>
      </c>
      <c r="AP110" s="3" t="str">
        <f t="shared" si="57"/>
        <v>23Thu</v>
      </c>
      <c r="AQ110" s="7">
        <f t="shared" si="64"/>
        <v>1.10416672297297</v>
      </c>
      <c r="AR110" s="7">
        <f t="shared" si="65"/>
        <v>1.10463666726324</v>
      </c>
      <c r="AS110" s="7">
        <f t="shared" si="66"/>
        <v>1.1228564784038</v>
      </c>
      <c r="AT110" s="7">
        <f t="shared" si="67"/>
        <v>0.970210630485114</v>
      </c>
      <c r="AU110" s="10">
        <f t="shared" si="58"/>
        <v>1.07546762478128</v>
      </c>
      <c r="AV110" s="11">
        <f t="shared" si="59"/>
        <v>7.54676247812829</v>
      </c>
    </row>
    <row r="111" spans="1:48">
      <c r="A111" s="6">
        <v>10387</v>
      </c>
      <c r="B111" s="3" t="str">
        <f t="shared" si="34"/>
        <v>Jun</v>
      </c>
      <c r="C111" s="3">
        <f t="shared" si="35"/>
        <v>8</v>
      </c>
      <c r="D111" s="3" t="str">
        <f t="shared" si="36"/>
        <v>Jun8</v>
      </c>
      <c r="E111" s="3" t="str">
        <f t="shared" si="37"/>
        <v>23Fri</v>
      </c>
      <c r="F111">
        <v>19.370001</v>
      </c>
      <c r="G111" s="8">
        <f t="shared" si="60"/>
        <v>-0.0122386531239852</v>
      </c>
      <c r="H111" s="7">
        <f t="shared" si="38"/>
        <v>1.09065320945946</v>
      </c>
      <c r="I111" s="7"/>
      <c r="J111" s="6">
        <v>21342</v>
      </c>
      <c r="K111" s="3" t="str">
        <f t="shared" si="39"/>
        <v>Jun</v>
      </c>
      <c r="L111" s="3">
        <f t="shared" si="40"/>
        <v>6</v>
      </c>
      <c r="M111" s="3" t="str">
        <f t="shared" si="41"/>
        <v>Jun6</v>
      </c>
      <c r="N111" s="3" t="str">
        <f t="shared" si="42"/>
        <v>23Fri</v>
      </c>
      <c r="O111">
        <v>44.639999</v>
      </c>
      <c r="P111" s="8">
        <f t="shared" si="61"/>
        <v>0.00202020206554894</v>
      </c>
      <c r="Q111" s="7">
        <f t="shared" si="43"/>
        <v>1.10686825654013</v>
      </c>
      <c r="R111" s="7"/>
      <c r="S111" s="6">
        <v>35956</v>
      </c>
      <c r="T111" s="3" t="str">
        <f t="shared" si="44"/>
        <v>Jun</v>
      </c>
      <c r="U111" s="3">
        <f t="shared" si="45"/>
        <v>10</v>
      </c>
      <c r="V111" s="3" t="str">
        <f t="shared" si="46"/>
        <v>Jun10</v>
      </c>
      <c r="W111" s="3" t="str">
        <f t="shared" si="47"/>
        <v>24Wed</v>
      </c>
      <c r="X111">
        <v>1112.280029</v>
      </c>
      <c r="Y111" s="8">
        <f t="shared" si="62"/>
        <v>-0.00548099964560939</v>
      </c>
      <c r="Z111" s="7">
        <f t="shared" si="48"/>
        <v>1.14075325535011</v>
      </c>
      <c r="AA111" s="7"/>
      <c r="AB111" s="6">
        <v>39608</v>
      </c>
      <c r="AC111" s="3" t="str">
        <f t="shared" si="49"/>
        <v>Jun</v>
      </c>
      <c r="AD111" s="3">
        <f t="shared" si="50"/>
        <v>9</v>
      </c>
      <c r="AE111" s="3" t="str">
        <f t="shared" si="51"/>
        <v>Jun9</v>
      </c>
      <c r="AF111" s="3" t="str">
        <f t="shared" si="52"/>
        <v>24Mon</v>
      </c>
      <c r="AG111">
        <v>1361.76001</v>
      </c>
      <c r="AH111" s="8">
        <f t="shared" si="63"/>
        <v>0.000793688418394379</v>
      </c>
      <c r="AI111" s="7">
        <f t="shared" si="53"/>
        <v>0.940987850691294</v>
      </c>
      <c r="AJ111" s="7"/>
      <c r="AK111" s="9">
        <v>110</v>
      </c>
      <c r="AL111" s="6">
        <f>WORKDAY($AX$3,AK111,$AY$3:$AY$11)</f>
        <v>43259</v>
      </c>
      <c r="AM111" s="3" t="str">
        <f t="shared" si="54"/>
        <v>Jun</v>
      </c>
      <c r="AN111" s="3">
        <f t="shared" si="55"/>
        <v>8</v>
      </c>
      <c r="AO111" s="3" t="str">
        <f t="shared" si="56"/>
        <v>Jun8</v>
      </c>
      <c r="AP111" s="3" t="str">
        <f t="shared" si="57"/>
        <v>23Fri</v>
      </c>
      <c r="AQ111" s="7">
        <f t="shared" si="64"/>
        <v>1.09065320945946</v>
      </c>
      <c r="AR111" s="7">
        <f t="shared" si="65"/>
        <v>1.10686825654013</v>
      </c>
      <c r="AS111" s="7">
        <f t="shared" si="66"/>
        <v>1.14237365660098</v>
      </c>
      <c r="AT111" s="7">
        <f t="shared" si="67"/>
        <v>0.940241591829366</v>
      </c>
      <c r="AU111" s="10">
        <f t="shared" si="58"/>
        <v>1.07003417860748</v>
      </c>
      <c r="AV111" s="11">
        <f t="shared" si="59"/>
        <v>7.00341786074838</v>
      </c>
    </row>
    <row r="112" spans="1:48">
      <c r="A112" s="6">
        <v>10390</v>
      </c>
      <c r="B112" s="3" t="str">
        <f t="shared" si="34"/>
        <v>Jun</v>
      </c>
      <c r="C112" s="3">
        <f t="shared" si="35"/>
        <v>11</v>
      </c>
      <c r="D112" s="3" t="str">
        <f t="shared" si="36"/>
        <v>Jun11</v>
      </c>
      <c r="E112" s="3" t="str">
        <f t="shared" si="37"/>
        <v>24Mon</v>
      </c>
      <c r="F112">
        <v>18.68</v>
      </c>
      <c r="G112" s="8">
        <f t="shared" si="60"/>
        <v>-0.0356221458119697</v>
      </c>
      <c r="H112" s="7">
        <f t="shared" si="38"/>
        <v>1.0518018018018</v>
      </c>
      <c r="I112" s="7"/>
      <c r="J112" s="6">
        <v>21345</v>
      </c>
      <c r="K112" s="3" t="str">
        <f t="shared" si="39"/>
        <v>Jun</v>
      </c>
      <c r="L112" s="3">
        <f t="shared" si="40"/>
        <v>9</v>
      </c>
      <c r="M112" s="3" t="str">
        <f t="shared" si="41"/>
        <v>Jun9</v>
      </c>
      <c r="N112" s="3" t="str">
        <f t="shared" si="42"/>
        <v>24Mon</v>
      </c>
      <c r="O112">
        <v>44.57</v>
      </c>
      <c r="P112" s="8">
        <f t="shared" si="61"/>
        <v>-0.00156807799211651</v>
      </c>
      <c r="Q112" s="7">
        <f t="shared" si="43"/>
        <v>1.10513260078688</v>
      </c>
      <c r="R112" s="7"/>
      <c r="S112" s="6">
        <v>35957</v>
      </c>
      <c r="T112" s="3" t="str">
        <f t="shared" si="44"/>
        <v>Jun</v>
      </c>
      <c r="U112" s="3">
        <f t="shared" si="45"/>
        <v>11</v>
      </c>
      <c r="V112" s="3" t="str">
        <f t="shared" si="46"/>
        <v>Jun11</v>
      </c>
      <c r="W112" s="3" t="str">
        <f t="shared" si="47"/>
        <v>24Thu</v>
      </c>
      <c r="X112">
        <v>1094.579956</v>
      </c>
      <c r="Y112" s="8">
        <f t="shared" si="62"/>
        <v>-0.0159133244673226</v>
      </c>
      <c r="Z112" s="7">
        <f t="shared" si="48"/>
        <v>1.12260007866057</v>
      </c>
      <c r="AA112" s="7"/>
      <c r="AB112" s="6">
        <v>39609</v>
      </c>
      <c r="AC112" s="3" t="str">
        <f t="shared" si="49"/>
        <v>Jun</v>
      </c>
      <c r="AD112" s="3">
        <f t="shared" si="50"/>
        <v>10</v>
      </c>
      <c r="AE112" s="3" t="str">
        <f t="shared" si="51"/>
        <v>Jun10</v>
      </c>
      <c r="AF112" s="3" t="str">
        <f t="shared" si="52"/>
        <v>24Tue</v>
      </c>
      <c r="AG112">
        <v>1358.439941</v>
      </c>
      <c r="AH112" s="8">
        <f t="shared" si="63"/>
        <v>-0.00243807203590879</v>
      </c>
      <c r="AI112" s="7">
        <f t="shared" si="53"/>
        <v>0.938693654526393</v>
      </c>
      <c r="AJ112" s="7"/>
      <c r="AK112" s="9">
        <v>111</v>
      </c>
      <c r="AL112" s="6">
        <f>WORKDAY($AX$3,AK112,$AY$3:$AY$11)</f>
        <v>43262</v>
      </c>
      <c r="AM112" s="3" t="str">
        <f t="shared" si="54"/>
        <v>Jun</v>
      </c>
      <c r="AN112" s="3">
        <f t="shared" si="55"/>
        <v>11</v>
      </c>
      <c r="AO112" s="3" t="str">
        <f t="shared" si="56"/>
        <v>Jun11</v>
      </c>
      <c r="AP112" s="3" t="str">
        <f t="shared" si="57"/>
        <v>24Mon</v>
      </c>
      <c r="AQ112" s="7">
        <f t="shared" si="64"/>
        <v>1.0518018018018</v>
      </c>
      <c r="AR112" s="7">
        <f t="shared" si="65"/>
        <v>1.10513260078688</v>
      </c>
      <c r="AS112" s="7">
        <f t="shared" si="66"/>
        <v>1.14428125633224</v>
      </c>
      <c r="AT112" s="7">
        <f t="shared" si="67"/>
        <v>0.940987850691294</v>
      </c>
      <c r="AU112" s="10">
        <f t="shared" si="58"/>
        <v>1.06055087740305</v>
      </c>
      <c r="AV112" s="11">
        <f t="shared" si="59"/>
        <v>6.0550877403053</v>
      </c>
    </row>
    <row r="113" spans="1:48">
      <c r="A113" s="6">
        <v>10391</v>
      </c>
      <c r="B113" s="3" t="str">
        <f t="shared" si="34"/>
        <v>Jun</v>
      </c>
      <c r="C113" s="3">
        <f t="shared" si="35"/>
        <v>12</v>
      </c>
      <c r="D113" s="3" t="str">
        <f t="shared" si="36"/>
        <v>Jun12</v>
      </c>
      <c r="E113" s="3" t="str">
        <f t="shared" si="37"/>
        <v>24Tue</v>
      </c>
      <c r="F113">
        <v>18.34</v>
      </c>
      <c r="G113" s="8">
        <f t="shared" si="60"/>
        <v>-0.0182012847965739</v>
      </c>
      <c r="H113" s="7">
        <f t="shared" si="38"/>
        <v>1.03265765765766</v>
      </c>
      <c r="I113" s="7"/>
      <c r="J113" s="6">
        <v>21346</v>
      </c>
      <c r="K113" s="3" t="str">
        <f t="shared" si="39"/>
        <v>Jun</v>
      </c>
      <c r="L113" s="3">
        <f t="shared" si="40"/>
        <v>10</v>
      </c>
      <c r="M113" s="3" t="str">
        <f t="shared" si="41"/>
        <v>Jun10</v>
      </c>
      <c r="N113" s="3" t="str">
        <f t="shared" si="42"/>
        <v>24Tue</v>
      </c>
      <c r="O113">
        <v>44.48</v>
      </c>
      <c r="P113" s="8">
        <f t="shared" si="61"/>
        <v>-0.00201929549024015</v>
      </c>
      <c r="Q113" s="7">
        <f t="shared" si="43"/>
        <v>1.10290101150999</v>
      </c>
      <c r="R113" s="7"/>
      <c r="S113" s="6">
        <v>35958</v>
      </c>
      <c r="T113" s="3" t="str">
        <f t="shared" si="44"/>
        <v>Jun</v>
      </c>
      <c r="U113" s="3">
        <f t="shared" si="45"/>
        <v>12</v>
      </c>
      <c r="V113" s="3" t="str">
        <f t="shared" si="46"/>
        <v>Jun12</v>
      </c>
      <c r="W113" s="3" t="str">
        <f t="shared" si="47"/>
        <v>24Fri</v>
      </c>
      <c r="X113">
        <v>1098.839966</v>
      </c>
      <c r="Y113" s="8">
        <f t="shared" si="62"/>
        <v>0.0038919130362734</v>
      </c>
      <c r="Z113" s="7">
        <f t="shared" si="48"/>
        <v>1.12696914054123</v>
      </c>
      <c r="AA113" s="7"/>
      <c r="AB113" s="6">
        <v>39610</v>
      </c>
      <c r="AC113" s="3" t="str">
        <f t="shared" si="49"/>
        <v>Jun</v>
      </c>
      <c r="AD113" s="3">
        <f t="shared" si="50"/>
        <v>11</v>
      </c>
      <c r="AE113" s="3" t="str">
        <f t="shared" si="51"/>
        <v>Jun11</v>
      </c>
      <c r="AF113" s="3" t="str">
        <f t="shared" si="52"/>
        <v>24Wed</v>
      </c>
      <c r="AG113">
        <v>1335.48999</v>
      </c>
      <c r="AH113" s="8">
        <f t="shared" si="63"/>
        <v>-0.0168943435092947</v>
      </c>
      <c r="AI113" s="7">
        <f t="shared" si="53"/>
        <v>0.922835041476829</v>
      </c>
      <c r="AJ113" s="7"/>
      <c r="AK113" s="9">
        <v>112</v>
      </c>
      <c r="AL113" s="6">
        <f>WORKDAY($AX$3,AK113,$AY$3:$AY$11)</f>
        <v>43263</v>
      </c>
      <c r="AM113" s="3" t="str">
        <f t="shared" si="54"/>
        <v>Jun</v>
      </c>
      <c r="AN113" s="3">
        <f t="shared" si="55"/>
        <v>12</v>
      </c>
      <c r="AO113" s="3" t="str">
        <f t="shared" si="56"/>
        <v>Jun12</v>
      </c>
      <c r="AP113" s="3" t="str">
        <f t="shared" si="57"/>
        <v>24Tue</v>
      </c>
      <c r="AQ113" s="7">
        <f t="shared" si="64"/>
        <v>1.03265765765766</v>
      </c>
      <c r="AR113" s="7">
        <f t="shared" si="65"/>
        <v>1.10290101150999</v>
      </c>
      <c r="AS113" s="7">
        <f t="shared" si="66"/>
        <v>1.14704018218215</v>
      </c>
      <c r="AT113" s="7">
        <f t="shared" si="67"/>
        <v>0.938693654526393</v>
      </c>
      <c r="AU113" s="10">
        <f t="shared" si="58"/>
        <v>1.05532312646905</v>
      </c>
      <c r="AV113" s="11">
        <f t="shared" si="59"/>
        <v>5.53231264690477</v>
      </c>
    </row>
    <row r="114" spans="1:48">
      <c r="A114" s="6">
        <v>10392</v>
      </c>
      <c r="B114" s="3" t="str">
        <f t="shared" si="34"/>
        <v>Jun</v>
      </c>
      <c r="C114" s="3">
        <f t="shared" si="35"/>
        <v>13</v>
      </c>
      <c r="D114" s="3" t="str">
        <f t="shared" si="36"/>
        <v>Jun13</v>
      </c>
      <c r="E114" s="3" t="str">
        <f t="shared" si="37"/>
        <v>24Wed</v>
      </c>
      <c r="F114">
        <v>18.889999</v>
      </c>
      <c r="G114" s="8">
        <f t="shared" si="60"/>
        <v>0.029989040348964</v>
      </c>
      <c r="H114" s="7">
        <f t="shared" si="38"/>
        <v>1.06362606981982</v>
      </c>
      <c r="I114" s="7"/>
      <c r="J114" s="6">
        <v>21347</v>
      </c>
      <c r="K114" s="3" t="str">
        <f t="shared" si="39"/>
        <v>Jun</v>
      </c>
      <c r="L114" s="3">
        <f t="shared" si="40"/>
        <v>11</v>
      </c>
      <c r="M114" s="3" t="str">
        <f t="shared" si="41"/>
        <v>Jun11</v>
      </c>
      <c r="N114" s="3" t="str">
        <f t="shared" si="42"/>
        <v>24Wed</v>
      </c>
      <c r="O114">
        <v>44.490002</v>
      </c>
      <c r="P114" s="8">
        <f t="shared" si="61"/>
        <v>0.000224865107913671</v>
      </c>
      <c r="Q114" s="7">
        <f t="shared" si="43"/>
        <v>1.10314901546496</v>
      </c>
      <c r="R114" s="7"/>
      <c r="S114" s="6">
        <v>35961</v>
      </c>
      <c r="T114" s="3" t="str">
        <f t="shared" si="44"/>
        <v>Jun</v>
      </c>
      <c r="U114" s="3">
        <f t="shared" si="45"/>
        <v>15</v>
      </c>
      <c r="V114" s="3" t="str">
        <f t="shared" si="46"/>
        <v>Jun15</v>
      </c>
      <c r="W114" s="3" t="str">
        <f t="shared" si="47"/>
        <v>25Mon</v>
      </c>
      <c r="X114">
        <v>1077.01001</v>
      </c>
      <c r="Y114" s="8">
        <f t="shared" si="62"/>
        <v>-0.0198663651445674</v>
      </c>
      <c r="Z114" s="7">
        <f t="shared" si="48"/>
        <v>1.10458036008858</v>
      </c>
      <c r="AA114" s="7"/>
      <c r="AB114" s="6">
        <v>39611</v>
      </c>
      <c r="AC114" s="3" t="str">
        <f t="shared" si="49"/>
        <v>Jun</v>
      </c>
      <c r="AD114" s="3">
        <f t="shared" si="50"/>
        <v>12</v>
      </c>
      <c r="AE114" s="3" t="str">
        <f t="shared" si="51"/>
        <v>Jun12</v>
      </c>
      <c r="AF114" s="3" t="str">
        <f t="shared" si="52"/>
        <v>24Thu</v>
      </c>
      <c r="AG114">
        <v>1339.869995</v>
      </c>
      <c r="AH114" s="8">
        <f t="shared" si="63"/>
        <v>0.00327969886168895</v>
      </c>
      <c r="AI114" s="7">
        <f t="shared" si="53"/>
        <v>0.925861662511887</v>
      </c>
      <c r="AJ114" s="7"/>
      <c r="AK114" s="9">
        <v>113</v>
      </c>
      <c r="AL114" s="6">
        <f>WORKDAY($AX$3,AK114,$AY$3:$AY$11)</f>
        <v>43264</v>
      </c>
      <c r="AM114" s="3" t="str">
        <f t="shared" si="54"/>
        <v>Jun</v>
      </c>
      <c r="AN114" s="3">
        <f t="shared" si="55"/>
        <v>13</v>
      </c>
      <c r="AO114" s="3" t="str">
        <f t="shared" si="56"/>
        <v>Jun13</v>
      </c>
      <c r="AP114" s="3" t="str">
        <f t="shared" si="57"/>
        <v>24Wed</v>
      </c>
      <c r="AQ114" s="7">
        <f t="shared" si="64"/>
        <v>1.06362606981982</v>
      </c>
      <c r="AR114" s="7">
        <f t="shared" si="65"/>
        <v>1.10314901546496</v>
      </c>
      <c r="AS114" s="7">
        <f t="shared" si="66"/>
        <v>1.14075325535011</v>
      </c>
      <c r="AT114" s="7">
        <f t="shared" si="67"/>
        <v>0.922835041476829</v>
      </c>
      <c r="AU114" s="10">
        <f t="shared" si="58"/>
        <v>1.05759084552793</v>
      </c>
      <c r="AV114" s="11">
        <f t="shared" si="59"/>
        <v>5.75908455279301</v>
      </c>
    </row>
    <row r="115" spans="1:48">
      <c r="A115" s="6">
        <v>10393</v>
      </c>
      <c r="B115" s="3" t="str">
        <f t="shared" si="34"/>
        <v>Jun</v>
      </c>
      <c r="C115" s="3">
        <f t="shared" si="35"/>
        <v>14</v>
      </c>
      <c r="D115" s="3" t="str">
        <f t="shared" si="36"/>
        <v>Jun14</v>
      </c>
      <c r="E115" s="3" t="str">
        <f t="shared" si="37"/>
        <v>24Thu</v>
      </c>
      <c r="F115">
        <v>19.049999</v>
      </c>
      <c r="G115" s="8">
        <f t="shared" si="60"/>
        <v>0.00847009044309638</v>
      </c>
      <c r="H115" s="7">
        <f t="shared" si="38"/>
        <v>1.07263507882883</v>
      </c>
      <c r="I115" s="7"/>
      <c r="J115" s="6">
        <v>21348</v>
      </c>
      <c r="K115" s="3" t="str">
        <f t="shared" si="39"/>
        <v>Jun</v>
      </c>
      <c r="L115" s="3">
        <f t="shared" si="40"/>
        <v>12</v>
      </c>
      <c r="M115" s="3" t="str">
        <f t="shared" si="41"/>
        <v>Jun12</v>
      </c>
      <c r="N115" s="3" t="str">
        <f t="shared" si="42"/>
        <v>24Thu</v>
      </c>
      <c r="O115">
        <v>44.75</v>
      </c>
      <c r="P115" s="8">
        <f t="shared" si="61"/>
        <v>0.0058439646732316</v>
      </c>
      <c r="Q115" s="7">
        <f t="shared" si="43"/>
        <v>1.10959577934065</v>
      </c>
      <c r="R115" s="7"/>
      <c r="S115" s="6">
        <v>35962</v>
      </c>
      <c r="T115" s="3" t="str">
        <f t="shared" si="44"/>
        <v>Jun</v>
      </c>
      <c r="U115" s="3">
        <f t="shared" si="45"/>
        <v>16</v>
      </c>
      <c r="V115" s="3" t="str">
        <f t="shared" si="46"/>
        <v>Jun16</v>
      </c>
      <c r="W115" s="3" t="str">
        <f t="shared" si="47"/>
        <v>25Tue</v>
      </c>
      <c r="X115">
        <v>1087.589966</v>
      </c>
      <c r="Y115" s="8">
        <f t="shared" si="62"/>
        <v>0.00982345187302395</v>
      </c>
      <c r="Z115" s="7">
        <f t="shared" si="48"/>
        <v>1.11543115209579</v>
      </c>
      <c r="AA115" s="7"/>
      <c r="AB115" s="6">
        <v>39612</v>
      </c>
      <c r="AC115" s="3" t="str">
        <f t="shared" si="49"/>
        <v>Jun</v>
      </c>
      <c r="AD115" s="3">
        <f t="shared" si="50"/>
        <v>13</v>
      </c>
      <c r="AE115" s="3" t="str">
        <f t="shared" si="51"/>
        <v>Jun13</v>
      </c>
      <c r="AF115" s="3" t="str">
        <f t="shared" si="52"/>
        <v>24Fri</v>
      </c>
      <c r="AG115">
        <v>1360.030029</v>
      </c>
      <c r="AH115" s="8">
        <f t="shared" si="63"/>
        <v>0.0150462612605934</v>
      </c>
      <c r="AI115" s="7">
        <f t="shared" si="53"/>
        <v>0.939792418977209</v>
      </c>
      <c r="AJ115" s="7"/>
      <c r="AK115" s="9">
        <v>114</v>
      </c>
      <c r="AL115" s="6">
        <f>WORKDAY($AX$3,AK115,$AY$3:$AY$11)</f>
        <v>43265</v>
      </c>
      <c r="AM115" s="3" t="str">
        <f t="shared" si="54"/>
        <v>Jun</v>
      </c>
      <c r="AN115" s="3">
        <f t="shared" si="55"/>
        <v>14</v>
      </c>
      <c r="AO115" s="3" t="str">
        <f t="shared" si="56"/>
        <v>Jun14</v>
      </c>
      <c r="AP115" s="3" t="str">
        <f t="shared" si="57"/>
        <v>24Thu</v>
      </c>
      <c r="AQ115" s="7">
        <f t="shared" si="64"/>
        <v>1.07263507882883</v>
      </c>
      <c r="AR115" s="7">
        <f t="shared" si="65"/>
        <v>1.10959577934065</v>
      </c>
      <c r="AS115" s="7">
        <f t="shared" si="66"/>
        <v>1.12260007866057</v>
      </c>
      <c r="AT115" s="7">
        <f t="shared" si="67"/>
        <v>0.925861662511887</v>
      </c>
      <c r="AU115" s="10">
        <f t="shared" si="58"/>
        <v>1.05767314983548</v>
      </c>
      <c r="AV115" s="11">
        <f t="shared" si="59"/>
        <v>5.76731498354834</v>
      </c>
    </row>
    <row r="116" spans="1:48">
      <c r="A116" s="6">
        <v>10394</v>
      </c>
      <c r="B116" s="3" t="str">
        <f t="shared" si="34"/>
        <v>Jun</v>
      </c>
      <c r="C116" s="3">
        <f t="shared" si="35"/>
        <v>15</v>
      </c>
      <c r="D116" s="3" t="str">
        <f t="shared" si="36"/>
        <v>Jun15</v>
      </c>
      <c r="E116" s="3" t="str">
        <f t="shared" si="37"/>
        <v>24Fri</v>
      </c>
      <c r="F116">
        <v>18.74</v>
      </c>
      <c r="G116" s="8">
        <f t="shared" si="60"/>
        <v>-0.0162729142400481</v>
      </c>
      <c r="H116" s="7">
        <f t="shared" si="38"/>
        <v>1.05518018018018</v>
      </c>
      <c r="I116" s="7"/>
      <c r="J116" s="6">
        <v>21349</v>
      </c>
      <c r="K116" s="3" t="str">
        <f t="shared" si="39"/>
        <v>Jun</v>
      </c>
      <c r="L116" s="3">
        <f t="shared" si="40"/>
        <v>13</v>
      </c>
      <c r="M116" s="3" t="str">
        <f t="shared" si="41"/>
        <v>Jun13</v>
      </c>
      <c r="N116" s="3" t="str">
        <f t="shared" si="42"/>
        <v>24Fri</v>
      </c>
      <c r="O116">
        <v>45.02</v>
      </c>
      <c r="P116" s="8">
        <f t="shared" si="61"/>
        <v>0.0060335195530727</v>
      </c>
      <c r="Q116" s="7">
        <f t="shared" si="43"/>
        <v>1.11629054717131</v>
      </c>
      <c r="R116" s="7"/>
      <c r="S116" s="6">
        <v>35963</v>
      </c>
      <c r="T116" s="3" t="str">
        <f t="shared" si="44"/>
        <v>Jun</v>
      </c>
      <c r="U116" s="3">
        <f t="shared" si="45"/>
        <v>17</v>
      </c>
      <c r="V116" s="3" t="str">
        <f t="shared" si="46"/>
        <v>Jun17</v>
      </c>
      <c r="W116" s="3" t="str">
        <f t="shared" si="47"/>
        <v>25Wed</v>
      </c>
      <c r="X116">
        <v>1107.109985</v>
      </c>
      <c r="Y116" s="8">
        <f t="shared" si="62"/>
        <v>0.0179479579715064</v>
      </c>
      <c r="Z116" s="7">
        <f t="shared" si="48"/>
        <v>1.13545086353372</v>
      </c>
      <c r="AA116" s="7"/>
      <c r="AB116" s="6">
        <v>39615</v>
      </c>
      <c r="AC116" s="3" t="str">
        <f t="shared" si="49"/>
        <v>Jun</v>
      </c>
      <c r="AD116" s="3">
        <f t="shared" si="50"/>
        <v>16</v>
      </c>
      <c r="AE116" s="3" t="str">
        <f t="shared" si="51"/>
        <v>Jun16</v>
      </c>
      <c r="AF116" s="3" t="str">
        <f t="shared" si="52"/>
        <v>25Mon</v>
      </c>
      <c r="AG116">
        <v>1360.140015</v>
      </c>
      <c r="AH116" s="8">
        <f t="shared" si="63"/>
        <v>8.0870273195957e-5</v>
      </c>
      <c r="AI116" s="7">
        <f t="shared" si="53"/>
        <v>0.939868420246879</v>
      </c>
      <c r="AJ116" s="7"/>
      <c r="AK116" s="9">
        <v>115</v>
      </c>
      <c r="AL116" s="6">
        <f>WORKDAY($AX$3,AK116,$AY$3:$AY$11)</f>
        <v>43266</v>
      </c>
      <c r="AM116" s="3" t="str">
        <f t="shared" si="54"/>
        <v>Jun</v>
      </c>
      <c r="AN116" s="3">
        <f t="shared" si="55"/>
        <v>15</v>
      </c>
      <c r="AO116" s="3" t="str">
        <f t="shared" si="56"/>
        <v>Jun15</v>
      </c>
      <c r="AP116" s="3" t="str">
        <f t="shared" si="57"/>
        <v>24Fri</v>
      </c>
      <c r="AQ116" s="7">
        <f t="shared" si="64"/>
        <v>1.05518018018018</v>
      </c>
      <c r="AR116" s="7">
        <f t="shared" si="65"/>
        <v>1.11629054717131</v>
      </c>
      <c r="AS116" s="7">
        <f t="shared" si="66"/>
        <v>1.12696914054123</v>
      </c>
      <c r="AT116" s="7">
        <f t="shared" si="67"/>
        <v>0.939792418977209</v>
      </c>
      <c r="AU116" s="10">
        <f t="shared" si="58"/>
        <v>1.05955807171748</v>
      </c>
      <c r="AV116" s="11">
        <f t="shared" si="59"/>
        <v>5.95580717174813</v>
      </c>
    </row>
    <row r="117" spans="1:48">
      <c r="A117" s="6">
        <v>10397</v>
      </c>
      <c r="B117" s="3" t="str">
        <f t="shared" si="34"/>
        <v>Jun</v>
      </c>
      <c r="C117" s="3">
        <f t="shared" si="35"/>
        <v>18</v>
      </c>
      <c r="D117" s="3" t="str">
        <f t="shared" si="36"/>
        <v>Jun18</v>
      </c>
      <c r="E117" s="3" t="str">
        <f t="shared" si="37"/>
        <v>25Mon</v>
      </c>
      <c r="F117">
        <v>18.4</v>
      </c>
      <c r="G117" s="8">
        <f t="shared" si="60"/>
        <v>-0.0181430096051227</v>
      </c>
      <c r="H117" s="7">
        <f t="shared" si="38"/>
        <v>1.03603603603604</v>
      </c>
      <c r="I117" s="7"/>
      <c r="J117" s="6">
        <v>21352</v>
      </c>
      <c r="K117" s="3" t="str">
        <f t="shared" si="39"/>
        <v>Jun</v>
      </c>
      <c r="L117" s="3">
        <f t="shared" si="40"/>
        <v>16</v>
      </c>
      <c r="M117" s="3" t="str">
        <f t="shared" si="41"/>
        <v>Jun16</v>
      </c>
      <c r="N117" s="3" t="str">
        <f t="shared" si="42"/>
        <v>25Mon</v>
      </c>
      <c r="O117">
        <v>45.18</v>
      </c>
      <c r="P117" s="8">
        <f t="shared" si="61"/>
        <v>0.00355397601066185</v>
      </c>
      <c r="Q117" s="7">
        <f t="shared" si="43"/>
        <v>1.12025781699688</v>
      </c>
      <c r="R117" s="7"/>
      <c r="S117" s="6">
        <v>35964</v>
      </c>
      <c r="T117" s="3" t="str">
        <f t="shared" si="44"/>
        <v>Jun</v>
      </c>
      <c r="U117" s="3">
        <f t="shared" si="45"/>
        <v>18</v>
      </c>
      <c r="V117" s="3" t="str">
        <f t="shared" si="46"/>
        <v>Jun18</v>
      </c>
      <c r="W117" s="3" t="str">
        <f t="shared" si="47"/>
        <v>25Thu</v>
      </c>
      <c r="X117">
        <v>1106.369995</v>
      </c>
      <c r="Y117" s="8">
        <f t="shared" si="62"/>
        <v>-0.000668397909896942</v>
      </c>
      <c r="Z117" s="7">
        <f t="shared" si="48"/>
        <v>1.13469193054974</v>
      </c>
      <c r="AA117" s="7"/>
      <c r="AB117" s="6">
        <v>39616</v>
      </c>
      <c r="AC117" s="3" t="str">
        <f t="shared" si="49"/>
        <v>Jun</v>
      </c>
      <c r="AD117" s="3">
        <f t="shared" si="50"/>
        <v>17</v>
      </c>
      <c r="AE117" s="3" t="str">
        <f t="shared" si="51"/>
        <v>Jun17</v>
      </c>
      <c r="AF117" s="3" t="str">
        <f t="shared" si="52"/>
        <v>25Tue</v>
      </c>
      <c r="AG117">
        <v>1350.930054</v>
      </c>
      <c r="AH117" s="8">
        <f t="shared" si="63"/>
        <v>-0.00677133302338732</v>
      </c>
      <c r="AI117" s="7">
        <f t="shared" si="53"/>
        <v>0.933504258175222</v>
      </c>
      <c r="AJ117" s="7"/>
      <c r="AK117" s="9">
        <v>116</v>
      </c>
      <c r="AL117" s="6">
        <f>WORKDAY($AX$3,AK117,$AY$3:$AY$11)</f>
        <v>43269</v>
      </c>
      <c r="AM117" s="3" t="str">
        <f t="shared" si="54"/>
        <v>Jun</v>
      </c>
      <c r="AN117" s="3">
        <f t="shared" si="55"/>
        <v>18</v>
      </c>
      <c r="AO117" s="3" t="str">
        <f t="shared" si="56"/>
        <v>Jun18</v>
      </c>
      <c r="AP117" s="3" t="str">
        <f t="shared" si="57"/>
        <v>25Mon</v>
      </c>
      <c r="AQ117" s="7">
        <f t="shared" si="64"/>
        <v>1.03603603603604</v>
      </c>
      <c r="AR117" s="7">
        <f t="shared" si="65"/>
        <v>1.12025781699688</v>
      </c>
      <c r="AS117" s="7">
        <f t="shared" si="66"/>
        <v>1.10458036008858</v>
      </c>
      <c r="AT117" s="7">
        <f t="shared" si="67"/>
        <v>0.939868420246879</v>
      </c>
      <c r="AU117" s="10">
        <f t="shared" si="58"/>
        <v>1.05018565834209</v>
      </c>
      <c r="AV117" s="11">
        <f t="shared" si="59"/>
        <v>5.01856583420939</v>
      </c>
    </row>
    <row r="118" spans="1:48">
      <c r="A118" s="6">
        <v>10398</v>
      </c>
      <c r="B118" s="3" t="str">
        <f t="shared" si="34"/>
        <v>Jun</v>
      </c>
      <c r="C118" s="3">
        <f t="shared" si="35"/>
        <v>19</v>
      </c>
      <c r="D118" s="3" t="str">
        <f t="shared" si="36"/>
        <v>Jun19</v>
      </c>
      <c r="E118" s="3" t="str">
        <f t="shared" si="37"/>
        <v>25Tue</v>
      </c>
      <c r="F118">
        <v>18.34</v>
      </c>
      <c r="G118" s="8">
        <f t="shared" si="60"/>
        <v>-0.00326086956521732</v>
      </c>
      <c r="H118" s="7">
        <f t="shared" si="38"/>
        <v>1.03265765765766</v>
      </c>
      <c r="I118" s="7"/>
      <c r="J118" s="6">
        <v>21353</v>
      </c>
      <c r="K118" s="3" t="str">
        <f t="shared" si="39"/>
        <v>Jun</v>
      </c>
      <c r="L118" s="3">
        <f t="shared" si="40"/>
        <v>17</v>
      </c>
      <c r="M118" s="3" t="str">
        <f t="shared" si="41"/>
        <v>Jun17</v>
      </c>
      <c r="N118" s="3" t="str">
        <f t="shared" si="42"/>
        <v>25Tue</v>
      </c>
      <c r="O118">
        <v>44.939999</v>
      </c>
      <c r="P118" s="8">
        <f t="shared" si="61"/>
        <v>-0.00531210712704735</v>
      </c>
      <c r="Q118" s="7">
        <f t="shared" si="43"/>
        <v>1.11430688746308</v>
      </c>
      <c r="R118" s="7"/>
      <c r="S118" s="6">
        <v>35965</v>
      </c>
      <c r="T118" s="3" t="str">
        <f t="shared" si="44"/>
        <v>Jun</v>
      </c>
      <c r="U118" s="3">
        <f t="shared" si="45"/>
        <v>19</v>
      </c>
      <c r="V118" s="3" t="str">
        <f t="shared" si="46"/>
        <v>Jun19</v>
      </c>
      <c r="W118" s="3" t="str">
        <f t="shared" si="47"/>
        <v>25Fri</v>
      </c>
      <c r="X118">
        <v>1100.650024</v>
      </c>
      <c r="Y118" s="8">
        <f t="shared" si="62"/>
        <v>-0.00517003446030727</v>
      </c>
      <c r="Z118" s="7">
        <f t="shared" si="48"/>
        <v>1.12882553416697</v>
      </c>
      <c r="AA118" s="7"/>
      <c r="AB118" s="6">
        <v>39617</v>
      </c>
      <c r="AC118" s="3" t="str">
        <f t="shared" si="49"/>
        <v>Jun</v>
      </c>
      <c r="AD118" s="3">
        <f t="shared" si="50"/>
        <v>18</v>
      </c>
      <c r="AE118" s="3" t="str">
        <f t="shared" si="51"/>
        <v>Jun18</v>
      </c>
      <c r="AF118" s="3" t="str">
        <f t="shared" si="52"/>
        <v>25Wed</v>
      </c>
      <c r="AG118">
        <v>1337.810059</v>
      </c>
      <c r="AH118" s="8">
        <f t="shared" si="63"/>
        <v>-0.00971182405865701</v>
      </c>
      <c r="AI118" s="7">
        <f t="shared" si="53"/>
        <v>0.924438229061817</v>
      </c>
      <c r="AJ118" s="7"/>
      <c r="AK118" s="9">
        <v>117</v>
      </c>
      <c r="AL118" s="6">
        <f>WORKDAY($AX$3,AK118,$AY$3:$AY$11)</f>
        <v>43270</v>
      </c>
      <c r="AM118" s="3" t="str">
        <f t="shared" si="54"/>
        <v>Jun</v>
      </c>
      <c r="AN118" s="3">
        <f t="shared" si="55"/>
        <v>19</v>
      </c>
      <c r="AO118" s="3" t="str">
        <f t="shared" si="56"/>
        <v>Jun19</v>
      </c>
      <c r="AP118" s="3" t="str">
        <f t="shared" si="57"/>
        <v>25Tue</v>
      </c>
      <c r="AQ118" s="7">
        <f t="shared" si="64"/>
        <v>1.03265765765766</v>
      </c>
      <c r="AR118" s="7">
        <f t="shared" si="65"/>
        <v>1.11430688746308</v>
      </c>
      <c r="AS118" s="7">
        <f t="shared" si="66"/>
        <v>1.11543115209579</v>
      </c>
      <c r="AT118" s="7">
        <f t="shared" si="67"/>
        <v>0.933504258175222</v>
      </c>
      <c r="AU118" s="10">
        <f t="shared" si="58"/>
        <v>1.04897498884794</v>
      </c>
      <c r="AV118" s="11">
        <f t="shared" si="59"/>
        <v>4.89749888479398</v>
      </c>
    </row>
    <row r="119" spans="1:48">
      <c r="A119" s="6">
        <v>10399</v>
      </c>
      <c r="B119" s="3" t="str">
        <f t="shared" si="34"/>
        <v>Jun</v>
      </c>
      <c r="C119" s="3">
        <f t="shared" si="35"/>
        <v>20</v>
      </c>
      <c r="D119" s="3" t="str">
        <f t="shared" si="36"/>
        <v>Jun20</v>
      </c>
      <c r="E119" s="3" t="str">
        <f t="shared" si="37"/>
        <v>25Wed</v>
      </c>
      <c r="F119">
        <v>18.57</v>
      </c>
      <c r="G119" s="8">
        <f t="shared" si="60"/>
        <v>0.0125408942202836</v>
      </c>
      <c r="H119" s="7">
        <f t="shared" si="38"/>
        <v>1.04560810810811</v>
      </c>
      <c r="I119" s="7"/>
      <c r="J119" s="6">
        <v>21354</v>
      </c>
      <c r="K119" s="3" t="str">
        <f t="shared" si="39"/>
        <v>Jun</v>
      </c>
      <c r="L119" s="3">
        <f t="shared" si="40"/>
        <v>18</v>
      </c>
      <c r="M119" s="3" t="str">
        <f t="shared" si="41"/>
        <v>Jun18</v>
      </c>
      <c r="N119" s="3" t="str">
        <f t="shared" si="42"/>
        <v>25Wed</v>
      </c>
      <c r="O119">
        <v>45.34</v>
      </c>
      <c r="P119" s="8">
        <f t="shared" si="61"/>
        <v>0.00890077901425862</v>
      </c>
      <c r="Q119" s="7">
        <f t="shared" si="43"/>
        <v>1.12422508682246</v>
      </c>
      <c r="R119" s="7"/>
      <c r="S119" s="6">
        <v>35968</v>
      </c>
      <c r="T119" s="3" t="str">
        <f t="shared" si="44"/>
        <v>Jun</v>
      </c>
      <c r="U119" s="3">
        <f t="shared" si="45"/>
        <v>22</v>
      </c>
      <c r="V119" s="3" t="str">
        <f t="shared" si="46"/>
        <v>Jun22</v>
      </c>
      <c r="W119" s="3" t="str">
        <f t="shared" si="47"/>
        <v>26Mon</v>
      </c>
      <c r="X119">
        <v>1103.209961</v>
      </c>
      <c r="Y119" s="8">
        <f t="shared" si="62"/>
        <v>0.0023258410431834</v>
      </c>
      <c r="Z119" s="7">
        <f t="shared" si="48"/>
        <v>1.13145100292493</v>
      </c>
      <c r="AA119" s="7"/>
      <c r="AB119" s="6">
        <v>39618</v>
      </c>
      <c r="AC119" s="3" t="str">
        <f t="shared" si="49"/>
        <v>Jun</v>
      </c>
      <c r="AD119" s="3">
        <f t="shared" si="50"/>
        <v>19</v>
      </c>
      <c r="AE119" s="3" t="str">
        <f t="shared" si="51"/>
        <v>Jun19</v>
      </c>
      <c r="AF119" s="3" t="str">
        <f t="shared" si="52"/>
        <v>25Thu</v>
      </c>
      <c r="AG119">
        <v>1342.829956</v>
      </c>
      <c r="AH119" s="8">
        <f t="shared" si="63"/>
        <v>0.0037523241556073</v>
      </c>
      <c r="AI119" s="7">
        <f t="shared" si="53"/>
        <v>0.927907020959093</v>
      </c>
      <c r="AJ119" s="7"/>
      <c r="AK119" s="9">
        <v>118</v>
      </c>
      <c r="AL119" s="6">
        <f>WORKDAY($AX$3,AK119,$AY$3:$AY$11)</f>
        <v>43271</v>
      </c>
      <c r="AM119" s="3" t="str">
        <f t="shared" si="54"/>
        <v>Jun</v>
      </c>
      <c r="AN119" s="3">
        <f t="shared" si="55"/>
        <v>20</v>
      </c>
      <c r="AO119" s="3" t="str">
        <f t="shared" si="56"/>
        <v>Jun20</v>
      </c>
      <c r="AP119" s="3" t="str">
        <f t="shared" si="57"/>
        <v>25Wed</v>
      </c>
      <c r="AQ119" s="7">
        <f t="shared" si="64"/>
        <v>1.04560810810811</v>
      </c>
      <c r="AR119" s="7">
        <f t="shared" si="65"/>
        <v>1.12422508682246</v>
      </c>
      <c r="AS119" s="7">
        <f t="shared" si="66"/>
        <v>1.13545086353372</v>
      </c>
      <c r="AT119" s="7">
        <f t="shared" si="67"/>
        <v>0.924438229061817</v>
      </c>
      <c r="AU119" s="10">
        <f t="shared" si="58"/>
        <v>1.05743057188153</v>
      </c>
      <c r="AV119" s="11">
        <f t="shared" si="59"/>
        <v>5.74305718815258</v>
      </c>
    </row>
    <row r="120" spans="1:48">
      <c r="A120" s="6">
        <v>10400</v>
      </c>
      <c r="B120" s="3" t="str">
        <f t="shared" si="34"/>
        <v>Jun</v>
      </c>
      <c r="C120" s="3">
        <f t="shared" si="35"/>
        <v>21</v>
      </c>
      <c r="D120" s="3" t="str">
        <f t="shared" si="36"/>
        <v>Jun21</v>
      </c>
      <c r="E120" s="3" t="str">
        <f t="shared" si="37"/>
        <v>25Thu</v>
      </c>
      <c r="F120">
        <v>18.559999</v>
      </c>
      <c r="G120" s="8">
        <f t="shared" si="60"/>
        <v>-0.000538556812062415</v>
      </c>
      <c r="H120" s="7">
        <f t="shared" si="38"/>
        <v>1.04504498873874</v>
      </c>
      <c r="I120" s="7"/>
      <c r="J120" s="6">
        <v>21355</v>
      </c>
      <c r="K120" s="3" t="str">
        <f t="shared" si="39"/>
        <v>Jun</v>
      </c>
      <c r="L120" s="3">
        <f t="shared" si="40"/>
        <v>19</v>
      </c>
      <c r="M120" s="3" t="str">
        <f t="shared" si="41"/>
        <v>Jun19</v>
      </c>
      <c r="N120" s="3" t="str">
        <f t="shared" si="42"/>
        <v>25Thu</v>
      </c>
      <c r="O120">
        <v>44.610001</v>
      </c>
      <c r="P120" s="8">
        <f t="shared" si="61"/>
        <v>-0.0161005513895017</v>
      </c>
      <c r="Q120" s="7">
        <f t="shared" si="43"/>
        <v>1.10612444303871</v>
      </c>
      <c r="R120" s="7"/>
      <c r="S120" s="6">
        <v>35969</v>
      </c>
      <c r="T120" s="3" t="str">
        <f t="shared" si="44"/>
        <v>Jun</v>
      </c>
      <c r="U120" s="3">
        <f t="shared" si="45"/>
        <v>23</v>
      </c>
      <c r="V120" s="3" t="str">
        <f t="shared" si="46"/>
        <v>Jun23</v>
      </c>
      <c r="W120" s="3" t="str">
        <f t="shared" si="47"/>
        <v>26Tue</v>
      </c>
      <c r="X120">
        <v>1119.48999</v>
      </c>
      <c r="Y120" s="8">
        <f t="shared" si="62"/>
        <v>0.0147569633845973</v>
      </c>
      <c r="Z120" s="7">
        <f t="shared" si="48"/>
        <v>1.14814778394656</v>
      </c>
      <c r="AA120" s="7"/>
      <c r="AB120" s="6">
        <v>39619</v>
      </c>
      <c r="AC120" s="3" t="str">
        <f t="shared" si="49"/>
        <v>Jun</v>
      </c>
      <c r="AD120" s="3">
        <f t="shared" si="50"/>
        <v>20</v>
      </c>
      <c r="AE120" s="3" t="str">
        <f t="shared" si="51"/>
        <v>Jun20</v>
      </c>
      <c r="AF120" s="3" t="str">
        <f t="shared" si="52"/>
        <v>25Fri</v>
      </c>
      <c r="AG120">
        <v>1317.930054</v>
      </c>
      <c r="AH120" s="8">
        <f t="shared" si="63"/>
        <v>-0.0185428556227413</v>
      </c>
      <c r="AI120" s="7">
        <f t="shared" si="53"/>
        <v>0.91070097503812</v>
      </c>
      <c r="AJ120" s="7"/>
      <c r="AK120" s="9">
        <v>119</v>
      </c>
      <c r="AL120" s="6">
        <f>WORKDAY($AX$3,AK120,$AY$3:$AY$11)</f>
        <v>43272</v>
      </c>
      <c r="AM120" s="3" t="str">
        <f t="shared" si="54"/>
        <v>Jun</v>
      </c>
      <c r="AN120" s="3">
        <f t="shared" si="55"/>
        <v>21</v>
      </c>
      <c r="AO120" s="3" t="str">
        <f t="shared" si="56"/>
        <v>Jun21</v>
      </c>
      <c r="AP120" s="3" t="str">
        <f t="shared" si="57"/>
        <v>25Thu</v>
      </c>
      <c r="AQ120" s="7">
        <f t="shared" si="64"/>
        <v>1.04504498873874</v>
      </c>
      <c r="AR120" s="7">
        <f t="shared" si="65"/>
        <v>1.10612444303871</v>
      </c>
      <c r="AS120" s="7">
        <f t="shared" si="66"/>
        <v>1.13469193054974</v>
      </c>
      <c r="AT120" s="7">
        <f t="shared" si="67"/>
        <v>0.927907020959093</v>
      </c>
      <c r="AU120" s="10">
        <f t="shared" si="58"/>
        <v>1.05344209582157</v>
      </c>
      <c r="AV120" s="11">
        <f t="shared" si="59"/>
        <v>5.34420958215702</v>
      </c>
    </row>
    <row r="121" spans="1:48">
      <c r="A121" s="6">
        <v>10401</v>
      </c>
      <c r="B121" s="3" t="str">
        <f t="shared" si="34"/>
        <v>Jun</v>
      </c>
      <c r="C121" s="3">
        <f t="shared" si="35"/>
        <v>22</v>
      </c>
      <c r="D121" s="3" t="str">
        <f t="shared" si="36"/>
        <v>Jun22</v>
      </c>
      <c r="E121" s="3" t="str">
        <f t="shared" si="37"/>
        <v>25Fri</v>
      </c>
      <c r="F121">
        <v>18.540001</v>
      </c>
      <c r="G121" s="8">
        <f t="shared" si="60"/>
        <v>-0.00107747850632972</v>
      </c>
      <c r="H121" s="7">
        <f t="shared" si="38"/>
        <v>1.04391897522523</v>
      </c>
      <c r="I121" s="7"/>
      <c r="J121" s="6">
        <v>21356</v>
      </c>
      <c r="K121" s="3" t="str">
        <f t="shared" si="39"/>
        <v>Jun</v>
      </c>
      <c r="L121" s="3">
        <f t="shared" si="40"/>
        <v>20</v>
      </c>
      <c r="M121" s="3" t="str">
        <f t="shared" si="41"/>
        <v>Jun20</v>
      </c>
      <c r="N121" s="3" t="str">
        <f t="shared" si="42"/>
        <v>25Fri</v>
      </c>
      <c r="O121">
        <v>44.849998</v>
      </c>
      <c r="P121" s="8">
        <f t="shared" si="61"/>
        <v>0.0053798922802087</v>
      </c>
      <c r="Q121" s="7">
        <f t="shared" si="43"/>
        <v>1.11207527339076</v>
      </c>
      <c r="R121" s="7"/>
      <c r="S121" s="6">
        <v>35970</v>
      </c>
      <c r="T121" s="3" t="str">
        <f t="shared" si="44"/>
        <v>Jun</v>
      </c>
      <c r="U121" s="3">
        <f t="shared" si="45"/>
        <v>24</v>
      </c>
      <c r="V121" s="3" t="str">
        <f t="shared" si="46"/>
        <v>Jun24</v>
      </c>
      <c r="W121" s="3" t="str">
        <f t="shared" si="47"/>
        <v>26Wed</v>
      </c>
      <c r="X121">
        <v>1132.880005</v>
      </c>
      <c r="Y121" s="8">
        <f t="shared" si="62"/>
        <v>0.0119608170860018</v>
      </c>
      <c r="Z121" s="7">
        <f t="shared" si="48"/>
        <v>1.16188056957804</v>
      </c>
      <c r="AA121" s="7"/>
      <c r="AB121" s="6">
        <v>39622</v>
      </c>
      <c r="AC121" s="3" t="str">
        <f t="shared" si="49"/>
        <v>Jun</v>
      </c>
      <c r="AD121" s="3">
        <f t="shared" si="50"/>
        <v>23</v>
      </c>
      <c r="AE121" s="3" t="str">
        <f t="shared" si="51"/>
        <v>Jun23</v>
      </c>
      <c r="AF121" s="3" t="str">
        <f t="shared" si="52"/>
        <v>26Mon</v>
      </c>
      <c r="AG121">
        <v>1318</v>
      </c>
      <c r="AH121" s="8">
        <f t="shared" si="63"/>
        <v>5.30726192849023e-5</v>
      </c>
      <c r="AI121" s="7">
        <f t="shared" si="53"/>
        <v>0.910749308324251</v>
      </c>
      <c r="AJ121" s="7"/>
      <c r="AK121" s="9">
        <v>120</v>
      </c>
      <c r="AL121" s="6">
        <f>WORKDAY($AX$3,AK121,$AY$3:$AY$11)</f>
        <v>43273</v>
      </c>
      <c r="AM121" s="3" t="str">
        <f t="shared" si="54"/>
        <v>Jun</v>
      </c>
      <c r="AN121" s="3">
        <f t="shared" si="55"/>
        <v>22</v>
      </c>
      <c r="AO121" s="3" t="str">
        <f t="shared" si="56"/>
        <v>Jun22</v>
      </c>
      <c r="AP121" s="3" t="str">
        <f t="shared" si="57"/>
        <v>25Fri</v>
      </c>
      <c r="AQ121" s="7">
        <f t="shared" si="64"/>
        <v>1.04391897522523</v>
      </c>
      <c r="AR121" s="7">
        <f t="shared" si="65"/>
        <v>1.11207527339076</v>
      </c>
      <c r="AS121" s="7">
        <f t="shared" si="66"/>
        <v>1.12882553416697</v>
      </c>
      <c r="AT121" s="7">
        <f t="shared" si="67"/>
        <v>0.91070097503812</v>
      </c>
      <c r="AU121" s="10">
        <f t="shared" si="58"/>
        <v>1.04888018945527</v>
      </c>
      <c r="AV121" s="11">
        <f t="shared" si="59"/>
        <v>4.88801894552684</v>
      </c>
    </row>
    <row r="122" spans="1:48">
      <c r="A122" s="6">
        <v>10404</v>
      </c>
      <c r="B122" s="3" t="str">
        <f t="shared" si="34"/>
        <v>Jun</v>
      </c>
      <c r="C122" s="3">
        <f t="shared" si="35"/>
        <v>25</v>
      </c>
      <c r="D122" s="3" t="str">
        <f t="shared" si="36"/>
        <v>Jun25</v>
      </c>
      <c r="E122" s="3" t="str">
        <f t="shared" si="37"/>
        <v>26Mon</v>
      </c>
      <c r="F122">
        <v>18.469999</v>
      </c>
      <c r="G122" s="8">
        <f t="shared" si="60"/>
        <v>-0.00377572795168667</v>
      </c>
      <c r="H122" s="7">
        <f t="shared" si="38"/>
        <v>1.03997742117117</v>
      </c>
      <c r="I122" s="7"/>
      <c r="J122" s="6">
        <v>21359</v>
      </c>
      <c r="K122" s="3" t="str">
        <f t="shared" si="39"/>
        <v>Jun</v>
      </c>
      <c r="L122" s="3">
        <f t="shared" si="40"/>
        <v>23</v>
      </c>
      <c r="M122" s="3" t="str">
        <f t="shared" si="41"/>
        <v>Jun23</v>
      </c>
      <c r="N122" s="3" t="str">
        <f t="shared" si="42"/>
        <v>26Mon</v>
      </c>
      <c r="O122">
        <v>44.689999</v>
      </c>
      <c r="P122" s="8">
        <f t="shared" si="61"/>
        <v>-0.00356742490824635</v>
      </c>
      <c r="Q122" s="7">
        <f t="shared" si="43"/>
        <v>1.10810802836062</v>
      </c>
      <c r="R122" s="7"/>
      <c r="S122" s="6">
        <v>35971</v>
      </c>
      <c r="T122" s="3" t="str">
        <f t="shared" si="44"/>
        <v>Jun</v>
      </c>
      <c r="U122" s="3">
        <f t="shared" si="45"/>
        <v>25</v>
      </c>
      <c r="V122" s="3" t="str">
        <f t="shared" si="46"/>
        <v>Jun25</v>
      </c>
      <c r="W122" s="3" t="str">
        <f t="shared" si="47"/>
        <v>26Thu</v>
      </c>
      <c r="X122">
        <v>1129.280029</v>
      </c>
      <c r="Y122" s="8">
        <f t="shared" si="62"/>
        <v>-0.0031777204859397</v>
      </c>
      <c r="Z122" s="7">
        <f t="shared" si="48"/>
        <v>1.15818843788988</v>
      </c>
      <c r="AA122" s="7"/>
      <c r="AB122" s="6">
        <v>39623</v>
      </c>
      <c r="AC122" s="3" t="str">
        <f t="shared" si="49"/>
        <v>Jun</v>
      </c>
      <c r="AD122" s="3">
        <f t="shared" si="50"/>
        <v>24</v>
      </c>
      <c r="AE122" s="3" t="str">
        <f t="shared" si="51"/>
        <v>Jun24</v>
      </c>
      <c r="AF122" s="3" t="str">
        <f t="shared" si="52"/>
        <v>26Tue</v>
      </c>
      <c r="AG122">
        <v>1314.290039</v>
      </c>
      <c r="AH122" s="8">
        <f t="shared" si="63"/>
        <v>-0.00281484142640366</v>
      </c>
      <c r="AI122" s="7">
        <f t="shared" si="53"/>
        <v>0.908185693442111</v>
      </c>
      <c r="AJ122" s="7"/>
      <c r="AK122" s="9">
        <v>121</v>
      </c>
      <c r="AL122" s="6">
        <f>WORKDAY($AX$3,AK122,$AY$3:$AY$11)</f>
        <v>43276</v>
      </c>
      <c r="AM122" s="3" t="str">
        <f t="shared" si="54"/>
        <v>Jun</v>
      </c>
      <c r="AN122" s="3">
        <f t="shared" si="55"/>
        <v>25</v>
      </c>
      <c r="AO122" s="3" t="str">
        <f t="shared" si="56"/>
        <v>Jun25</v>
      </c>
      <c r="AP122" s="3" t="str">
        <f t="shared" si="57"/>
        <v>26Mon</v>
      </c>
      <c r="AQ122" s="7">
        <f t="shared" si="64"/>
        <v>1.03997742117117</v>
      </c>
      <c r="AR122" s="7">
        <f t="shared" si="65"/>
        <v>1.10810802836062</v>
      </c>
      <c r="AS122" s="7">
        <f t="shared" si="66"/>
        <v>1.13145100292493</v>
      </c>
      <c r="AT122" s="7">
        <f t="shared" si="67"/>
        <v>0.910749308324251</v>
      </c>
      <c r="AU122" s="10">
        <f t="shared" si="58"/>
        <v>1.04757144019524</v>
      </c>
      <c r="AV122" s="11">
        <f t="shared" si="59"/>
        <v>4.75714401952427</v>
      </c>
    </row>
    <row r="123" spans="1:48">
      <c r="A123" s="6">
        <v>10405</v>
      </c>
      <c r="B123" s="3" t="str">
        <f t="shared" si="34"/>
        <v>Jun</v>
      </c>
      <c r="C123" s="3">
        <f t="shared" si="35"/>
        <v>26</v>
      </c>
      <c r="D123" s="3" t="str">
        <f t="shared" si="36"/>
        <v>Jun26</v>
      </c>
      <c r="E123" s="3" t="str">
        <f t="shared" si="37"/>
        <v>26Tue</v>
      </c>
      <c r="F123">
        <v>18.68</v>
      </c>
      <c r="G123" s="8">
        <f t="shared" si="60"/>
        <v>0.0113698436042145</v>
      </c>
      <c r="H123" s="7">
        <f t="shared" si="38"/>
        <v>1.0518018018018</v>
      </c>
      <c r="I123" s="7"/>
      <c r="J123" s="6">
        <v>21360</v>
      </c>
      <c r="K123" s="3" t="str">
        <f t="shared" si="39"/>
        <v>Jun</v>
      </c>
      <c r="L123" s="3">
        <f t="shared" si="40"/>
        <v>24</v>
      </c>
      <c r="M123" s="3" t="str">
        <f t="shared" si="41"/>
        <v>Jun24</v>
      </c>
      <c r="N123" s="3" t="str">
        <f t="shared" si="42"/>
        <v>26Tue</v>
      </c>
      <c r="O123">
        <v>44.52</v>
      </c>
      <c r="P123" s="8">
        <f t="shared" si="61"/>
        <v>-0.0038039607027066</v>
      </c>
      <c r="Q123" s="7">
        <f t="shared" si="43"/>
        <v>1.10389282896638</v>
      </c>
      <c r="R123" s="7"/>
      <c r="S123" s="6">
        <v>35972</v>
      </c>
      <c r="T123" s="3" t="str">
        <f t="shared" si="44"/>
        <v>Jun</v>
      </c>
      <c r="U123" s="3">
        <f t="shared" si="45"/>
        <v>26</v>
      </c>
      <c r="V123" s="3" t="str">
        <f t="shared" si="46"/>
        <v>Jun26</v>
      </c>
      <c r="W123" s="3" t="str">
        <f t="shared" si="47"/>
        <v>26Fri</v>
      </c>
      <c r="X123">
        <v>1133.199951</v>
      </c>
      <c r="Y123" s="8">
        <f t="shared" si="62"/>
        <v>0.00347116915143821</v>
      </c>
      <c r="Z123" s="7">
        <f t="shared" si="48"/>
        <v>1.16220870586703</v>
      </c>
      <c r="AA123" s="7"/>
      <c r="AB123" s="6">
        <v>39624</v>
      </c>
      <c r="AC123" s="3" t="str">
        <f t="shared" si="49"/>
        <v>Jun</v>
      </c>
      <c r="AD123" s="3">
        <f t="shared" si="50"/>
        <v>25</v>
      </c>
      <c r="AE123" s="3" t="str">
        <f t="shared" si="51"/>
        <v>Jun25</v>
      </c>
      <c r="AF123" s="3" t="str">
        <f t="shared" si="52"/>
        <v>26Wed</v>
      </c>
      <c r="AG123">
        <v>1321.969971</v>
      </c>
      <c r="AH123" s="8">
        <f t="shared" si="63"/>
        <v>0.00584340729375338</v>
      </c>
      <c r="AI123" s="7">
        <f t="shared" si="53"/>
        <v>0.913492592347253</v>
      </c>
      <c r="AJ123" s="7"/>
      <c r="AK123" s="9">
        <v>122</v>
      </c>
      <c r="AL123" s="6">
        <f>WORKDAY($AX$3,AK123,$AY$3:$AY$11)</f>
        <v>43277</v>
      </c>
      <c r="AM123" s="3" t="str">
        <f t="shared" si="54"/>
        <v>Jun</v>
      </c>
      <c r="AN123" s="3">
        <f t="shared" si="55"/>
        <v>26</v>
      </c>
      <c r="AO123" s="3" t="str">
        <f t="shared" si="56"/>
        <v>Jun26</v>
      </c>
      <c r="AP123" s="3" t="str">
        <f t="shared" si="57"/>
        <v>26Tue</v>
      </c>
      <c r="AQ123" s="7">
        <f t="shared" si="64"/>
        <v>1.0518018018018</v>
      </c>
      <c r="AR123" s="7">
        <f t="shared" si="65"/>
        <v>1.10389282896638</v>
      </c>
      <c r="AS123" s="7">
        <f t="shared" si="66"/>
        <v>1.14814778394656</v>
      </c>
      <c r="AT123" s="7">
        <f t="shared" si="67"/>
        <v>0.908185693442111</v>
      </c>
      <c r="AU123" s="10">
        <f t="shared" si="58"/>
        <v>1.05300702703921</v>
      </c>
      <c r="AV123" s="11">
        <f t="shared" si="59"/>
        <v>5.30070270392133</v>
      </c>
    </row>
    <row r="124" spans="1:48">
      <c r="A124" s="6">
        <v>10406</v>
      </c>
      <c r="B124" s="3" t="str">
        <f t="shared" si="34"/>
        <v>Jun</v>
      </c>
      <c r="C124" s="3">
        <f t="shared" si="35"/>
        <v>27</v>
      </c>
      <c r="D124" s="3" t="str">
        <f t="shared" si="36"/>
        <v>Jun27</v>
      </c>
      <c r="E124" s="3" t="str">
        <f t="shared" si="37"/>
        <v>26Wed</v>
      </c>
      <c r="F124">
        <v>18.860001</v>
      </c>
      <c r="G124" s="8">
        <f t="shared" si="60"/>
        <v>0.00963602783725914</v>
      </c>
      <c r="H124" s="7">
        <f t="shared" si="38"/>
        <v>1.06193699324324</v>
      </c>
      <c r="I124" s="7"/>
      <c r="J124" s="6">
        <v>21361</v>
      </c>
      <c r="K124" s="3" t="str">
        <f t="shared" si="39"/>
        <v>Jun</v>
      </c>
      <c r="L124" s="3">
        <f t="shared" si="40"/>
        <v>25</v>
      </c>
      <c r="M124" s="3" t="str">
        <f t="shared" si="41"/>
        <v>Jun25</v>
      </c>
      <c r="N124" s="3" t="str">
        <f t="shared" si="42"/>
        <v>26Wed</v>
      </c>
      <c r="O124">
        <v>44.630001</v>
      </c>
      <c r="P124" s="8">
        <f t="shared" si="61"/>
        <v>0.00247082210242581</v>
      </c>
      <c r="Q124" s="7">
        <f t="shared" si="43"/>
        <v>1.1066203517669</v>
      </c>
      <c r="R124" s="7"/>
      <c r="S124" s="6">
        <v>35975</v>
      </c>
      <c r="T124" s="3" t="str">
        <f t="shared" si="44"/>
        <v>Jun</v>
      </c>
      <c r="U124" s="3">
        <f t="shared" si="45"/>
        <v>29</v>
      </c>
      <c r="V124" s="3" t="str">
        <f t="shared" si="46"/>
        <v>Jun29</v>
      </c>
      <c r="W124" s="3" t="str">
        <f t="shared" si="47"/>
        <v>27Mon</v>
      </c>
      <c r="X124">
        <v>1138.48999</v>
      </c>
      <c r="Y124" s="8">
        <f t="shared" si="62"/>
        <v>0.00466823087605303</v>
      </c>
      <c r="Z124" s="7">
        <f t="shared" si="48"/>
        <v>1.16763416443218</v>
      </c>
      <c r="AA124" s="7"/>
      <c r="AB124" s="6">
        <v>39625</v>
      </c>
      <c r="AC124" s="3" t="str">
        <f t="shared" si="49"/>
        <v>Jun</v>
      </c>
      <c r="AD124" s="3">
        <f t="shared" si="50"/>
        <v>26</v>
      </c>
      <c r="AE124" s="3" t="str">
        <f t="shared" si="51"/>
        <v>Jun26</v>
      </c>
      <c r="AF124" s="3" t="str">
        <f t="shared" si="52"/>
        <v>26Thu</v>
      </c>
      <c r="AG124">
        <v>1283.150024</v>
      </c>
      <c r="AH124" s="8">
        <f t="shared" si="63"/>
        <v>-0.0293652260275131</v>
      </c>
      <c r="AI124" s="7">
        <f t="shared" si="53"/>
        <v>0.886667675898517</v>
      </c>
      <c r="AJ124" s="7"/>
      <c r="AK124" s="9">
        <v>123</v>
      </c>
      <c r="AL124" s="6">
        <f>WORKDAY($AX$3,AK124,$AY$3:$AY$11)</f>
        <v>43278</v>
      </c>
      <c r="AM124" s="3" t="str">
        <f t="shared" si="54"/>
        <v>Jun</v>
      </c>
      <c r="AN124" s="3">
        <f t="shared" si="55"/>
        <v>27</v>
      </c>
      <c r="AO124" s="3" t="str">
        <f t="shared" si="56"/>
        <v>Jun27</v>
      </c>
      <c r="AP124" s="3" t="str">
        <f t="shared" si="57"/>
        <v>26Wed</v>
      </c>
      <c r="AQ124" s="7">
        <f t="shared" si="64"/>
        <v>1.06193699324324</v>
      </c>
      <c r="AR124" s="7">
        <f t="shared" si="65"/>
        <v>1.1066203517669</v>
      </c>
      <c r="AS124" s="7">
        <f t="shared" si="66"/>
        <v>1.16188056957804</v>
      </c>
      <c r="AT124" s="7">
        <f t="shared" si="67"/>
        <v>0.913492592347253</v>
      </c>
      <c r="AU124" s="10">
        <f t="shared" si="58"/>
        <v>1.06098262673386</v>
      </c>
      <c r="AV124" s="11">
        <f t="shared" si="59"/>
        <v>6.098262673386</v>
      </c>
    </row>
    <row r="125" spans="1:48">
      <c r="A125" s="6">
        <v>10407</v>
      </c>
      <c r="B125" s="3" t="str">
        <f t="shared" si="34"/>
        <v>Jun</v>
      </c>
      <c r="C125" s="3">
        <f t="shared" si="35"/>
        <v>28</v>
      </c>
      <c r="D125" s="3" t="str">
        <f t="shared" si="36"/>
        <v>Jun28</v>
      </c>
      <c r="E125" s="3" t="str">
        <f t="shared" si="37"/>
        <v>26Thu</v>
      </c>
      <c r="F125">
        <v>19.07</v>
      </c>
      <c r="G125" s="8">
        <f t="shared" si="60"/>
        <v>0.0111346229515046</v>
      </c>
      <c r="H125" s="7">
        <f t="shared" si="38"/>
        <v>1.07376126126126</v>
      </c>
      <c r="I125" s="7"/>
      <c r="J125" s="6">
        <v>21362</v>
      </c>
      <c r="K125" s="3" t="str">
        <f t="shared" si="39"/>
        <v>Jun</v>
      </c>
      <c r="L125" s="3">
        <f t="shared" si="40"/>
        <v>26</v>
      </c>
      <c r="M125" s="3" t="str">
        <f t="shared" si="41"/>
        <v>Jun26</v>
      </c>
      <c r="N125" s="3" t="str">
        <f t="shared" si="42"/>
        <v>26Thu</v>
      </c>
      <c r="O125">
        <v>44.84</v>
      </c>
      <c r="P125" s="8">
        <f t="shared" si="61"/>
        <v>0.00470533263039818</v>
      </c>
      <c r="Q125" s="7">
        <f t="shared" si="43"/>
        <v>1.11182736861754</v>
      </c>
      <c r="R125" s="7"/>
      <c r="S125" s="6">
        <v>35976</v>
      </c>
      <c r="T125" s="3" t="str">
        <f t="shared" si="44"/>
        <v>Jun</v>
      </c>
      <c r="U125" s="3">
        <f t="shared" si="45"/>
        <v>30</v>
      </c>
      <c r="V125" s="3" t="str">
        <f t="shared" si="46"/>
        <v>Jun30</v>
      </c>
      <c r="W125" s="3" t="str">
        <f t="shared" si="47"/>
        <v>27Tue</v>
      </c>
      <c r="X125">
        <v>1133.839966</v>
      </c>
      <c r="Y125" s="8">
        <f t="shared" si="62"/>
        <v>-0.00408437846695519</v>
      </c>
      <c r="Z125" s="7">
        <f t="shared" si="48"/>
        <v>1.16286510459369</v>
      </c>
      <c r="AA125" s="7"/>
      <c r="AB125" s="6">
        <v>39626</v>
      </c>
      <c r="AC125" s="3" t="str">
        <f t="shared" si="49"/>
        <v>Jun</v>
      </c>
      <c r="AD125" s="3">
        <f t="shared" si="50"/>
        <v>27</v>
      </c>
      <c r="AE125" s="3" t="str">
        <f t="shared" si="51"/>
        <v>Jun27</v>
      </c>
      <c r="AF125" s="3" t="str">
        <f t="shared" si="52"/>
        <v>26Fri</v>
      </c>
      <c r="AG125">
        <v>1278.380005</v>
      </c>
      <c r="AH125" s="8">
        <f t="shared" si="63"/>
        <v>-0.00371742891383061</v>
      </c>
      <c r="AI125" s="7">
        <f t="shared" si="53"/>
        <v>0.883371551843173</v>
      </c>
      <c r="AJ125" s="7"/>
      <c r="AK125" s="9">
        <v>124</v>
      </c>
      <c r="AL125" s="6">
        <f>WORKDAY($AX$3,AK125,$AY$3:$AY$11)</f>
        <v>43279</v>
      </c>
      <c r="AM125" s="3" t="str">
        <f t="shared" si="54"/>
        <v>Jun</v>
      </c>
      <c r="AN125" s="3">
        <f t="shared" si="55"/>
        <v>28</v>
      </c>
      <c r="AO125" s="3" t="str">
        <f t="shared" si="56"/>
        <v>Jun28</v>
      </c>
      <c r="AP125" s="3" t="str">
        <f t="shared" si="57"/>
        <v>26Thu</v>
      </c>
      <c r="AQ125" s="7">
        <f t="shared" si="64"/>
        <v>1.07376126126126</v>
      </c>
      <c r="AR125" s="7">
        <f t="shared" si="65"/>
        <v>1.11182736861754</v>
      </c>
      <c r="AS125" s="7">
        <f t="shared" si="66"/>
        <v>1.15818843788988</v>
      </c>
      <c r="AT125" s="7">
        <f t="shared" si="67"/>
        <v>0.886667675898517</v>
      </c>
      <c r="AU125" s="10">
        <f t="shared" si="58"/>
        <v>1.0576111859168</v>
      </c>
      <c r="AV125" s="11">
        <f t="shared" si="59"/>
        <v>5.76111859167976</v>
      </c>
    </row>
    <row r="126" spans="1:48">
      <c r="A126" s="6">
        <v>10408</v>
      </c>
      <c r="B126" s="3" t="str">
        <f t="shared" si="34"/>
        <v>Jun</v>
      </c>
      <c r="C126" s="3">
        <f t="shared" si="35"/>
        <v>29</v>
      </c>
      <c r="D126" s="3" t="str">
        <f t="shared" si="36"/>
        <v>Jun29</v>
      </c>
      <c r="E126" s="3" t="str">
        <f t="shared" si="37"/>
        <v>26Fri</v>
      </c>
      <c r="F126">
        <v>19.139999</v>
      </c>
      <c r="G126" s="8">
        <f t="shared" si="60"/>
        <v>0.00367063450445722</v>
      </c>
      <c r="H126" s="7">
        <f t="shared" si="38"/>
        <v>1.0777026463964</v>
      </c>
      <c r="I126" s="7"/>
      <c r="J126" s="6">
        <v>21363</v>
      </c>
      <c r="K126" s="3" t="str">
        <f t="shared" si="39"/>
        <v>Jun</v>
      </c>
      <c r="L126" s="3">
        <f t="shared" si="40"/>
        <v>27</v>
      </c>
      <c r="M126" s="3" t="str">
        <f t="shared" si="41"/>
        <v>Jun27</v>
      </c>
      <c r="N126" s="3" t="str">
        <f t="shared" si="42"/>
        <v>26Fri</v>
      </c>
      <c r="O126">
        <v>44.900002</v>
      </c>
      <c r="P126" s="8">
        <f t="shared" si="61"/>
        <v>0.00133813559322028</v>
      </c>
      <c r="Q126" s="7">
        <f t="shared" si="43"/>
        <v>1.113315144393</v>
      </c>
      <c r="R126" s="7"/>
      <c r="S126" s="6">
        <v>35977</v>
      </c>
      <c r="T126" s="3" t="str">
        <f t="shared" si="44"/>
        <v>Jul</v>
      </c>
      <c r="U126" s="3">
        <f t="shared" si="45"/>
        <v>1</v>
      </c>
      <c r="V126" s="3" t="str">
        <f t="shared" si="46"/>
        <v>Jul1</v>
      </c>
      <c r="W126" s="3" t="str">
        <f t="shared" si="47"/>
        <v>27Wed</v>
      </c>
      <c r="X126">
        <v>1148.560059</v>
      </c>
      <c r="Y126" s="8">
        <f t="shared" si="62"/>
        <v>0.0129825137950728</v>
      </c>
      <c r="Z126" s="7">
        <f t="shared" si="48"/>
        <v>1.17796201685589</v>
      </c>
      <c r="AA126" s="7"/>
      <c r="AB126" s="6">
        <v>39629</v>
      </c>
      <c r="AC126" s="3" t="str">
        <f t="shared" si="49"/>
        <v>Jun</v>
      </c>
      <c r="AD126" s="3">
        <f t="shared" si="50"/>
        <v>30</v>
      </c>
      <c r="AE126" s="3" t="str">
        <f t="shared" si="51"/>
        <v>Jun30</v>
      </c>
      <c r="AF126" s="3" t="str">
        <f t="shared" si="52"/>
        <v>27Mon</v>
      </c>
      <c r="AG126">
        <v>1280</v>
      </c>
      <c r="AH126" s="8">
        <f t="shared" si="63"/>
        <v>0.00126722492033972</v>
      </c>
      <c r="AI126" s="7">
        <f t="shared" si="53"/>
        <v>0.884490982287588</v>
      </c>
      <c r="AJ126" s="7"/>
      <c r="AK126" s="9">
        <v>125</v>
      </c>
      <c r="AL126" s="6">
        <f>WORKDAY($AX$3,AK126,$AY$3:$AY$11)</f>
        <v>43280</v>
      </c>
      <c r="AM126" s="3" t="str">
        <f t="shared" si="54"/>
        <v>Jun</v>
      </c>
      <c r="AN126" s="3">
        <f t="shared" si="55"/>
        <v>29</v>
      </c>
      <c r="AO126" s="3" t="str">
        <f t="shared" si="56"/>
        <v>Jun29</v>
      </c>
      <c r="AP126" s="3" t="str">
        <f t="shared" si="57"/>
        <v>26Fri</v>
      </c>
      <c r="AQ126" s="7">
        <f t="shared" si="64"/>
        <v>1.0777026463964</v>
      </c>
      <c r="AR126" s="7">
        <f t="shared" si="65"/>
        <v>1.113315144393</v>
      </c>
      <c r="AS126" s="7">
        <f t="shared" si="66"/>
        <v>1.16220870586703</v>
      </c>
      <c r="AT126" s="7">
        <f t="shared" si="67"/>
        <v>0.883371551843173</v>
      </c>
      <c r="AU126" s="10">
        <f t="shared" si="58"/>
        <v>1.0591495121249</v>
      </c>
      <c r="AV126" s="11">
        <f t="shared" si="59"/>
        <v>5.91495121248999</v>
      </c>
    </row>
    <row r="127" spans="1:48">
      <c r="A127" s="6">
        <v>10411</v>
      </c>
      <c r="B127" s="3" t="str">
        <f t="shared" si="34"/>
        <v>Jul</v>
      </c>
      <c r="C127" s="3">
        <f t="shared" si="35"/>
        <v>2</v>
      </c>
      <c r="D127" s="3" t="str">
        <f t="shared" si="36"/>
        <v>Jul2</v>
      </c>
      <c r="E127" s="3" t="str">
        <f t="shared" si="37"/>
        <v>27Mon</v>
      </c>
      <c r="F127">
        <v>18.98</v>
      </c>
      <c r="G127" s="8">
        <f t="shared" si="60"/>
        <v>-0.0083594048254652</v>
      </c>
      <c r="H127" s="7">
        <f t="shared" si="38"/>
        <v>1.06869369369369</v>
      </c>
      <c r="I127" s="7"/>
      <c r="J127" s="6">
        <v>21366</v>
      </c>
      <c r="K127" s="3" t="str">
        <f t="shared" si="39"/>
        <v>Jun</v>
      </c>
      <c r="L127" s="3">
        <f t="shared" si="40"/>
        <v>30</v>
      </c>
      <c r="M127" s="3" t="str">
        <f t="shared" si="41"/>
        <v>Jun30</v>
      </c>
      <c r="N127" s="3" t="str">
        <f t="shared" si="42"/>
        <v>27Mon</v>
      </c>
      <c r="O127">
        <v>45.240002</v>
      </c>
      <c r="P127" s="8">
        <f t="shared" si="61"/>
        <v>0.00757238273619668</v>
      </c>
      <c r="Q127" s="7">
        <f t="shared" si="43"/>
        <v>1.12174559277235</v>
      </c>
      <c r="R127" s="7"/>
      <c r="S127" s="6">
        <v>35978</v>
      </c>
      <c r="T127" s="3" t="str">
        <f t="shared" si="44"/>
        <v>Jul</v>
      </c>
      <c r="U127" s="3">
        <f t="shared" si="45"/>
        <v>2</v>
      </c>
      <c r="V127" s="3" t="str">
        <f t="shared" si="46"/>
        <v>Jul2</v>
      </c>
      <c r="W127" s="3" t="str">
        <f t="shared" si="47"/>
        <v>27Thu</v>
      </c>
      <c r="X127">
        <v>1146.420044</v>
      </c>
      <c r="Y127" s="8">
        <f t="shared" si="62"/>
        <v>-0.00186321558305202</v>
      </c>
      <c r="Z127" s="7">
        <f t="shared" si="48"/>
        <v>1.17576721966984</v>
      </c>
      <c r="AA127" s="7"/>
      <c r="AB127" s="6">
        <v>39630</v>
      </c>
      <c r="AC127" s="3" t="str">
        <f t="shared" si="49"/>
        <v>Jul</v>
      </c>
      <c r="AD127" s="3">
        <f t="shared" si="50"/>
        <v>1</v>
      </c>
      <c r="AE127" s="3" t="str">
        <f t="shared" si="51"/>
        <v>Jul1</v>
      </c>
      <c r="AF127" s="3" t="str">
        <f t="shared" si="52"/>
        <v>27Tue</v>
      </c>
      <c r="AG127">
        <v>1284.910034</v>
      </c>
      <c r="AH127" s="8">
        <f t="shared" si="63"/>
        <v>0.0038359640625</v>
      </c>
      <c r="AI127" s="7">
        <f t="shared" si="53"/>
        <v>0.887883857909249</v>
      </c>
      <c r="AJ127" s="7"/>
      <c r="AK127" s="9">
        <v>126</v>
      </c>
      <c r="AL127" s="6">
        <f>WORKDAY($AX$3,AK127,$AY$3:$AY$11)</f>
        <v>43283</v>
      </c>
      <c r="AM127" s="3" t="str">
        <f t="shared" si="54"/>
        <v>Jul</v>
      </c>
      <c r="AN127" s="3">
        <f t="shared" si="55"/>
        <v>2</v>
      </c>
      <c r="AO127" s="3" t="str">
        <f t="shared" si="56"/>
        <v>Jul2</v>
      </c>
      <c r="AP127" s="3" t="str">
        <f t="shared" si="57"/>
        <v>27Mon</v>
      </c>
      <c r="AQ127" s="7">
        <f t="shared" si="64"/>
        <v>1.06869369369369</v>
      </c>
      <c r="AR127" s="7">
        <f t="shared" si="65"/>
        <v>1.12174559277235</v>
      </c>
      <c r="AS127" s="7">
        <f t="shared" si="66"/>
        <v>1.16763416443218</v>
      </c>
      <c r="AT127" s="7">
        <f t="shared" si="67"/>
        <v>0.884490982287588</v>
      </c>
      <c r="AU127" s="10">
        <f t="shared" si="58"/>
        <v>1.06064110829645</v>
      </c>
      <c r="AV127" s="11">
        <f t="shared" si="59"/>
        <v>6.06411082964515</v>
      </c>
    </row>
    <row r="128" spans="1:48">
      <c r="A128" s="6">
        <v>10412</v>
      </c>
      <c r="B128" s="3" t="str">
        <f t="shared" si="34"/>
        <v>Jul</v>
      </c>
      <c r="C128" s="3">
        <f t="shared" si="35"/>
        <v>3</v>
      </c>
      <c r="D128" s="3" t="str">
        <f t="shared" si="36"/>
        <v>Jul3</v>
      </c>
      <c r="E128" s="3" t="str">
        <f t="shared" si="37"/>
        <v>27Tue</v>
      </c>
      <c r="F128">
        <v>19.290001</v>
      </c>
      <c r="G128" s="8">
        <f t="shared" si="60"/>
        <v>0.0163330347734457</v>
      </c>
      <c r="H128" s="7">
        <f t="shared" si="38"/>
        <v>1.08614870495496</v>
      </c>
      <c r="I128" s="7"/>
      <c r="J128" s="6">
        <v>21367</v>
      </c>
      <c r="K128" s="3" t="str">
        <f t="shared" si="39"/>
        <v>Jul</v>
      </c>
      <c r="L128" s="3">
        <f t="shared" si="40"/>
        <v>1</v>
      </c>
      <c r="M128" s="3" t="str">
        <f t="shared" si="41"/>
        <v>Jul1</v>
      </c>
      <c r="N128" s="3" t="str">
        <f t="shared" si="42"/>
        <v>27Tue</v>
      </c>
      <c r="O128">
        <v>45.279999</v>
      </c>
      <c r="P128" s="8">
        <f t="shared" si="61"/>
        <v>0.000884106945883858</v>
      </c>
      <c r="Q128" s="7">
        <f t="shared" si="43"/>
        <v>1.12273733584243</v>
      </c>
      <c r="R128" s="7"/>
      <c r="S128" s="6">
        <v>35982</v>
      </c>
      <c r="T128" s="3" t="str">
        <f t="shared" si="44"/>
        <v>Jul</v>
      </c>
      <c r="U128" s="3">
        <f t="shared" si="45"/>
        <v>6</v>
      </c>
      <c r="V128" s="3" t="str">
        <f t="shared" si="46"/>
        <v>Jul6</v>
      </c>
      <c r="W128" s="3" t="str">
        <f t="shared" si="47"/>
        <v>28Mon</v>
      </c>
      <c r="X128">
        <v>1157.329956</v>
      </c>
      <c r="Y128" s="8">
        <f t="shared" si="62"/>
        <v>0.00951650492949692</v>
      </c>
      <c r="Z128" s="7">
        <f t="shared" si="48"/>
        <v>1.18695641421177</v>
      </c>
      <c r="AA128" s="7"/>
      <c r="AB128" s="6">
        <v>39631</v>
      </c>
      <c r="AC128" s="3" t="str">
        <f t="shared" si="49"/>
        <v>Jul</v>
      </c>
      <c r="AD128" s="3">
        <f t="shared" si="50"/>
        <v>2</v>
      </c>
      <c r="AE128" s="3" t="str">
        <f t="shared" si="51"/>
        <v>Jul2</v>
      </c>
      <c r="AF128" s="3" t="str">
        <f t="shared" si="52"/>
        <v>27Wed</v>
      </c>
      <c r="AG128">
        <v>1261.52002</v>
      </c>
      <c r="AH128" s="8">
        <f t="shared" si="63"/>
        <v>-0.0182036200053521</v>
      </c>
      <c r="AI128" s="7">
        <f t="shared" si="53"/>
        <v>0.871721157550983</v>
      </c>
      <c r="AJ128" s="7"/>
      <c r="AK128" s="9">
        <v>127</v>
      </c>
      <c r="AL128" s="6">
        <f>WORKDAY($AX$3,AK128,$AY$3:$AY$11)</f>
        <v>43284</v>
      </c>
      <c r="AM128" s="3" t="str">
        <f t="shared" si="54"/>
        <v>Jul</v>
      </c>
      <c r="AN128" s="3">
        <f t="shared" si="55"/>
        <v>3</v>
      </c>
      <c r="AO128" s="3" t="str">
        <f t="shared" si="56"/>
        <v>Jul3</v>
      </c>
      <c r="AP128" s="3" t="str">
        <f t="shared" si="57"/>
        <v>27Tue</v>
      </c>
      <c r="AQ128" s="7">
        <f t="shared" si="64"/>
        <v>1.08614870495496</v>
      </c>
      <c r="AR128" s="7">
        <f t="shared" si="65"/>
        <v>1.12273733584243</v>
      </c>
      <c r="AS128" s="7">
        <f t="shared" si="66"/>
        <v>1.16286510459369</v>
      </c>
      <c r="AT128" s="7">
        <f t="shared" si="67"/>
        <v>0.887883857909249</v>
      </c>
      <c r="AU128" s="10">
        <f t="shared" si="58"/>
        <v>1.06490875082508</v>
      </c>
      <c r="AV128" s="11">
        <f t="shared" si="59"/>
        <v>6.49087508250812</v>
      </c>
    </row>
    <row r="129" spans="1:48">
      <c r="A129" s="6">
        <v>10414</v>
      </c>
      <c r="B129" s="3" t="str">
        <f t="shared" si="34"/>
        <v>Jul</v>
      </c>
      <c r="C129" s="3">
        <f t="shared" si="35"/>
        <v>5</v>
      </c>
      <c r="D129" s="3" t="str">
        <f t="shared" si="36"/>
        <v>Jul5</v>
      </c>
      <c r="E129" s="3" t="str">
        <f t="shared" si="37"/>
        <v>27Thu</v>
      </c>
      <c r="F129">
        <v>19.48</v>
      </c>
      <c r="G129" s="8">
        <f t="shared" si="60"/>
        <v>0.00984961068690459</v>
      </c>
      <c r="H129" s="7">
        <f t="shared" si="38"/>
        <v>1.09684684684685</v>
      </c>
      <c r="I129" s="7"/>
      <c r="J129" s="6">
        <v>21368</v>
      </c>
      <c r="K129" s="3" t="str">
        <f t="shared" si="39"/>
        <v>Jul</v>
      </c>
      <c r="L129" s="3">
        <f t="shared" si="40"/>
        <v>2</v>
      </c>
      <c r="M129" s="3" t="str">
        <f t="shared" si="41"/>
        <v>Jul2</v>
      </c>
      <c r="N129" s="3" t="str">
        <f t="shared" si="42"/>
        <v>27Wed</v>
      </c>
      <c r="O129">
        <v>45.32</v>
      </c>
      <c r="P129" s="8">
        <f t="shared" si="61"/>
        <v>0.00088341433046418</v>
      </c>
      <c r="Q129" s="7">
        <f t="shared" si="43"/>
        <v>1.12372917809426</v>
      </c>
      <c r="R129" s="7"/>
      <c r="S129" s="6">
        <v>35983</v>
      </c>
      <c r="T129" s="3" t="str">
        <f t="shared" si="44"/>
        <v>Jul</v>
      </c>
      <c r="U129" s="3">
        <f t="shared" si="45"/>
        <v>7</v>
      </c>
      <c r="V129" s="3" t="str">
        <f t="shared" si="46"/>
        <v>Jul7</v>
      </c>
      <c r="W129" s="3" t="str">
        <f t="shared" si="47"/>
        <v>28Tue</v>
      </c>
      <c r="X129">
        <v>1154.660034</v>
      </c>
      <c r="Y129" s="8">
        <f t="shared" si="62"/>
        <v>-0.00230696698565369</v>
      </c>
      <c r="Z129" s="7">
        <f t="shared" si="48"/>
        <v>1.18421814495077</v>
      </c>
      <c r="AA129" s="7"/>
      <c r="AB129" s="6">
        <v>39632</v>
      </c>
      <c r="AC129" s="3" t="str">
        <f t="shared" si="49"/>
        <v>Jul</v>
      </c>
      <c r="AD129" s="3">
        <f t="shared" si="50"/>
        <v>3</v>
      </c>
      <c r="AE129" s="3" t="str">
        <f t="shared" si="51"/>
        <v>Jul3</v>
      </c>
      <c r="AF129" s="3" t="str">
        <f t="shared" si="52"/>
        <v>27Thu</v>
      </c>
      <c r="AG129">
        <v>1262.900024</v>
      </c>
      <c r="AH129" s="8">
        <f t="shared" si="63"/>
        <v>0.00109392160102231</v>
      </c>
      <c r="AI129" s="7">
        <f t="shared" si="53"/>
        <v>0.872674752155296</v>
      </c>
      <c r="AJ129" s="7"/>
      <c r="AK129" s="9">
        <v>128</v>
      </c>
      <c r="AL129" s="6">
        <f>WORKDAY($AX$3,AK129,$AY$3:$AY$11)</f>
        <v>43286</v>
      </c>
      <c r="AM129" s="3" t="str">
        <f t="shared" si="54"/>
        <v>Jul</v>
      </c>
      <c r="AN129" s="3">
        <f t="shared" si="55"/>
        <v>5</v>
      </c>
      <c r="AO129" s="3" t="str">
        <f t="shared" si="56"/>
        <v>Jul5</v>
      </c>
      <c r="AP129" s="3" t="str">
        <f t="shared" si="57"/>
        <v>27Thu</v>
      </c>
      <c r="AQ129" s="7">
        <f t="shared" si="64"/>
        <v>1.09684684684685</v>
      </c>
      <c r="AR129" s="7">
        <f t="shared" si="65"/>
        <v>1.12744851835118</v>
      </c>
      <c r="AS129" s="7">
        <f t="shared" si="66"/>
        <v>1.17576721966984</v>
      </c>
      <c r="AT129" s="7">
        <f t="shared" si="67"/>
        <v>0.872674752155296</v>
      </c>
      <c r="AU129" s="10">
        <f t="shared" si="58"/>
        <v>1.06818433425579</v>
      </c>
      <c r="AV129" s="11">
        <f t="shared" si="59"/>
        <v>6.81843342557888</v>
      </c>
    </row>
    <row r="130" spans="1:48">
      <c r="A130" s="6">
        <v>10415</v>
      </c>
      <c r="B130" s="3" t="str">
        <f t="shared" ref="B130:B193" si="68">TEXT(A130,"mmm")</f>
        <v>Jul</v>
      </c>
      <c r="C130" s="3">
        <f t="shared" ref="C130:C193" si="69">DAY(A130)</f>
        <v>6</v>
      </c>
      <c r="D130" s="3" t="str">
        <f t="shared" ref="D130:D193" si="70">CONCATENATE(B130,C130)</f>
        <v>Jul6</v>
      </c>
      <c r="E130" s="3" t="str">
        <f t="shared" ref="E130:E193" si="71">CONCATENATE(WEEKNUM(A130),TEXT(A130,"ddd"))</f>
        <v>27Fri</v>
      </c>
      <c r="F130">
        <v>19.389999</v>
      </c>
      <c r="G130" s="8">
        <f t="shared" si="60"/>
        <v>-0.00462017453798773</v>
      </c>
      <c r="H130" s="7">
        <f t="shared" ref="H130:H193" si="72">H129*(1+G130)</f>
        <v>1.09177922297297</v>
      </c>
      <c r="I130" s="7"/>
      <c r="J130" s="6">
        <v>21369</v>
      </c>
      <c r="K130" s="3" t="str">
        <f t="shared" ref="K130:K193" si="73">TEXT(J130,"mmm")</f>
        <v>Jul</v>
      </c>
      <c r="L130" s="3">
        <f t="shared" ref="L130:L193" si="74">DAY(J130)</f>
        <v>3</v>
      </c>
      <c r="M130" s="3" t="str">
        <f t="shared" ref="M130:M193" si="75">CONCATENATE(K130,L130)</f>
        <v>Jul3</v>
      </c>
      <c r="N130" s="3" t="str">
        <f t="shared" ref="N130:N193" si="76">CONCATENATE(WEEKNUM(J130),TEXT(J130,"ddd"))</f>
        <v>27Thu</v>
      </c>
      <c r="O130">
        <v>45.470001</v>
      </c>
      <c r="P130" s="8">
        <f t="shared" si="61"/>
        <v>0.00330981906443078</v>
      </c>
      <c r="Q130" s="7">
        <f t="shared" ref="Q130:Q193" si="77">Q129*(1+P130)</f>
        <v>1.12744851835118</v>
      </c>
      <c r="R130" s="7"/>
      <c r="S130" s="6">
        <v>35984</v>
      </c>
      <c r="T130" s="3" t="str">
        <f t="shared" ref="T130:T193" si="78">TEXT(S130,"mmm")</f>
        <v>Jul</v>
      </c>
      <c r="U130" s="3">
        <f t="shared" ref="U130:U193" si="79">DAY(S130)</f>
        <v>8</v>
      </c>
      <c r="V130" s="3" t="str">
        <f t="shared" ref="V130:V193" si="80">CONCATENATE(T130,U130)</f>
        <v>Jul8</v>
      </c>
      <c r="W130" s="3" t="str">
        <f t="shared" ref="W130:W193" si="81">CONCATENATE(WEEKNUM(S130),TEXT(S130,"ddd"))</f>
        <v>28Wed</v>
      </c>
      <c r="X130">
        <v>1166.380005</v>
      </c>
      <c r="Y130" s="8">
        <f t="shared" si="62"/>
        <v>0.0101501486627188</v>
      </c>
      <c r="Z130" s="7">
        <f t="shared" ref="Z130:Z193" si="82">Z129*(1+Y130)</f>
        <v>1.19623813517111</v>
      </c>
      <c r="AA130" s="7"/>
      <c r="AB130" s="6">
        <v>39636</v>
      </c>
      <c r="AC130" s="3" t="str">
        <f t="shared" ref="AC130:AC193" si="83">TEXT(AB130,"mmm")</f>
        <v>Jul</v>
      </c>
      <c r="AD130" s="3">
        <f t="shared" ref="AD130:AD193" si="84">DAY(AB130)</f>
        <v>7</v>
      </c>
      <c r="AE130" s="3" t="str">
        <f t="shared" ref="AE130:AE193" si="85">CONCATENATE(AC130,AD130)</f>
        <v>Jul7</v>
      </c>
      <c r="AF130" s="3" t="str">
        <f t="shared" ref="AF130:AF193" si="86">CONCATENATE(WEEKNUM(AB130),TEXT(AB130,"ddd"))</f>
        <v>28Mon</v>
      </c>
      <c r="AG130">
        <v>1252.310059</v>
      </c>
      <c r="AH130" s="8">
        <f t="shared" si="63"/>
        <v>-0.0083854341584842</v>
      </c>
      <c r="AI130" s="7">
        <f t="shared" ref="AI130:AI193" si="87">AI129*(1+AH130)</f>
        <v>0.865356995479326</v>
      </c>
      <c r="AJ130" s="7"/>
      <c r="AK130" s="9">
        <v>129</v>
      </c>
      <c r="AL130" s="6">
        <f>WORKDAY($AX$3,AK130,$AY$3:$AY$11)</f>
        <v>43287</v>
      </c>
      <c r="AM130" s="3" t="str">
        <f t="shared" ref="AM130:AM193" si="88">TEXT(AL130,"mmm")</f>
        <v>Jul</v>
      </c>
      <c r="AN130" s="3">
        <f t="shared" ref="AN130:AN193" si="89">DAY(AL130)</f>
        <v>6</v>
      </c>
      <c r="AO130" s="3" t="str">
        <f t="shared" ref="AO130:AO193" si="90">CONCATENATE(AM130,AN130)</f>
        <v>Jul6</v>
      </c>
      <c r="AP130" s="3" t="str">
        <f t="shared" ref="AP130:AP193" si="91">CONCATENATE(WEEKNUM(AL130),TEXT(AL130,"ddd"))</f>
        <v>27Fri</v>
      </c>
      <c r="AQ130" s="7">
        <f t="shared" si="64"/>
        <v>1.09177922297297</v>
      </c>
      <c r="AR130" s="7" t="e">
        <f t="shared" si="65"/>
        <v>#N/A</v>
      </c>
      <c r="AS130" s="7" t="e">
        <f t="shared" si="66"/>
        <v>#N/A</v>
      </c>
      <c r="AT130" s="7" t="e">
        <f t="shared" si="67"/>
        <v>#N/A</v>
      </c>
      <c r="AU130" s="10" t="e">
        <f t="shared" ref="AU130:AU193" si="92">AVERAGE(AQ130:AT130)</f>
        <v>#N/A</v>
      </c>
      <c r="AV130" s="11" t="e">
        <f t="shared" ref="AV130:AV193" si="93">100*(1-AU130)*-1</f>
        <v>#N/A</v>
      </c>
    </row>
    <row r="131" spans="1:48">
      <c r="A131" s="6">
        <v>10418</v>
      </c>
      <c r="B131" s="3" t="str">
        <f t="shared" si="68"/>
        <v>Jul</v>
      </c>
      <c r="C131" s="3">
        <f t="shared" si="69"/>
        <v>9</v>
      </c>
      <c r="D131" s="3" t="str">
        <f t="shared" si="70"/>
        <v>Jul9</v>
      </c>
      <c r="E131" s="3" t="str">
        <f t="shared" si="71"/>
        <v>28Mon</v>
      </c>
      <c r="F131">
        <v>19.459999</v>
      </c>
      <c r="G131" s="8">
        <f t="shared" ref="G131:G194" si="94">(F131-F130)/F130</f>
        <v>0.00361010848943315</v>
      </c>
      <c r="H131" s="7">
        <f t="shared" si="72"/>
        <v>1.09572066441441</v>
      </c>
      <c r="I131" s="7"/>
      <c r="J131" s="6">
        <v>21373</v>
      </c>
      <c r="K131" s="3" t="str">
        <f t="shared" si="73"/>
        <v>Jul</v>
      </c>
      <c r="L131" s="3">
        <f t="shared" si="74"/>
        <v>7</v>
      </c>
      <c r="M131" s="3" t="str">
        <f t="shared" si="75"/>
        <v>Jul7</v>
      </c>
      <c r="N131" s="3" t="str">
        <f t="shared" si="76"/>
        <v>28Mon</v>
      </c>
      <c r="O131">
        <v>45.619999</v>
      </c>
      <c r="P131" s="8">
        <f t="shared" ref="P131:P194" si="95">(O131-O130)/O130</f>
        <v>0.00329883432375549</v>
      </c>
      <c r="Q131" s="7">
        <f t="shared" si="77"/>
        <v>1.13116778422178</v>
      </c>
      <c r="R131" s="7"/>
      <c r="S131" s="6">
        <v>35985</v>
      </c>
      <c r="T131" s="3" t="str">
        <f t="shared" si="78"/>
        <v>Jul</v>
      </c>
      <c r="U131" s="3">
        <f t="shared" si="79"/>
        <v>9</v>
      </c>
      <c r="V131" s="3" t="str">
        <f t="shared" si="80"/>
        <v>Jul9</v>
      </c>
      <c r="W131" s="3" t="str">
        <f t="shared" si="81"/>
        <v>28Thu</v>
      </c>
      <c r="X131">
        <v>1158.560059</v>
      </c>
      <c r="Y131" s="8">
        <f t="shared" ref="Y131:Y194" si="96">(X131-X130)/X130</f>
        <v>-0.00670445820956959</v>
      </c>
      <c r="Z131" s="7">
        <f t="shared" si="82"/>
        <v>1.18821800658516</v>
      </c>
      <c r="AA131" s="7"/>
      <c r="AB131" s="6">
        <v>39637</v>
      </c>
      <c r="AC131" s="3" t="str">
        <f t="shared" si="83"/>
        <v>Jul</v>
      </c>
      <c r="AD131" s="3">
        <f t="shared" si="84"/>
        <v>8</v>
      </c>
      <c r="AE131" s="3" t="str">
        <f t="shared" si="85"/>
        <v>Jul8</v>
      </c>
      <c r="AF131" s="3" t="str">
        <f t="shared" si="86"/>
        <v>28Tue</v>
      </c>
      <c r="AG131">
        <v>1273.699951</v>
      </c>
      <c r="AH131" s="8">
        <f t="shared" ref="AH131:AH194" si="97">(AG131-AG130)/AG130</f>
        <v>0.0170803483101306</v>
      </c>
      <c r="AI131" s="7">
        <f t="shared" si="87"/>
        <v>0.880137594374721</v>
      </c>
      <c r="AJ131" s="7"/>
      <c r="AK131" s="9">
        <v>130</v>
      </c>
      <c r="AL131" s="6">
        <f>WORKDAY($AX$3,AK131,$AY$3:$AY$11)</f>
        <v>43290</v>
      </c>
      <c r="AM131" s="3" t="str">
        <f t="shared" si="88"/>
        <v>Jul</v>
      </c>
      <c r="AN131" s="3">
        <f t="shared" si="89"/>
        <v>9</v>
      </c>
      <c r="AO131" s="3" t="str">
        <f t="shared" si="90"/>
        <v>Jul9</v>
      </c>
      <c r="AP131" s="3" t="str">
        <f t="shared" si="91"/>
        <v>28Mon</v>
      </c>
      <c r="AQ131" s="7">
        <f t="shared" si="64"/>
        <v>1.09572066441441</v>
      </c>
      <c r="AR131" s="7">
        <f t="shared" si="65"/>
        <v>1.13116778422178</v>
      </c>
      <c r="AS131" s="7">
        <f t="shared" si="66"/>
        <v>1.18695641421177</v>
      </c>
      <c r="AT131" s="7">
        <f t="shared" si="67"/>
        <v>0.865356995479326</v>
      </c>
      <c r="AU131" s="10">
        <f t="shared" si="92"/>
        <v>1.06980046458182</v>
      </c>
      <c r="AV131" s="11">
        <f t="shared" si="93"/>
        <v>6.98004645818213</v>
      </c>
    </row>
    <row r="132" spans="1:48">
      <c r="A132" s="6">
        <v>10419</v>
      </c>
      <c r="B132" s="3" t="str">
        <f t="shared" si="68"/>
        <v>Jul</v>
      </c>
      <c r="C132" s="3">
        <f t="shared" si="69"/>
        <v>10</v>
      </c>
      <c r="D132" s="3" t="str">
        <f t="shared" si="70"/>
        <v>Jul10</v>
      </c>
      <c r="E132" s="3" t="str">
        <f t="shared" si="71"/>
        <v>28Tue</v>
      </c>
      <c r="F132">
        <v>19.43</v>
      </c>
      <c r="G132" s="8">
        <f t="shared" si="94"/>
        <v>-0.00154157253553816</v>
      </c>
      <c r="H132" s="7">
        <f t="shared" si="72"/>
        <v>1.09403153153153</v>
      </c>
      <c r="I132" s="7"/>
      <c r="J132" s="6">
        <v>21374</v>
      </c>
      <c r="K132" s="3" t="str">
        <f t="shared" si="73"/>
        <v>Jul</v>
      </c>
      <c r="L132" s="3">
        <f t="shared" si="74"/>
        <v>8</v>
      </c>
      <c r="M132" s="3" t="str">
        <f t="shared" si="75"/>
        <v>Jul8</v>
      </c>
      <c r="N132" s="3" t="str">
        <f t="shared" si="76"/>
        <v>28Tue</v>
      </c>
      <c r="O132">
        <v>45.400002</v>
      </c>
      <c r="P132" s="8">
        <f t="shared" si="95"/>
        <v>-0.00482238064056072</v>
      </c>
      <c r="Q132" s="7">
        <f t="shared" si="77"/>
        <v>1.12571286259792</v>
      </c>
      <c r="R132" s="7"/>
      <c r="S132" s="6">
        <v>35986</v>
      </c>
      <c r="T132" s="3" t="str">
        <f t="shared" si="78"/>
        <v>Jul</v>
      </c>
      <c r="U132" s="3">
        <f t="shared" si="79"/>
        <v>10</v>
      </c>
      <c r="V132" s="3" t="str">
        <f t="shared" si="80"/>
        <v>Jul10</v>
      </c>
      <c r="W132" s="3" t="str">
        <f t="shared" si="81"/>
        <v>28Fri</v>
      </c>
      <c r="X132">
        <v>1164.329956</v>
      </c>
      <c r="Y132" s="8">
        <f t="shared" si="96"/>
        <v>0.00498023124064916</v>
      </c>
      <c r="Z132" s="7">
        <f t="shared" si="82"/>
        <v>1.19413560702226</v>
      </c>
      <c r="AA132" s="7"/>
      <c r="AB132" s="6">
        <v>39638</v>
      </c>
      <c r="AC132" s="3" t="str">
        <f t="shared" si="83"/>
        <v>Jul</v>
      </c>
      <c r="AD132" s="3">
        <f t="shared" si="84"/>
        <v>9</v>
      </c>
      <c r="AE132" s="3" t="str">
        <f t="shared" si="85"/>
        <v>Jul9</v>
      </c>
      <c r="AF132" s="3" t="str">
        <f t="shared" si="86"/>
        <v>28Wed</v>
      </c>
      <c r="AG132">
        <v>1244.689941</v>
      </c>
      <c r="AH132" s="8">
        <f t="shared" si="97"/>
        <v>-0.0227761726592074</v>
      </c>
      <c r="AI132" s="7">
        <f t="shared" si="87"/>
        <v>0.860091428561383</v>
      </c>
      <c r="AJ132" s="7"/>
      <c r="AK132" s="9">
        <v>131</v>
      </c>
      <c r="AL132" s="6">
        <f>WORKDAY($AX$3,AK132,$AY$3:$AY$11)</f>
        <v>43291</v>
      </c>
      <c r="AM132" s="3" t="str">
        <f t="shared" si="88"/>
        <v>Jul</v>
      </c>
      <c r="AN132" s="3">
        <f t="shared" si="89"/>
        <v>10</v>
      </c>
      <c r="AO132" s="3" t="str">
        <f t="shared" si="90"/>
        <v>Jul10</v>
      </c>
      <c r="AP132" s="3" t="str">
        <f t="shared" si="91"/>
        <v>28Tue</v>
      </c>
      <c r="AQ132" s="7">
        <f t="shared" ref="AQ132:AQ195" si="98">VLOOKUP($AP132,$E$2:$H$253,4,0)</f>
        <v>1.09403153153153</v>
      </c>
      <c r="AR132" s="7">
        <f t="shared" ref="AR132:AR195" si="99">VLOOKUP(AP132,$N$2:$Q$251,4,0)</f>
        <v>1.12571286259792</v>
      </c>
      <c r="AS132" s="7">
        <f t="shared" ref="AS132:AS195" si="100">VLOOKUP($AP132,$W$2:$Z$249,4,0)</f>
        <v>1.18421814495077</v>
      </c>
      <c r="AT132" s="7">
        <f t="shared" ref="AT132:AT195" si="101">VLOOKUP($AP132,$AF$2:$AI$254,4,0)</f>
        <v>0.880137594374721</v>
      </c>
      <c r="AU132" s="10">
        <f t="shared" si="92"/>
        <v>1.07102503336374</v>
      </c>
      <c r="AV132" s="11">
        <f t="shared" si="93"/>
        <v>7.10250333637359</v>
      </c>
    </row>
    <row r="133" spans="1:48">
      <c r="A133" s="6">
        <v>10420</v>
      </c>
      <c r="B133" s="3" t="str">
        <f t="shared" si="68"/>
        <v>Jul</v>
      </c>
      <c r="C133" s="3">
        <f t="shared" si="69"/>
        <v>11</v>
      </c>
      <c r="D133" s="3" t="str">
        <f t="shared" si="70"/>
        <v>Jul11</v>
      </c>
      <c r="E133" s="3" t="str">
        <f t="shared" si="71"/>
        <v>28Wed</v>
      </c>
      <c r="F133">
        <v>18.950001</v>
      </c>
      <c r="G133" s="8">
        <f t="shared" si="94"/>
        <v>-0.0247040144107051</v>
      </c>
      <c r="H133" s="7">
        <f t="shared" si="72"/>
        <v>1.06700456081081</v>
      </c>
      <c r="I133" s="7"/>
      <c r="J133" s="6">
        <v>21375</v>
      </c>
      <c r="K133" s="3" t="str">
        <f t="shared" si="73"/>
        <v>Jul</v>
      </c>
      <c r="L133" s="3">
        <f t="shared" si="74"/>
        <v>9</v>
      </c>
      <c r="M133" s="3" t="str">
        <f t="shared" si="75"/>
        <v>Jul9</v>
      </c>
      <c r="N133" s="3" t="str">
        <f t="shared" si="76"/>
        <v>28Wed</v>
      </c>
      <c r="O133">
        <v>45.25</v>
      </c>
      <c r="P133" s="8">
        <f t="shared" si="95"/>
        <v>-0.00330400866502166</v>
      </c>
      <c r="Q133" s="7">
        <f t="shared" si="77"/>
        <v>1.12199349754557</v>
      </c>
      <c r="R133" s="7"/>
      <c r="S133" s="6">
        <v>35989</v>
      </c>
      <c r="T133" s="3" t="str">
        <f t="shared" si="78"/>
        <v>Jul</v>
      </c>
      <c r="U133" s="3">
        <f t="shared" si="79"/>
        <v>13</v>
      </c>
      <c r="V133" s="3" t="str">
        <f t="shared" si="80"/>
        <v>Jul13</v>
      </c>
      <c r="W133" s="3" t="str">
        <f t="shared" si="81"/>
        <v>29Mon</v>
      </c>
      <c r="X133">
        <v>1165.189941</v>
      </c>
      <c r="Y133" s="8">
        <f t="shared" si="96"/>
        <v>0.000738609356882381</v>
      </c>
      <c r="Z133" s="7">
        <f t="shared" si="82"/>
        <v>1.19501760675499</v>
      </c>
      <c r="AA133" s="7"/>
      <c r="AB133" s="6">
        <v>39639</v>
      </c>
      <c r="AC133" s="3" t="str">
        <f t="shared" si="83"/>
        <v>Jul</v>
      </c>
      <c r="AD133" s="3">
        <f t="shared" si="84"/>
        <v>10</v>
      </c>
      <c r="AE133" s="3" t="str">
        <f t="shared" si="85"/>
        <v>Jul10</v>
      </c>
      <c r="AF133" s="3" t="str">
        <f t="shared" si="86"/>
        <v>28Thu</v>
      </c>
      <c r="AG133">
        <v>1253.390015</v>
      </c>
      <c r="AH133" s="8">
        <f t="shared" si="97"/>
        <v>0.00698975199639687</v>
      </c>
      <c r="AI133" s="7">
        <f t="shared" si="87"/>
        <v>0.866103254341254</v>
      </c>
      <c r="AJ133" s="7"/>
      <c r="AK133" s="9">
        <v>132</v>
      </c>
      <c r="AL133" s="6">
        <f>WORKDAY($AX$3,AK133,$AY$3:$AY$11)</f>
        <v>43292</v>
      </c>
      <c r="AM133" s="3" t="str">
        <f t="shared" si="88"/>
        <v>Jul</v>
      </c>
      <c r="AN133" s="3">
        <f t="shared" si="89"/>
        <v>11</v>
      </c>
      <c r="AO133" s="3" t="str">
        <f t="shared" si="90"/>
        <v>Jul11</v>
      </c>
      <c r="AP133" s="3" t="str">
        <f t="shared" si="91"/>
        <v>28Wed</v>
      </c>
      <c r="AQ133" s="7">
        <f t="shared" si="98"/>
        <v>1.06700456081081</v>
      </c>
      <c r="AR133" s="7">
        <f t="shared" si="99"/>
        <v>1.12199349754557</v>
      </c>
      <c r="AS133" s="7">
        <f t="shared" si="100"/>
        <v>1.19623813517111</v>
      </c>
      <c r="AT133" s="7">
        <f t="shared" si="101"/>
        <v>0.860091428561383</v>
      </c>
      <c r="AU133" s="10">
        <f t="shared" si="92"/>
        <v>1.06133190552222</v>
      </c>
      <c r="AV133" s="11">
        <f t="shared" si="93"/>
        <v>6.13319055222186</v>
      </c>
    </row>
    <row r="134" spans="1:48">
      <c r="A134" s="6">
        <v>10421</v>
      </c>
      <c r="B134" s="3" t="str">
        <f t="shared" si="68"/>
        <v>Jul</v>
      </c>
      <c r="C134" s="3">
        <f t="shared" si="69"/>
        <v>12</v>
      </c>
      <c r="D134" s="3" t="str">
        <f t="shared" si="70"/>
        <v>Jul12</v>
      </c>
      <c r="E134" s="3" t="str">
        <f t="shared" si="71"/>
        <v>28Thu</v>
      </c>
      <c r="F134">
        <v>18.809999</v>
      </c>
      <c r="G134" s="8">
        <f t="shared" si="94"/>
        <v>-0.00738796794786444</v>
      </c>
      <c r="H134" s="7">
        <f t="shared" si="72"/>
        <v>1.05912156531532</v>
      </c>
      <c r="I134" s="7"/>
      <c r="J134" s="6">
        <v>21376</v>
      </c>
      <c r="K134" s="3" t="str">
        <f t="shared" si="73"/>
        <v>Jul</v>
      </c>
      <c r="L134" s="3">
        <f t="shared" si="74"/>
        <v>10</v>
      </c>
      <c r="M134" s="3" t="str">
        <f t="shared" si="75"/>
        <v>Jul10</v>
      </c>
      <c r="N134" s="3" t="str">
        <f t="shared" si="76"/>
        <v>28Thu</v>
      </c>
      <c r="O134">
        <v>45.419998</v>
      </c>
      <c r="P134" s="8">
        <f t="shared" si="95"/>
        <v>0.00375686187845303</v>
      </c>
      <c r="Q134" s="7">
        <f t="shared" si="77"/>
        <v>1.12620867214437</v>
      </c>
      <c r="R134" s="7"/>
      <c r="S134" s="6">
        <v>35990</v>
      </c>
      <c r="T134" s="3" t="str">
        <f t="shared" si="78"/>
        <v>Jul</v>
      </c>
      <c r="U134" s="3">
        <f t="shared" si="79"/>
        <v>14</v>
      </c>
      <c r="V134" s="3" t="str">
        <f t="shared" si="80"/>
        <v>Jul14</v>
      </c>
      <c r="W134" s="3" t="str">
        <f t="shared" si="81"/>
        <v>29Tue</v>
      </c>
      <c r="X134">
        <v>1177.579956</v>
      </c>
      <c r="Y134" s="8">
        <f t="shared" si="96"/>
        <v>0.010633472332731</v>
      </c>
      <c r="Z134" s="7">
        <f t="shared" si="82"/>
        <v>1.20772479341355</v>
      </c>
      <c r="AA134" s="7"/>
      <c r="AB134" s="6">
        <v>39640</v>
      </c>
      <c r="AC134" s="3" t="str">
        <f t="shared" si="83"/>
        <v>Jul</v>
      </c>
      <c r="AD134" s="3">
        <f t="shared" si="84"/>
        <v>11</v>
      </c>
      <c r="AE134" s="3" t="str">
        <f t="shared" si="85"/>
        <v>Jul11</v>
      </c>
      <c r="AF134" s="3" t="str">
        <f t="shared" si="86"/>
        <v>28Fri</v>
      </c>
      <c r="AG134">
        <v>1239.48999</v>
      </c>
      <c r="AH134" s="8">
        <f t="shared" si="97"/>
        <v>-0.0110899439389582</v>
      </c>
      <c r="AI134" s="7">
        <f t="shared" si="87"/>
        <v>0.85649821780526</v>
      </c>
      <c r="AJ134" s="7"/>
      <c r="AK134" s="9">
        <v>133</v>
      </c>
      <c r="AL134" s="6">
        <f>WORKDAY($AX$3,AK134,$AY$3:$AY$11)</f>
        <v>43293</v>
      </c>
      <c r="AM134" s="3" t="str">
        <f t="shared" si="88"/>
        <v>Jul</v>
      </c>
      <c r="AN134" s="3">
        <f t="shared" si="89"/>
        <v>12</v>
      </c>
      <c r="AO134" s="3" t="str">
        <f t="shared" si="90"/>
        <v>Jul12</v>
      </c>
      <c r="AP134" s="3" t="str">
        <f t="shared" si="91"/>
        <v>28Thu</v>
      </c>
      <c r="AQ134" s="7">
        <f t="shared" si="98"/>
        <v>1.05912156531532</v>
      </c>
      <c r="AR134" s="7">
        <f t="shared" si="99"/>
        <v>1.12620867214437</v>
      </c>
      <c r="AS134" s="7">
        <f t="shared" si="100"/>
        <v>1.18821800658516</v>
      </c>
      <c r="AT134" s="7">
        <f t="shared" si="101"/>
        <v>0.866103254341254</v>
      </c>
      <c r="AU134" s="10">
        <f t="shared" si="92"/>
        <v>1.05991287459653</v>
      </c>
      <c r="AV134" s="11">
        <f t="shared" si="93"/>
        <v>5.99128745965256</v>
      </c>
    </row>
    <row r="135" spans="1:48">
      <c r="A135" s="6">
        <v>10422</v>
      </c>
      <c r="B135" s="3" t="str">
        <f t="shared" si="68"/>
        <v>Jul</v>
      </c>
      <c r="C135" s="3">
        <f t="shared" si="69"/>
        <v>13</v>
      </c>
      <c r="D135" s="3" t="str">
        <f t="shared" si="70"/>
        <v>Jul13</v>
      </c>
      <c r="E135" s="3" t="str">
        <f t="shared" si="71"/>
        <v>28Fri</v>
      </c>
      <c r="F135">
        <v>18.959999</v>
      </c>
      <c r="G135" s="8">
        <f t="shared" si="94"/>
        <v>0.00797448208264118</v>
      </c>
      <c r="H135" s="7">
        <f t="shared" si="72"/>
        <v>1.06756751126126</v>
      </c>
      <c r="I135" s="7"/>
      <c r="J135" s="6">
        <v>21377</v>
      </c>
      <c r="K135" s="3" t="str">
        <f t="shared" si="73"/>
        <v>Jul</v>
      </c>
      <c r="L135" s="3">
        <f t="shared" si="74"/>
        <v>11</v>
      </c>
      <c r="M135" s="3" t="str">
        <f t="shared" si="75"/>
        <v>Jul11</v>
      </c>
      <c r="N135" s="3" t="str">
        <f t="shared" si="76"/>
        <v>28Fri</v>
      </c>
      <c r="O135">
        <v>45.720001</v>
      </c>
      <c r="P135" s="8">
        <f t="shared" si="95"/>
        <v>0.00660508615610251</v>
      </c>
      <c r="Q135" s="7">
        <f t="shared" si="77"/>
        <v>1.13364737745364</v>
      </c>
      <c r="R135" s="7"/>
      <c r="S135" s="6">
        <v>35991</v>
      </c>
      <c r="T135" s="3" t="str">
        <f t="shared" si="78"/>
        <v>Jul</v>
      </c>
      <c r="U135" s="3">
        <f t="shared" si="79"/>
        <v>15</v>
      </c>
      <c r="V135" s="3" t="str">
        <f t="shared" si="80"/>
        <v>Jul15</v>
      </c>
      <c r="W135" s="3" t="str">
        <f t="shared" si="81"/>
        <v>29Wed</v>
      </c>
      <c r="X135">
        <v>1174.810059</v>
      </c>
      <c r="Y135" s="8">
        <f t="shared" si="96"/>
        <v>-0.00235219441863541</v>
      </c>
      <c r="Z135" s="7">
        <f t="shared" si="82"/>
        <v>1.20488398989523</v>
      </c>
      <c r="AA135" s="7"/>
      <c r="AB135" s="6">
        <v>39643</v>
      </c>
      <c r="AC135" s="3" t="str">
        <f t="shared" si="83"/>
        <v>Jul</v>
      </c>
      <c r="AD135" s="3">
        <f t="shared" si="84"/>
        <v>14</v>
      </c>
      <c r="AE135" s="3" t="str">
        <f t="shared" si="85"/>
        <v>Jul14</v>
      </c>
      <c r="AF135" s="3" t="str">
        <f t="shared" si="86"/>
        <v>29Mon</v>
      </c>
      <c r="AG135">
        <v>1228.300049</v>
      </c>
      <c r="AH135" s="8">
        <f t="shared" si="97"/>
        <v>-0.00902785911163356</v>
      </c>
      <c r="AI135" s="7">
        <f t="shared" si="87"/>
        <v>0.848765872565549</v>
      </c>
      <c r="AJ135" s="7"/>
      <c r="AK135" s="9">
        <v>134</v>
      </c>
      <c r="AL135" s="6">
        <f>WORKDAY($AX$3,AK135,$AY$3:$AY$11)</f>
        <v>43294</v>
      </c>
      <c r="AM135" s="3" t="str">
        <f t="shared" si="88"/>
        <v>Jul</v>
      </c>
      <c r="AN135" s="3">
        <f t="shared" si="89"/>
        <v>13</v>
      </c>
      <c r="AO135" s="3" t="str">
        <f t="shared" si="90"/>
        <v>Jul13</v>
      </c>
      <c r="AP135" s="3" t="str">
        <f t="shared" si="91"/>
        <v>28Fri</v>
      </c>
      <c r="AQ135" s="7">
        <f t="shared" si="98"/>
        <v>1.06756751126126</v>
      </c>
      <c r="AR135" s="7">
        <f t="shared" si="99"/>
        <v>1.13364737745364</v>
      </c>
      <c r="AS135" s="7">
        <f t="shared" si="100"/>
        <v>1.19413560702226</v>
      </c>
      <c r="AT135" s="7">
        <f t="shared" si="101"/>
        <v>0.85649821780526</v>
      </c>
      <c r="AU135" s="10">
        <f t="shared" si="92"/>
        <v>1.0629621783856</v>
      </c>
      <c r="AV135" s="11">
        <f t="shared" si="93"/>
        <v>6.2962178385604</v>
      </c>
    </row>
    <row r="136" spans="1:48">
      <c r="A136" s="6">
        <v>10425</v>
      </c>
      <c r="B136" s="3" t="str">
        <f t="shared" si="68"/>
        <v>Jul</v>
      </c>
      <c r="C136" s="3">
        <f t="shared" si="69"/>
        <v>16</v>
      </c>
      <c r="D136" s="3" t="str">
        <f t="shared" si="70"/>
        <v>Jul16</v>
      </c>
      <c r="E136" s="3" t="str">
        <f t="shared" si="71"/>
        <v>29Mon</v>
      </c>
      <c r="F136">
        <v>18.700001</v>
      </c>
      <c r="G136" s="8">
        <f t="shared" si="94"/>
        <v>-0.0137129754068025</v>
      </c>
      <c r="H136" s="7">
        <f t="shared" si="72"/>
        <v>1.05292798423423</v>
      </c>
      <c r="I136" s="7"/>
      <c r="J136" s="6">
        <v>21380</v>
      </c>
      <c r="K136" s="3" t="str">
        <f t="shared" si="73"/>
        <v>Jul</v>
      </c>
      <c r="L136" s="3">
        <f t="shared" si="74"/>
        <v>14</v>
      </c>
      <c r="M136" s="3" t="str">
        <f t="shared" si="75"/>
        <v>Jul14</v>
      </c>
      <c r="N136" s="3" t="str">
        <f t="shared" si="76"/>
        <v>29Mon</v>
      </c>
      <c r="O136">
        <v>45.139999</v>
      </c>
      <c r="P136" s="8">
        <f t="shared" si="95"/>
        <v>-0.0126859577277787</v>
      </c>
      <c r="Q136" s="7">
        <f t="shared" si="77"/>
        <v>1.11926597474505</v>
      </c>
      <c r="R136" s="7"/>
      <c r="S136" s="6">
        <v>35992</v>
      </c>
      <c r="T136" s="3" t="str">
        <f t="shared" si="78"/>
        <v>Jul</v>
      </c>
      <c r="U136" s="3">
        <f t="shared" si="79"/>
        <v>16</v>
      </c>
      <c r="V136" s="3" t="str">
        <f t="shared" si="80"/>
        <v>Jul16</v>
      </c>
      <c r="W136" s="3" t="str">
        <f t="shared" si="81"/>
        <v>29Thu</v>
      </c>
      <c r="X136">
        <v>1183.98999</v>
      </c>
      <c r="Y136" s="8">
        <f t="shared" si="96"/>
        <v>0.00781397037731708</v>
      </c>
      <c r="Z136" s="7">
        <f t="shared" si="82"/>
        <v>1.21429891770038</v>
      </c>
      <c r="AA136" s="7"/>
      <c r="AB136" s="6">
        <v>39644</v>
      </c>
      <c r="AC136" s="3" t="str">
        <f t="shared" si="83"/>
        <v>Jul</v>
      </c>
      <c r="AD136" s="3">
        <f t="shared" si="84"/>
        <v>15</v>
      </c>
      <c r="AE136" s="3" t="str">
        <f t="shared" si="85"/>
        <v>Jul15</v>
      </c>
      <c r="AF136" s="3" t="str">
        <f t="shared" si="86"/>
        <v>29Tue</v>
      </c>
      <c r="AG136">
        <v>1214.910034</v>
      </c>
      <c r="AH136" s="8">
        <f t="shared" si="97"/>
        <v>-0.0109012574011547</v>
      </c>
      <c r="AI136" s="7">
        <f t="shared" si="87"/>
        <v>0.839513257315396</v>
      </c>
      <c r="AJ136" s="7"/>
      <c r="AK136" s="9">
        <v>135</v>
      </c>
      <c r="AL136" s="6">
        <f>WORKDAY($AX$3,AK136,$AY$3:$AY$11)</f>
        <v>43297</v>
      </c>
      <c r="AM136" s="3" t="str">
        <f t="shared" si="88"/>
        <v>Jul</v>
      </c>
      <c r="AN136" s="3">
        <f t="shared" si="89"/>
        <v>16</v>
      </c>
      <c r="AO136" s="3" t="str">
        <f t="shared" si="90"/>
        <v>Jul16</v>
      </c>
      <c r="AP136" s="3" t="str">
        <f t="shared" si="91"/>
        <v>29Mon</v>
      </c>
      <c r="AQ136" s="7">
        <f t="shared" si="98"/>
        <v>1.05292798423423</v>
      </c>
      <c r="AR136" s="7">
        <f t="shared" si="99"/>
        <v>1.11926597474505</v>
      </c>
      <c r="AS136" s="7">
        <f t="shared" si="100"/>
        <v>1.19501760675499</v>
      </c>
      <c r="AT136" s="7">
        <f t="shared" si="101"/>
        <v>0.848765872565549</v>
      </c>
      <c r="AU136" s="10">
        <f t="shared" si="92"/>
        <v>1.05399435957496</v>
      </c>
      <c r="AV136" s="11">
        <f t="shared" si="93"/>
        <v>5.39943595749566</v>
      </c>
    </row>
    <row r="137" spans="1:48">
      <c r="A137" s="6">
        <v>10426</v>
      </c>
      <c r="B137" s="3" t="str">
        <f t="shared" si="68"/>
        <v>Jul</v>
      </c>
      <c r="C137" s="3">
        <f t="shared" si="69"/>
        <v>17</v>
      </c>
      <c r="D137" s="3" t="str">
        <f t="shared" si="70"/>
        <v>Jul17</v>
      </c>
      <c r="E137" s="3" t="str">
        <f t="shared" si="71"/>
        <v>29Tue</v>
      </c>
      <c r="F137">
        <v>18.799999</v>
      </c>
      <c r="G137" s="8">
        <f t="shared" si="94"/>
        <v>0.00534748634505417</v>
      </c>
      <c r="H137" s="7">
        <f t="shared" si="72"/>
        <v>1.05855850225225</v>
      </c>
      <c r="I137" s="7"/>
      <c r="J137" s="6">
        <v>21381</v>
      </c>
      <c r="K137" s="3" t="str">
        <f t="shared" si="73"/>
        <v>Jul</v>
      </c>
      <c r="L137" s="3">
        <f t="shared" si="74"/>
        <v>15</v>
      </c>
      <c r="M137" s="3" t="str">
        <f t="shared" si="75"/>
        <v>Jul15</v>
      </c>
      <c r="N137" s="3" t="str">
        <f t="shared" si="76"/>
        <v>29Tue</v>
      </c>
      <c r="O137">
        <v>45.110001</v>
      </c>
      <c r="P137" s="8">
        <f t="shared" si="95"/>
        <v>-0.000664554733375297</v>
      </c>
      <c r="Q137" s="7">
        <f t="shared" si="77"/>
        <v>1.11852216124363</v>
      </c>
      <c r="R137" s="7"/>
      <c r="S137" s="6">
        <v>35993</v>
      </c>
      <c r="T137" s="3" t="str">
        <f t="shared" si="78"/>
        <v>Jul</v>
      </c>
      <c r="U137" s="3">
        <f t="shared" si="79"/>
        <v>17</v>
      </c>
      <c r="V137" s="3" t="str">
        <f t="shared" si="80"/>
        <v>Jul17</v>
      </c>
      <c r="W137" s="3" t="str">
        <f t="shared" si="81"/>
        <v>29Fri</v>
      </c>
      <c r="X137">
        <v>1186.75</v>
      </c>
      <c r="Y137" s="8">
        <f t="shared" si="96"/>
        <v>0.00233110923513801</v>
      </c>
      <c r="Z137" s="7">
        <f t="shared" si="82"/>
        <v>1.21712958112165</v>
      </c>
      <c r="AA137" s="7"/>
      <c r="AB137" s="6">
        <v>39645</v>
      </c>
      <c r="AC137" s="3" t="str">
        <f t="shared" si="83"/>
        <v>Jul</v>
      </c>
      <c r="AD137" s="3">
        <f t="shared" si="84"/>
        <v>16</v>
      </c>
      <c r="AE137" s="3" t="str">
        <f t="shared" si="85"/>
        <v>Jul16</v>
      </c>
      <c r="AF137" s="3" t="str">
        <f t="shared" si="86"/>
        <v>29Wed</v>
      </c>
      <c r="AG137">
        <v>1245.359985</v>
      </c>
      <c r="AH137" s="8">
        <f t="shared" si="97"/>
        <v>0.0250635439232861</v>
      </c>
      <c r="AI137" s="7">
        <f t="shared" si="87"/>
        <v>0.860554434714302</v>
      </c>
      <c r="AJ137" s="7"/>
      <c r="AK137" s="9">
        <v>136</v>
      </c>
      <c r="AL137" s="6">
        <f>WORKDAY($AX$3,AK137,$AY$3:$AY$11)</f>
        <v>43298</v>
      </c>
      <c r="AM137" s="3" t="str">
        <f t="shared" si="88"/>
        <v>Jul</v>
      </c>
      <c r="AN137" s="3">
        <f t="shared" si="89"/>
        <v>17</v>
      </c>
      <c r="AO137" s="3" t="str">
        <f t="shared" si="90"/>
        <v>Jul17</v>
      </c>
      <c r="AP137" s="3" t="str">
        <f t="shared" si="91"/>
        <v>29Tue</v>
      </c>
      <c r="AQ137" s="7">
        <f t="shared" si="98"/>
        <v>1.05855850225225</v>
      </c>
      <c r="AR137" s="7">
        <f t="shared" si="99"/>
        <v>1.11852216124363</v>
      </c>
      <c r="AS137" s="7">
        <f t="shared" si="100"/>
        <v>1.20772479341355</v>
      </c>
      <c r="AT137" s="7">
        <f t="shared" si="101"/>
        <v>0.839513257315396</v>
      </c>
      <c r="AU137" s="10">
        <f t="shared" si="92"/>
        <v>1.05607967855621</v>
      </c>
      <c r="AV137" s="11">
        <f t="shared" si="93"/>
        <v>5.60796785562063</v>
      </c>
    </row>
    <row r="138" spans="1:48">
      <c r="A138" s="6">
        <v>10427</v>
      </c>
      <c r="B138" s="3" t="str">
        <f t="shared" si="68"/>
        <v>Jul</v>
      </c>
      <c r="C138" s="3">
        <f t="shared" si="69"/>
        <v>18</v>
      </c>
      <c r="D138" s="3" t="str">
        <f t="shared" si="70"/>
        <v>Jul18</v>
      </c>
      <c r="E138" s="3" t="str">
        <f t="shared" si="71"/>
        <v>29Wed</v>
      </c>
      <c r="F138">
        <v>19.030001</v>
      </c>
      <c r="G138" s="8">
        <f t="shared" si="94"/>
        <v>0.0122341495869228</v>
      </c>
      <c r="H138" s="7">
        <f t="shared" si="72"/>
        <v>1.07150906531532</v>
      </c>
      <c r="I138" s="7"/>
      <c r="J138" s="6">
        <v>21382</v>
      </c>
      <c r="K138" s="3" t="str">
        <f t="shared" si="73"/>
        <v>Jul</v>
      </c>
      <c r="L138" s="3">
        <f t="shared" si="74"/>
        <v>16</v>
      </c>
      <c r="M138" s="3" t="str">
        <f t="shared" si="75"/>
        <v>Jul16</v>
      </c>
      <c r="N138" s="3" t="str">
        <f t="shared" si="76"/>
        <v>29Wed</v>
      </c>
      <c r="O138">
        <v>45.25</v>
      </c>
      <c r="P138" s="8">
        <f t="shared" si="95"/>
        <v>0.0031035024805254</v>
      </c>
      <c r="Q138" s="7">
        <f t="shared" si="77"/>
        <v>1.12199349754557</v>
      </c>
      <c r="R138" s="7"/>
      <c r="S138" s="6">
        <v>35996</v>
      </c>
      <c r="T138" s="3" t="str">
        <f t="shared" si="78"/>
        <v>Jul</v>
      </c>
      <c r="U138" s="3">
        <f t="shared" si="79"/>
        <v>20</v>
      </c>
      <c r="V138" s="3" t="str">
        <f t="shared" si="80"/>
        <v>Jul20</v>
      </c>
      <c r="W138" s="3" t="str">
        <f t="shared" si="81"/>
        <v>30Mon</v>
      </c>
      <c r="X138">
        <v>1184.099976</v>
      </c>
      <c r="Y138" s="8">
        <f t="shared" si="96"/>
        <v>-0.0022330094796714</v>
      </c>
      <c r="Z138" s="7">
        <f t="shared" si="82"/>
        <v>1.21441171922901</v>
      </c>
      <c r="AA138" s="7"/>
      <c r="AB138" s="6">
        <v>39646</v>
      </c>
      <c r="AC138" s="3" t="str">
        <f t="shared" si="83"/>
        <v>Jul</v>
      </c>
      <c r="AD138" s="3">
        <f t="shared" si="84"/>
        <v>17</v>
      </c>
      <c r="AE138" s="3" t="str">
        <f t="shared" si="85"/>
        <v>Jul17</v>
      </c>
      <c r="AF138" s="3" t="str">
        <f t="shared" si="86"/>
        <v>29Thu</v>
      </c>
      <c r="AG138">
        <v>1260.319946</v>
      </c>
      <c r="AH138" s="8">
        <f t="shared" si="97"/>
        <v>0.012012559565257</v>
      </c>
      <c r="AI138" s="7">
        <f t="shared" si="87"/>
        <v>0.870891896120453</v>
      </c>
      <c r="AJ138" s="7"/>
      <c r="AK138" s="9">
        <v>137</v>
      </c>
      <c r="AL138" s="6">
        <f>WORKDAY($AX$3,AK138,$AY$3:$AY$11)</f>
        <v>43299</v>
      </c>
      <c r="AM138" s="3" t="str">
        <f t="shared" si="88"/>
        <v>Jul</v>
      </c>
      <c r="AN138" s="3">
        <f t="shared" si="89"/>
        <v>18</v>
      </c>
      <c r="AO138" s="3" t="str">
        <f t="shared" si="90"/>
        <v>Jul18</v>
      </c>
      <c r="AP138" s="3" t="str">
        <f t="shared" si="91"/>
        <v>29Wed</v>
      </c>
      <c r="AQ138" s="7">
        <f t="shared" si="98"/>
        <v>1.07150906531532</v>
      </c>
      <c r="AR138" s="7">
        <f t="shared" si="99"/>
        <v>1.12199349754557</v>
      </c>
      <c r="AS138" s="7">
        <f t="shared" si="100"/>
        <v>1.20488398989523</v>
      </c>
      <c r="AT138" s="7">
        <f t="shared" si="101"/>
        <v>0.860554434714302</v>
      </c>
      <c r="AU138" s="10">
        <f t="shared" si="92"/>
        <v>1.06473524686761</v>
      </c>
      <c r="AV138" s="11">
        <f t="shared" si="93"/>
        <v>6.47352468676052</v>
      </c>
    </row>
    <row r="139" spans="1:48">
      <c r="A139" s="6">
        <v>10428</v>
      </c>
      <c r="B139" s="3" t="str">
        <f t="shared" si="68"/>
        <v>Jul</v>
      </c>
      <c r="C139" s="3">
        <f t="shared" si="69"/>
        <v>19</v>
      </c>
      <c r="D139" s="3" t="str">
        <f t="shared" si="70"/>
        <v>Jul19</v>
      </c>
      <c r="E139" s="3" t="str">
        <f t="shared" si="71"/>
        <v>29Thu</v>
      </c>
      <c r="F139">
        <v>18.99</v>
      </c>
      <c r="G139" s="8">
        <f t="shared" si="94"/>
        <v>-0.00210199673662656</v>
      </c>
      <c r="H139" s="7">
        <f t="shared" si="72"/>
        <v>1.06925675675676</v>
      </c>
      <c r="I139" s="7"/>
      <c r="J139" s="6">
        <v>21383</v>
      </c>
      <c r="K139" s="3" t="str">
        <f t="shared" si="73"/>
        <v>Jul</v>
      </c>
      <c r="L139" s="3">
        <f t="shared" si="74"/>
        <v>17</v>
      </c>
      <c r="M139" s="3" t="str">
        <f t="shared" si="75"/>
        <v>Jul17</v>
      </c>
      <c r="N139" s="3" t="str">
        <f t="shared" si="76"/>
        <v>29Thu</v>
      </c>
      <c r="O139">
        <v>45.549999</v>
      </c>
      <c r="P139" s="8">
        <f t="shared" si="95"/>
        <v>0.00662981215469613</v>
      </c>
      <c r="Q139" s="7">
        <f t="shared" si="77"/>
        <v>1.12943210367309</v>
      </c>
      <c r="R139" s="7"/>
      <c r="S139" s="6">
        <v>35997</v>
      </c>
      <c r="T139" s="3" t="str">
        <f t="shared" si="78"/>
        <v>Jul</v>
      </c>
      <c r="U139" s="3">
        <f t="shared" si="79"/>
        <v>21</v>
      </c>
      <c r="V139" s="3" t="str">
        <f t="shared" si="80"/>
        <v>Jul21</v>
      </c>
      <c r="W139" s="3" t="str">
        <f t="shared" si="81"/>
        <v>30Tue</v>
      </c>
      <c r="X139">
        <v>1165.069946</v>
      </c>
      <c r="Y139" s="8">
        <f t="shared" si="96"/>
        <v>-0.0160713034251425</v>
      </c>
      <c r="Z139" s="7">
        <f t="shared" si="82"/>
        <v>1.19489454000623</v>
      </c>
      <c r="AA139" s="7"/>
      <c r="AB139" s="6">
        <v>39647</v>
      </c>
      <c r="AC139" s="3" t="str">
        <f t="shared" si="83"/>
        <v>Jul</v>
      </c>
      <c r="AD139" s="3">
        <f t="shared" si="84"/>
        <v>18</v>
      </c>
      <c r="AE139" s="3" t="str">
        <f t="shared" si="85"/>
        <v>Jul18</v>
      </c>
      <c r="AF139" s="3" t="str">
        <f t="shared" si="86"/>
        <v>29Fri</v>
      </c>
      <c r="AG139">
        <v>1260.680054</v>
      </c>
      <c r="AH139" s="8">
        <f t="shared" si="97"/>
        <v>0.000285727446544637</v>
      </c>
      <c r="AI139" s="7">
        <f t="shared" si="87"/>
        <v>0.871140733838148</v>
      </c>
      <c r="AJ139" s="7"/>
      <c r="AK139" s="9">
        <v>138</v>
      </c>
      <c r="AL139" s="6">
        <f>WORKDAY($AX$3,AK139,$AY$3:$AY$11)</f>
        <v>43300</v>
      </c>
      <c r="AM139" s="3" t="str">
        <f t="shared" si="88"/>
        <v>Jul</v>
      </c>
      <c r="AN139" s="3">
        <f t="shared" si="89"/>
        <v>19</v>
      </c>
      <c r="AO139" s="3" t="str">
        <f t="shared" si="90"/>
        <v>Jul19</v>
      </c>
      <c r="AP139" s="3" t="str">
        <f t="shared" si="91"/>
        <v>29Thu</v>
      </c>
      <c r="AQ139" s="7">
        <f t="shared" si="98"/>
        <v>1.06925675675676</v>
      </c>
      <c r="AR139" s="7">
        <f t="shared" si="99"/>
        <v>1.12943210367309</v>
      </c>
      <c r="AS139" s="7">
        <f t="shared" si="100"/>
        <v>1.21429891770038</v>
      </c>
      <c r="AT139" s="7">
        <f t="shared" si="101"/>
        <v>0.870891896120453</v>
      </c>
      <c r="AU139" s="10">
        <f t="shared" si="92"/>
        <v>1.07096991856267</v>
      </c>
      <c r="AV139" s="11">
        <f t="shared" si="93"/>
        <v>7.09699185626693</v>
      </c>
    </row>
    <row r="140" spans="1:48">
      <c r="A140" s="6">
        <v>10429</v>
      </c>
      <c r="B140" s="3" t="str">
        <f t="shared" si="68"/>
        <v>Jul</v>
      </c>
      <c r="C140" s="3">
        <f t="shared" si="69"/>
        <v>20</v>
      </c>
      <c r="D140" s="3" t="str">
        <f t="shared" si="70"/>
        <v>Jul20</v>
      </c>
      <c r="E140" s="3" t="str">
        <f t="shared" si="71"/>
        <v>29Fri</v>
      </c>
      <c r="F140">
        <v>19.030001</v>
      </c>
      <c r="G140" s="8">
        <f t="shared" si="94"/>
        <v>0.0021064244339126</v>
      </c>
      <c r="H140" s="7">
        <f t="shared" si="72"/>
        <v>1.07150906531532</v>
      </c>
      <c r="I140" s="7"/>
      <c r="J140" s="6">
        <v>21384</v>
      </c>
      <c r="K140" s="3" t="str">
        <f t="shared" si="73"/>
        <v>Jul</v>
      </c>
      <c r="L140" s="3">
        <f t="shared" si="74"/>
        <v>18</v>
      </c>
      <c r="M140" s="3" t="str">
        <f t="shared" si="75"/>
        <v>Jul18</v>
      </c>
      <c r="N140" s="3" t="str">
        <f t="shared" si="76"/>
        <v>29Fri</v>
      </c>
      <c r="O140">
        <v>45.77</v>
      </c>
      <c r="P140" s="8">
        <f t="shared" si="95"/>
        <v>0.00482987935960226</v>
      </c>
      <c r="Q140" s="7">
        <f t="shared" si="77"/>
        <v>1.13488712447869</v>
      </c>
      <c r="R140" s="7"/>
      <c r="S140" s="6">
        <v>35998</v>
      </c>
      <c r="T140" s="3" t="str">
        <f t="shared" si="78"/>
        <v>Jul</v>
      </c>
      <c r="U140" s="3">
        <f t="shared" si="79"/>
        <v>22</v>
      </c>
      <c r="V140" s="3" t="str">
        <f t="shared" si="80"/>
        <v>Jul22</v>
      </c>
      <c r="W140" s="3" t="str">
        <f t="shared" si="81"/>
        <v>30Wed</v>
      </c>
      <c r="X140">
        <v>1164.079956</v>
      </c>
      <c r="Y140" s="8">
        <f t="shared" si="96"/>
        <v>-0.000849725806934543</v>
      </c>
      <c r="Z140" s="7">
        <f t="shared" si="82"/>
        <v>1.19387920727903</v>
      </c>
      <c r="AA140" s="7"/>
      <c r="AB140" s="6">
        <v>39650</v>
      </c>
      <c r="AC140" s="3" t="str">
        <f t="shared" si="83"/>
        <v>Jul</v>
      </c>
      <c r="AD140" s="3">
        <f t="shared" si="84"/>
        <v>21</v>
      </c>
      <c r="AE140" s="3" t="str">
        <f t="shared" si="85"/>
        <v>Jul21</v>
      </c>
      <c r="AF140" s="3" t="str">
        <f t="shared" si="86"/>
        <v>30Mon</v>
      </c>
      <c r="AG140">
        <v>1260</v>
      </c>
      <c r="AH140" s="8">
        <f t="shared" si="97"/>
        <v>-0.000539434250460448</v>
      </c>
      <c r="AI140" s="7">
        <f t="shared" si="87"/>
        <v>0.870670810689345</v>
      </c>
      <c r="AJ140" s="7"/>
      <c r="AK140" s="9">
        <v>139</v>
      </c>
      <c r="AL140" s="6">
        <f>WORKDAY($AX$3,AK140,$AY$3:$AY$11)</f>
        <v>43301</v>
      </c>
      <c r="AM140" s="3" t="str">
        <f t="shared" si="88"/>
        <v>Jul</v>
      </c>
      <c r="AN140" s="3">
        <f t="shared" si="89"/>
        <v>20</v>
      </c>
      <c r="AO140" s="3" t="str">
        <f t="shared" si="90"/>
        <v>Jul20</v>
      </c>
      <c r="AP140" s="3" t="str">
        <f t="shared" si="91"/>
        <v>29Fri</v>
      </c>
      <c r="AQ140" s="7">
        <f t="shared" si="98"/>
        <v>1.07150906531532</v>
      </c>
      <c r="AR140" s="7">
        <f t="shared" si="99"/>
        <v>1.13488712447869</v>
      </c>
      <c r="AS140" s="7">
        <f t="shared" si="100"/>
        <v>1.21712958112165</v>
      </c>
      <c r="AT140" s="7">
        <f t="shared" si="101"/>
        <v>0.871140733838148</v>
      </c>
      <c r="AU140" s="10">
        <f t="shared" si="92"/>
        <v>1.07366662618845</v>
      </c>
      <c r="AV140" s="11">
        <f t="shared" si="93"/>
        <v>7.36666261884504</v>
      </c>
    </row>
    <row r="141" spans="1:48">
      <c r="A141" s="6">
        <v>10432</v>
      </c>
      <c r="B141" s="3" t="str">
        <f t="shared" si="68"/>
        <v>Jul</v>
      </c>
      <c r="C141" s="3">
        <f t="shared" si="69"/>
        <v>23</v>
      </c>
      <c r="D141" s="3" t="str">
        <f t="shared" si="70"/>
        <v>Jul23</v>
      </c>
      <c r="E141" s="3" t="str">
        <f t="shared" si="71"/>
        <v>30Mon</v>
      </c>
      <c r="F141">
        <v>19.120001</v>
      </c>
      <c r="G141" s="8">
        <f t="shared" si="94"/>
        <v>0.00472937442304916</v>
      </c>
      <c r="H141" s="7">
        <f t="shared" si="72"/>
        <v>1.07657663288288</v>
      </c>
      <c r="I141" s="7"/>
      <c r="J141" s="6">
        <v>21387</v>
      </c>
      <c r="K141" s="3" t="str">
        <f t="shared" si="73"/>
        <v>Jul</v>
      </c>
      <c r="L141" s="3">
        <f t="shared" si="74"/>
        <v>21</v>
      </c>
      <c r="M141" s="3" t="str">
        <f t="shared" si="75"/>
        <v>Jul21</v>
      </c>
      <c r="N141" s="3" t="str">
        <f t="shared" si="76"/>
        <v>30Mon</v>
      </c>
      <c r="O141">
        <v>46.330002</v>
      </c>
      <c r="P141" s="8">
        <f t="shared" si="95"/>
        <v>0.0122351321826523</v>
      </c>
      <c r="Q141" s="7">
        <f t="shared" si="77"/>
        <v>1.14877261845908</v>
      </c>
      <c r="R141" s="7"/>
      <c r="S141" s="6">
        <v>35999</v>
      </c>
      <c r="T141" s="3" t="str">
        <f t="shared" si="78"/>
        <v>Jul</v>
      </c>
      <c r="U141" s="3">
        <f t="shared" si="79"/>
        <v>23</v>
      </c>
      <c r="V141" s="3" t="str">
        <f t="shared" si="80"/>
        <v>Jul23</v>
      </c>
      <c r="W141" s="3" t="str">
        <f t="shared" si="81"/>
        <v>30Thu</v>
      </c>
      <c r="X141">
        <v>1139.75</v>
      </c>
      <c r="Y141" s="8">
        <f t="shared" si="96"/>
        <v>-0.0209005883784842</v>
      </c>
      <c r="Z141" s="7">
        <f t="shared" si="82"/>
        <v>1.16892642939406</v>
      </c>
      <c r="AA141" s="7"/>
      <c r="AB141" s="6">
        <v>39651</v>
      </c>
      <c r="AC141" s="3" t="str">
        <f t="shared" si="83"/>
        <v>Jul</v>
      </c>
      <c r="AD141" s="3">
        <f t="shared" si="84"/>
        <v>22</v>
      </c>
      <c r="AE141" s="3" t="str">
        <f t="shared" si="85"/>
        <v>Jul22</v>
      </c>
      <c r="AF141" s="3" t="str">
        <f t="shared" si="86"/>
        <v>30Tue</v>
      </c>
      <c r="AG141">
        <v>1277</v>
      </c>
      <c r="AH141" s="8">
        <f t="shared" si="97"/>
        <v>0.0134920634920635</v>
      </c>
      <c r="AI141" s="7">
        <f t="shared" si="87"/>
        <v>0.882417956547852</v>
      </c>
      <c r="AJ141" s="7"/>
      <c r="AK141" s="9">
        <v>140</v>
      </c>
      <c r="AL141" s="6">
        <f>WORKDAY($AX$3,AK141,$AY$3:$AY$11)</f>
        <v>43304</v>
      </c>
      <c r="AM141" s="3" t="str">
        <f t="shared" si="88"/>
        <v>Jul</v>
      </c>
      <c r="AN141" s="3">
        <f t="shared" si="89"/>
        <v>23</v>
      </c>
      <c r="AO141" s="3" t="str">
        <f t="shared" si="90"/>
        <v>Jul23</v>
      </c>
      <c r="AP141" s="3" t="str">
        <f t="shared" si="91"/>
        <v>30Mon</v>
      </c>
      <c r="AQ141" s="7">
        <f t="shared" si="98"/>
        <v>1.07657663288288</v>
      </c>
      <c r="AR141" s="7">
        <f t="shared" si="99"/>
        <v>1.14877261845908</v>
      </c>
      <c r="AS141" s="7">
        <f t="shared" si="100"/>
        <v>1.21441171922901</v>
      </c>
      <c r="AT141" s="7">
        <f t="shared" si="101"/>
        <v>0.870670810689345</v>
      </c>
      <c r="AU141" s="10">
        <f t="shared" si="92"/>
        <v>1.07760794531508</v>
      </c>
      <c r="AV141" s="11">
        <f t="shared" si="93"/>
        <v>7.760794531508</v>
      </c>
    </row>
    <row r="142" spans="1:48">
      <c r="A142" s="6">
        <v>10433</v>
      </c>
      <c r="B142" s="3" t="str">
        <f t="shared" si="68"/>
        <v>Jul</v>
      </c>
      <c r="C142" s="3">
        <f t="shared" si="69"/>
        <v>24</v>
      </c>
      <c r="D142" s="3" t="str">
        <f t="shared" si="70"/>
        <v>Jul24</v>
      </c>
      <c r="E142" s="3" t="str">
        <f t="shared" si="71"/>
        <v>30Tue</v>
      </c>
      <c r="F142">
        <v>19.09</v>
      </c>
      <c r="G142" s="8">
        <f t="shared" si="94"/>
        <v>-0.00156908987609355</v>
      </c>
      <c r="H142" s="7">
        <f t="shared" si="72"/>
        <v>1.07488738738739</v>
      </c>
      <c r="I142" s="7"/>
      <c r="J142" s="6">
        <v>21388</v>
      </c>
      <c r="K142" s="3" t="str">
        <f t="shared" si="73"/>
        <v>Jul</v>
      </c>
      <c r="L142" s="3">
        <f t="shared" si="74"/>
        <v>22</v>
      </c>
      <c r="M142" s="3" t="str">
        <f t="shared" si="75"/>
        <v>Jul22</v>
      </c>
      <c r="N142" s="3" t="str">
        <f t="shared" si="76"/>
        <v>30Tue</v>
      </c>
      <c r="O142">
        <v>46.41</v>
      </c>
      <c r="P142" s="8">
        <f t="shared" si="95"/>
        <v>0.0017266996880336</v>
      </c>
      <c r="Q142" s="7">
        <f t="shared" si="77"/>
        <v>1.15075620378099</v>
      </c>
      <c r="R142" s="7"/>
      <c r="S142" s="6">
        <v>36000</v>
      </c>
      <c r="T142" s="3" t="str">
        <f t="shared" si="78"/>
        <v>Jul</v>
      </c>
      <c r="U142" s="3">
        <f t="shared" si="79"/>
        <v>24</v>
      </c>
      <c r="V142" s="3" t="str">
        <f t="shared" si="80"/>
        <v>Jul24</v>
      </c>
      <c r="W142" s="3" t="str">
        <f t="shared" si="81"/>
        <v>30Fri</v>
      </c>
      <c r="X142">
        <v>1140.800049</v>
      </c>
      <c r="Y142" s="8">
        <f t="shared" si="96"/>
        <v>0.000921297652994029</v>
      </c>
      <c r="Z142" s="7">
        <f t="shared" si="82"/>
        <v>1.17000335856998</v>
      </c>
      <c r="AA142" s="7"/>
      <c r="AB142" s="6">
        <v>39652</v>
      </c>
      <c r="AC142" s="3" t="str">
        <f t="shared" si="83"/>
        <v>Jul</v>
      </c>
      <c r="AD142" s="3">
        <f t="shared" si="84"/>
        <v>23</v>
      </c>
      <c r="AE142" s="3" t="str">
        <f t="shared" si="85"/>
        <v>Jul23</v>
      </c>
      <c r="AF142" s="3" t="str">
        <f t="shared" si="86"/>
        <v>30Wed</v>
      </c>
      <c r="AG142">
        <v>1282.189941</v>
      </c>
      <c r="AH142" s="8">
        <f t="shared" si="97"/>
        <v>0.00406416679718096</v>
      </c>
      <c r="AI142" s="7">
        <f t="shared" si="87"/>
        <v>0.88600425030809</v>
      </c>
      <c r="AJ142" s="7"/>
      <c r="AK142" s="9">
        <v>141</v>
      </c>
      <c r="AL142" s="6">
        <f>WORKDAY($AX$3,AK142,$AY$3:$AY$11)</f>
        <v>43305</v>
      </c>
      <c r="AM142" s="3" t="str">
        <f t="shared" si="88"/>
        <v>Jul</v>
      </c>
      <c r="AN142" s="3">
        <f t="shared" si="89"/>
        <v>24</v>
      </c>
      <c r="AO142" s="3" t="str">
        <f t="shared" si="90"/>
        <v>Jul24</v>
      </c>
      <c r="AP142" s="3" t="str">
        <f t="shared" si="91"/>
        <v>30Tue</v>
      </c>
      <c r="AQ142" s="7">
        <f t="shared" si="98"/>
        <v>1.07488738738739</v>
      </c>
      <c r="AR142" s="7">
        <f t="shared" si="99"/>
        <v>1.15075620378099</v>
      </c>
      <c r="AS142" s="7">
        <f t="shared" si="100"/>
        <v>1.19489454000623</v>
      </c>
      <c r="AT142" s="7">
        <f t="shared" si="101"/>
        <v>0.882417956547852</v>
      </c>
      <c r="AU142" s="10">
        <f t="shared" si="92"/>
        <v>1.07573902193062</v>
      </c>
      <c r="AV142" s="11">
        <f t="shared" si="93"/>
        <v>7.57390219306171</v>
      </c>
    </row>
    <row r="143" spans="1:48">
      <c r="A143" s="6">
        <v>10434</v>
      </c>
      <c r="B143" s="3" t="str">
        <f t="shared" si="68"/>
        <v>Jul</v>
      </c>
      <c r="C143" s="3">
        <f t="shared" si="69"/>
        <v>25</v>
      </c>
      <c r="D143" s="3" t="str">
        <f t="shared" si="70"/>
        <v>Jul25</v>
      </c>
      <c r="E143" s="3" t="str">
        <f t="shared" si="71"/>
        <v>30Wed</v>
      </c>
      <c r="F143">
        <v>19.200001</v>
      </c>
      <c r="G143" s="8">
        <f t="shared" si="94"/>
        <v>0.00576223153483502</v>
      </c>
      <c r="H143" s="7">
        <f t="shared" si="72"/>
        <v>1.08108113738739</v>
      </c>
      <c r="I143" s="7"/>
      <c r="J143" s="6">
        <v>21389</v>
      </c>
      <c r="K143" s="3" t="str">
        <f t="shared" si="73"/>
        <v>Jul</v>
      </c>
      <c r="L143" s="3">
        <f t="shared" si="74"/>
        <v>23</v>
      </c>
      <c r="M143" s="3" t="str">
        <f t="shared" si="75"/>
        <v>Jul23</v>
      </c>
      <c r="N143" s="3" t="str">
        <f t="shared" si="76"/>
        <v>30Wed</v>
      </c>
      <c r="O143">
        <v>46.400002</v>
      </c>
      <c r="P143" s="8">
        <f t="shared" si="95"/>
        <v>-0.000215427709545269</v>
      </c>
      <c r="Q143" s="7">
        <f t="shared" si="77"/>
        <v>1.15050829900777</v>
      </c>
      <c r="R143" s="7"/>
      <c r="S143" s="6">
        <v>36003</v>
      </c>
      <c r="T143" s="3" t="str">
        <f t="shared" si="78"/>
        <v>Jul</v>
      </c>
      <c r="U143" s="3">
        <f t="shared" si="79"/>
        <v>27</v>
      </c>
      <c r="V143" s="3" t="str">
        <f t="shared" si="80"/>
        <v>Jul27</v>
      </c>
      <c r="W143" s="3" t="str">
        <f t="shared" si="81"/>
        <v>31Mon</v>
      </c>
      <c r="X143">
        <v>1147.27002</v>
      </c>
      <c r="Y143" s="8">
        <f t="shared" si="96"/>
        <v>0.0056714329611674</v>
      </c>
      <c r="Z143" s="7">
        <f t="shared" si="82"/>
        <v>1.17663895418245</v>
      </c>
      <c r="AA143" s="7"/>
      <c r="AB143" s="6">
        <v>39653</v>
      </c>
      <c r="AC143" s="3" t="str">
        <f t="shared" si="83"/>
        <v>Jul</v>
      </c>
      <c r="AD143" s="3">
        <f t="shared" si="84"/>
        <v>24</v>
      </c>
      <c r="AE143" s="3" t="str">
        <f t="shared" si="85"/>
        <v>Jul24</v>
      </c>
      <c r="AF143" s="3" t="str">
        <f t="shared" si="86"/>
        <v>30Thu</v>
      </c>
      <c r="AG143">
        <v>1252.540039</v>
      </c>
      <c r="AH143" s="8">
        <f t="shared" si="97"/>
        <v>-0.0231244225616648</v>
      </c>
      <c r="AI143" s="7">
        <f t="shared" si="87"/>
        <v>0.865515913632535</v>
      </c>
      <c r="AJ143" s="7"/>
      <c r="AK143" s="9">
        <v>142</v>
      </c>
      <c r="AL143" s="6">
        <f>WORKDAY($AX$3,AK143,$AY$3:$AY$11)</f>
        <v>43306</v>
      </c>
      <c r="AM143" s="3" t="str">
        <f t="shared" si="88"/>
        <v>Jul</v>
      </c>
      <c r="AN143" s="3">
        <f t="shared" si="89"/>
        <v>25</v>
      </c>
      <c r="AO143" s="3" t="str">
        <f t="shared" si="90"/>
        <v>Jul25</v>
      </c>
      <c r="AP143" s="3" t="str">
        <f t="shared" si="91"/>
        <v>30Wed</v>
      </c>
      <c r="AQ143" s="7">
        <f t="shared" si="98"/>
        <v>1.08108113738739</v>
      </c>
      <c r="AR143" s="7">
        <f t="shared" si="99"/>
        <v>1.15050829900777</v>
      </c>
      <c r="AS143" s="7">
        <f t="shared" si="100"/>
        <v>1.19387920727903</v>
      </c>
      <c r="AT143" s="7">
        <f t="shared" si="101"/>
        <v>0.88600425030809</v>
      </c>
      <c r="AU143" s="10">
        <f t="shared" si="92"/>
        <v>1.07786822349557</v>
      </c>
      <c r="AV143" s="11">
        <f t="shared" si="93"/>
        <v>7.78682234955681</v>
      </c>
    </row>
    <row r="144" spans="1:48">
      <c r="A144" s="6">
        <v>10435</v>
      </c>
      <c r="B144" s="3" t="str">
        <f t="shared" si="68"/>
        <v>Jul</v>
      </c>
      <c r="C144" s="3">
        <f t="shared" si="69"/>
        <v>26</v>
      </c>
      <c r="D144" s="3" t="str">
        <f t="shared" si="70"/>
        <v>Jul26</v>
      </c>
      <c r="E144" s="3" t="str">
        <f t="shared" si="71"/>
        <v>30Thu</v>
      </c>
      <c r="F144">
        <v>19.24</v>
      </c>
      <c r="G144" s="8">
        <f t="shared" si="94"/>
        <v>0.00208328114149568</v>
      </c>
      <c r="H144" s="7">
        <f t="shared" si="72"/>
        <v>1.08333333333333</v>
      </c>
      <c r="I144" s="7"/>
      <c r="J144" s="6">
        <v>21390</v>
      </c>
      <c r="K144" s="3" t="str">
        <f t="shared" si="73"/>
        <v>Jul</v>
      </c>
      <c r="L144" s="3">
        <f t="shared" si="74"/>
        <v>24</v>
      </c>
      <c r="M144" s="3" t="str">
        <f t="shared" si="75"/>
        <v>Jul24</v>
      </c>
      <c r="N144" s="3" t="str">
        <f t="shared" si="76"/>
        <v>30Thu</v>
      </c>
      <c r="O144">
        <v>46.650002</v>
      </c>
      <c r="P144" s="8">
        <f t="shared" si="95"/>
        <v>0.00538793080224436</v>
      </c>
      <c r="Q144" s="7">
        <f t="shared" si="77"/>
        <v>1.15670715811023</v>
      </c>
      <c r="R144" s="7"/>
      <c r="S144" s="6">
        <v>36004</v>
      </c>
      <c r="T144" s="3" t="str">
        <f t="shared" si="78"/>
        <v>Jul</v>
      </c>
      <c r="U144" s="3">
        <f t="shared" si="79"/>
        <v>28</v>
      </c>
      <c r="V144" s="3" t="str">
        <f t="shared" si="80"/>
        <v>Jul28</v>
      </c>
      <c r="W144" s="3" t="str">
        <f t="shared" si="81"/>
        <v>31Tue</v>
      </c>
      <c r="X144">
        <v>1130.23999</v>
      </c>
      <c r="Y144" s="8">
        <f t="shared" si="96"/>
        <v>-0.0148439597506434</v>
      </c>
      <c r="Z144" s="7">
        <f t="shared" si="82"/>
        <v>1.15917297290553</v>
      </c>
      <c r="AA144" s="7"/>
      <c r="AB144" s="6">
        <v>39654</v>
      </c>
      <c r="AC144" s="3" t="str">
        <f t="shared" si="83"/>
        <v>Jul</v>
      </c>
      <c r="AD144" s="3">
        <f t="shared" si="84"/>
        <v>25</v>
      </c>
      <c r="AE144" s="3" t="str">
        <f t="shared" si="85"/>
        <v>Jul25</v>
      </c>
      <c r="AF144" s="3" t="str">
        <f t="shared" si="86"/>
        <v>30Fri</v>
      </c>
      <c r="AG144">
        <v>1257.76001</v>
      </c>
      <c r="AH144" s="8">
        <f t="shared" si="97"/>
        <v>0.00416750829312211</v>
      </c>
      <c r="AI144" s="7">
        <f t="shared" si="87"/>
        <v>0.869122958380427</v>
      </c>
      <c r="AJ144" s="7"/>
      <c r="AK144" s="9">
        <v>143</v>
      </c>
      <c r="AL144" s="6">
        <f>WORKDAY($AX$3,AK144,$AY$3:$AY$11)</f>
        <v>43307</v>
      </c>
      <c r="AM144" s="3" t="str">
        <f t="shared" si="88"/>
        <v>Jul</v>
      </c>
      <c r="AN144" s="3">
        <f t="shared" si="89"/>
        <v>26</v>
      </c>
      <c r="AO144" s="3" t="str">
        <f t="shared" si="90"/>
        <v>Jul26</v>
      </c>
      <c r="AP144" s="3" t="str">
        <f t="shared" si="91"/>
        <v>30Thu</v>
      </c>
      <c r="AQ144" s="7">
        <f t="shared" si="98"/>
        <v>1.08333333333333</v>
      </c>
      <c r="AR144" s="7">
        <f t="shared" si="99"/>
        <v>1.15670715811023</v>
      </c>
      <c r="AS144" s="7">
        <f t="shared" si="100"/>
        <v>1.16892642939406</v>
      </c>
      <c r="AT144" s="7">
        <f t="shared" si="101"/>
        <v>0.865515913632535</v>
      </c>
      <c r="AU144" s="10">
        <f t="shared" si="92"/>
        <v>1.06862070861754</v>
      </c>
      <c r="AV144" s="11">
        <f t="shared" si="93"/>
        <v>6.86207086175388</v>
      </c>
    </row>
    <row r="145" spans="1:48">
      <c r="A145" s="6">
        <v>10436</v>
      </c>
      <c r="B145" s="3" t="str">
        <f t="shared" si="68"/>
        <v>Jul</v>
      </c>
      <c r="C145" s="3">
        <f t="shared" si="69"/>
        <v>27</v>
      </c>
      <c r="D145" s="3" t="str">
        <f t="shared" si="70"/>
        <v>Jul27</v>
      </c>
      <c r="E145" s="3" t="str">
        <f t="shared" si="71"/>
        <v>30Fri</v>
      </c>
      <c r="F145">
        <v>19.42</v>
      </c>
      <c r="G145" s="8">
        <f t="shared" si="94"/>
        <v>0.00935550935550953</v>
      </c>
      <c r="H145" s="7">
        <f t="shared" si="72"/>
        <v>1.09346846846847</v>
      </c>
      <c r="I145" s="7"/>
      <c r="J145" s="6">
        <v>21391</v>
      </c>
      <c r="K145" s="3" t="str">
        <f t="shared" si="73"/>
        <v>Jul</v>
      </c>
      <c r="L145" s="3">
        <f t="shared" si="74"/>
        <v>25</v>
      </c>
      <c r="M145" s="3" t="str">
        <f t="shared" si="75"/>
        <v>Jul25</v>
      </c>
      <c r="N145" s="3" t="str">
        <f t="shared" si="76"/>
        <v>30Fri</v>
      </c>
      <c r="O145">
        <v>46.970001</v>
      </c>
      <c r="P145" s="8">
        <f t="shared" si="95"/>
        <v>0.00685957098136894</v>
      </c>
      <c r="Q145" s="7">
        <f t="shared" si="77"/>
        <v>1.16464167296595</v>
      </c>
      <c r="R145" s="7"/>
      <c r="S145" s="6">
        <v>36005</v>
      </c>
      <c r="T145" s="3" t="str">
        <f t="shared" si="78"/>
        <v>Jul</v>
      </c>
      <c r="U145" s="3">
        <f t="shared" si="79"/>
        <v>29</v>
      </c>
      <c r="V145" s="3" t="str">
        <f t="shared" si="80"/>
        <v>Jul29</v>
      </c>
      <c r="W145" s="3" t="str">
        <f t="shared" si="81"/>
        <v>31Wed</v>
      </c>
      <c r="X145">
        <v>1125.209961</v>
      </c>
      <c r="Y145" s="8">
        <f t="shared" si="96"/>
        <v>-0.00445040791734861</v>
      </c>
      <c r="Z145" s="7">
        <f t="shared" si="82"/>
        <v>1.15401418032933</v>
      </c>
      <c r="AA145" s="7"/>
      <c r="AB145" s="6">
        <v>39657</v>
      </c>
      <c r="AC145" s="3" t="str">
        <f t="shared" si="83"/>
        <v>Jul</v>
      </c>
      <c r="AD145" s="3">
        <f t="shared" si="84"/>
        <v>28</v>
      </c>
      <c r="AE145" s="3" t="str">
        <f t="shared" si="85"/>
        <v>Jul28</v>
      </c>
      <c r="AF145" s="3" t="str">
        <f t="shared" si="86"/>
        <v>31Mon</v>
      </c>
      <c r="AG145">
        <v>1234.369995</v>
      </c>
      <c r="AH145" s="8">
        <f t="shared" si="97"/>
        <v>-0.0185965643795591</v>
      </c>
      <c r="AI145" s="7">
        <f t="shared" si="87"/>
        <v>0.852960257331153</v>
      </c>
      <c r="AJ145" s="7"/>
      <c r="AK145" s="9">
        <v>144</v>
      </c>
      <c r="AL145" s="6">
        <f>WORKDAY($AX$3,AK145,$AY$3:$AY$11)</f>
        <v>43308</v>
      </c>
      <c r="AM145" s="3" t="str">
        <f t="shared" si="88"/>
        <v>Jul</v>
      </c>
      <c r="AN145" s="3">
        <f t="shared" si="89"/>
        <v>27</v>
      </c>
      <c r="AO145" s="3" t="str">
        <f t="shared" si="90"/>
        <v>Jul27</v>
      </c>
      <c r="AP145" s="3" t="str">
        <f t="shared" si="91"/>
        <v>30Fri</v>
      </c>
      <c r="AQ145" s="7">
        <f t="shared" si="98"/>
        <v>1.09346846846847</v>
      </c>
      <c r="AR145" s="7">
        <f t="shared" si="99"/>
        <v>1.16464167296595</v>
      </c>
      <c r="AS145" s="7">
        <f t="shared" si="100"/>
        <v>1.17000335856998</v>
      </c>
      <c r="AT145" s="7">
        <f t="shared" si="101"/>
        <v>0.869122958380427</v>
      </c>
      <c r="AU145" s="10">
        <f t="shared" si="92"/>
        <v>1.07430911459621</v>
      </c>
      <c r="AV145" s="11">
        <f t="shared" si="93"/>
        <v>7.43091145962054</v>
      </c>
    </row>
    <row r="146" spans="1:48">
      <c r="A146" s="6">
        <v>10439</v>
      </c>
      <c r="B146" s="3" t="str">
        <f t="shared" si="68"/>
        <v>Jul</v>
      </c>
      <c r="C146" s="3">
        <f t="shared" si="69"/>
        <v>30</v>
      </c>
      <c r="D146" s="3" t="str">
        <f t="shared" si="70"/>
        <v>Jul30</v>
      </c>
      <c r="E146" s="3" t="str">
        <f t="shared" si="71"/>
        <v>31Mon</v>
      </c>
      <c r="F146">
        <v>19.469999</v>
      </c>
      <c r="G146" s="8">
        <f t="shared" si="94"/>
        <v>0.00257461380020596</v>
      </c>
      <c r="H146" s="7">
        <f t="shared" si="72"/>
        <v>1.09628372747748</v>
      </c>
      <c r="I146" s="7"/>
      <c r="J146" s="6">
        <v>21394</v>
      </c>
      <c r="K146" s="3" t="str">
        <f t="shared" si="73"/>
        <v>Jul</v>
      </c>
      <c r="L146" s="3">
        <f t="shared" si="74"/>
        <v>28</v>
      </c>
      <c r="M146" s="3" t="str">
        <f t="shared" si="75"/>
        <v>Jul28</v>
      </c>
      <c r="N146" s="3" t="str">
        <f t="shared" si="76"/>
        <v>31Mon</v>
      </c>
      <c r="O146">
        <v>47.150002</v>
      </c>
      <c r="P146" s="8">
        <f t="shared" si="95"/>
        <v>0.00383225454902582</v>
      </c>
      <c r="Q146" s="7">
        <f t="shared" si="77"/>
        <v>1.16910487631515</v>
      </c>
      <c r="R146" s="7"/>
      <c r="S146" s="6">
        <v>36006</v>
      </c>
      <c r="T146" s="3" t="str">
        <f t="shared" si="78"/>
        <v>Jul</v>
      </c>
      <c r="U146" s="3">
        <f t="shared" si="79"/>
        <v>30</v>
      </c>
      <c r="V146" s="3" t="str">
        <f t="shared" si="80"/>
        <v>Jul30</v>
      </c>
      <c r="W146" s="3" t="str">
        <f t="shared" si="81"/>
        <v>31Thu</v>
      </c>
      <c r="X146">
        <v>1142.949951</v>
      </c>
      <c r="Y146" s="8">
        <f t="shared" si="96"/>
        <v>0.0157659375715392</v>
      </c>
      <c r="Z146" s="7">
        <f t="shared" si="82"/>
        <v>1.17220829585307</v>
      </c>
      <c r="AA146" s="7"/>
      <c r="AB146" s="6">
        <v>39658</v>
      </c>
      <c r="AC146" s="3" t="str">
        <f t="shared" si="83"/>
        <v>Jul</v>
      </c>
      <c r="AD146" s="3">
        <f t="shared" si="84"/>
        <v>29</v>
      </c>
      <c r="AE146" s="3" t="str">
        <f t="shared" si="85"/>
        <v>Jul29</v>
      </c>
      <c r="AF146" s="3" t="str">
        <f t="shared" si="86"/>
        <v>31Tue</v>
      </c>
      <c r="AG146">
        <v>1263.199951</v>
      </c>
      <c r="AH146" s="8">
        <f t="shared" si="97"/>
        <v>0.023356008422742</v>
      </c>
      <c r="AI146" s="7">
        <f t="shared" si="87"/>
        <v>0.872882004285643</v>
      </c>
      <c r="AJ146" s="7"/>
      <c r="AK146" s="9">
        <v>145</v>
      </c>
      <c r="AL146" s="6">
        <f>WORKDAY($AX$3,AK146,$AY$3:$AY$11)</f>
        <v>43311</v>
      </c>
      <c r="AM146" s="3" t="str">
        <f t="shared" si="88"/>
        <v>Jul</v>
      </c>
      <c r="AN146" s="3">
        <f t="shared" si="89"/>
        <v>30</v>
      </c>
      <c r="AO146" s="3" t="str">
        <f t="shared" si="90"/>
        <v>Jul30</v>
      </c>
      <c r="AP146" s="3" t="str">
        <f t="shared" si="91"/>
        <v>31Mon</v>
      </c>
      <c r="AQ146" s="7">
        <f t="shared" si="98"/>
        <v>1.09628372747748</v>
      </c>
      <c r="AR146" s="7">
        <f t="shared" si="99"/>
        <v>1.16910487631515</v>
      </c>
      <c r="AS146" s="7">
        <f t="shared" si="100"/>
        <v>1.17663895418245</v>
      </c>
      <c r="AT146" s="7">
        <f t="shared" si="101"/>
        <v>0.852960257331153</v>
      </c>
      <c r="AU146" s="10">
        <f t="shared" si="92"/>
        <v>1.07374695382656</v>
      </c>
      <c r="AV146" s="11">
        <f t="shared" si="93"/>
        <v>7.37469538265585</v>
      </c>
    </row>
    <row r="147" spans="1:48">
      <c r="A147" s="6">
        <v>10440</v>
      </c>
      <c r="B147" s="3" t="str">
        <f t="shared" si="68"/>
        <v>Jul</v>
      </c>
      <c r="C147" s="3">
        <f t="shared" si="69"/>
        <v>31</v>
      </c>
      <c r="D147" s="3" t="str">
        <f t="shared" si="70"/>
        <v>Jul31</v>
      </c>
      <c r="E147" s="3" t="str">
        <f t="shared" si="71"/>
        <v>31Tue</v>
      </c>
      <c r="F147">
        <v>19.43</v>
      </c>
      <c r="G147" s="8">
        <f t="shared" si="94"/>
        <v>-0.00205439147685635</v>
      </c>
      <c r="H147" s="7">
        <f t="shared" si="72"/>
        <v>1.09403153153153</v>
      </c>
      <c r="I147" s="7"/>
      <c r="J147" s="6">
        <v>21395</v>
      </c>
      <c r="K147" s="3" t="str">
        <f t="shared" si="73"/>
        <v>Jul</v>
      </c>
      <c r="L147" s="3">
        <f t="shared" si="74"/>
        <v>29</v>
      </c>
      <c r="M147" s="3" t="str">
        <f t="shared" si="75"/>
        <v>Jul29</v>
      </c>
      <c r="N147" s="3" t="str">
        <f t="shared" si="76"/>
        <v>31Tue</v>
      </c>
      <c r="O147">
        <v>46.959999</v>
      </c>
      <c r="P147" s="8">
        <f t="shared" si="95"/>
        <v>-0.00402975592662747</v>
      </c>
      <c r="Q147" s="7">
        <f t="shared" si="77"/>
        <v>1.16439366901097</v>
      </c>
      <c r="R147" s="7"/>
      <c r="S147" s="6">
        <v>36007</v>
      </c>
      <c r="T147" s="3" t="str">
        <f t="shared" si="78"/>
        <v>Jul</v>
      </c>
      <c r="U147" s="3">
        <f t="shared" si="79"/>
        <v>31</v>
      </c>
      <c r="V147" s="3" t="str">
        <f t="shared" si="80"/>
        <v>Jul31</v>
      </c>
      <c r="W147" s="3" t="str">
        <f t="shared" si="81"/>
        <v>31Fri</v>
      </c>
      <c r="X147">
        <v>1120.670044</v>
      </c>
      <c r="Y147" s="8">
        <f t="shared" si="96"/>
        <v>-0.0194933356272571</v>
      </c>
      <c r="Z147" s="7">
        <f t="shared" si="82"/>
        <v>1.14935804611695</v>
      </c>
      <c r="AA147" s="7"/>
      <c r="AB147" s="6">
        <v>39659</v>
      </c>
      <c r="AC147" s="3" t="str">
        <f t="shared" si="83"/>
        <v>Jul</v>
      </c>
      <c r="AD147" s="3">
        <f t="shared" si="84"/>
        <v>30</v>
      </c>
      <c r="AE147" s="3" t="str">
        <f t="shared" si="85"/>
        <v>Jul30</v>
      </c>
      <c r="AF147" s="3" t="str">
        <f t="shared" si="86"/>
        <v>31Wed</v>
      </c>
      <c r="AG147">
        <v>1284.26001</v>
      </c>
      <c r="AH147" s="8">
        <f t="shared" si="97"/>
        <v>0.0166719916220135</v>
      </c>
      <c r="AI147" s="7">
        <f t="shared" si="87"/>
        <v>0.8874346857481</v>
      </c>
      <c r="AJ147" s="7"/>
      <c r="AK147" s="9">
        <v>146</v>
      </c>
      <c r="AL147" s="6">
        <f>WORKDAY($AX$3,AK147,$AY$3:$AY$11)</f>
        <v>43312</v>
      </c>
      <c r="AM147" s="3" t="str">
        <f t="shared" si="88"/>
        <v>Jul</v>
      </c>
      <c r="AN147" s="3">
        <f t="shared" si="89"/>
        <v>31</v>
      </c>
      <c r="AO147" s="3" t="str">
        <f t="shared" si="90"/>
        <v>Jul31</v>
      </c>
      <c r="AP147" s="3" t="str">
        <f t="shared" si="91"/>
        <v>31Tue</v>
      </c>
      <c r="AQ147" s="7">
        <f t="shared" si="98"/>
        <v>1.09403153153153</v>
      </c>
      <c r="AR147" s="7">
        <f t="shared" si="99"/>
        <v>1.16439366901097</v>
      </c>
      <c r="AS147" s="7">
        <f t="shared" si="100"/>
        <v>1.15917297290553</v>
      </c>
      <c r="AT147" s="7">
        <f t="shared" si="101"/>
        <v>0.872882004285643</v>
      </c>
      <c r="AU147" s="10">
        <f t="shared" si="92"/>
        <v>1.07262004443342</v>
      </c>
      <c r="AV147" s="11">
        <f t="shared" si="93"/>
        <v>7.26200444334189</v>
      </c>
    </row>
    <row r="148" spans="1:48">
      <c r="A148" s="6">
        <v>10441</v>
      </c>
      <c r="B148" s="3" t="str">
        <f t="shared" si="68"/>
        <v>Aug</v>
      </c>
      <c r="C148" s="3">
        <f t="shared" si="69"/>
        <v>1</v>
      </c>
      <c r="D148" s="3" t="str">
        <f t="shared" si="70"/>
        <v>Aug1</v>
      </c>
      <c r="E148" s="3" t="str">
        <f t="shared" si="71"/>
        <v>31Wed</v>
      </c>
      <c r="F148">
        <v>19.42</v>
      </c>
      <c r="G148" s="8">
        <f t="shared" si="94"/>
        <v>-0.000514668039114669</v>
      </c>
      <c r="H148" s="7">
        <f t="shared" si="72"/>
        <v>1.09346846846847</v>
      </c>
      <c r="I148" s="7"/>
      <c r="J148" s="6">
        <v>21396</v>
      </c>
      <c r="K148" s="3" t="str">
        <f t="shared" si="73"/>
        <v>Jul</v>
      </c>
      <c r="L148" s="3">
        <f t="shared" si="74"/>
        <v>30</v>
      </c>
      <c r="M148" s="3" t="str">
        <f t="shared" si="75"/>
        <v>Jul30</v>
      </c>
      <c r="N148" s="3" t="str">
        <f t="shared" si="76"/>
        <v>31Wed</v>
      </c>
      <c r="O148">
        <v>47.09</v>
      </c>
      <c r="P148" s="8">
        <f t="shared" si="95"/>
        <v>0.00276833481193217</v>
      </c>
      <c r="Q148" s="7">
        <f t="shared" si="77"/>
        <v>1.16761710053969</v>
      </c>
      <c r="R148" s="7"/>
      <c r="S148" s="6">
        <v>36010</v>
      </c>
      <c r="T148" s="3" t="str">
        <f t="shared" si="78"/>
        <v>Aug</v>
      </c>
      <c r="U148" s="3">
        <f t="shared" si="79"/>
        <v>3</v>
      </c>
      <c r="V148" s="3" t="str">
        <f t="shared" si="80"/>
        <v>Aug3</v>
      </c>
      <c r="W148" s="3" t="str">
        <f t="shared" si="81"/>
        <v>32Mon</v>
      </c>
      <c r="X148">
        <v>1112.439941</v>
      </c>
      <c r="Y148" s="8">
        <f t="shared" si="96"/>
        <v>-0.00734391272798211</v>
      </c>
      <c r="Z148" s="7">
        <f t="shared" si="82"/>
        <v>1.14091726093307</v>
      </c>
      <c r="AA148" s="7"/>
      <c r="AB148" s="6">
        <v>39660</v>
      </c>
      <c r="AC148" s="3" t="str">
        <f t="shared" si="83"/>
        <v>Jul</v>
      </c>
      <c r="AD148" s="3">
        <f t="shared" si="84"/>
        <v>31</v>
      </c>
      <c r="AE148" s="3" t="str">
        <f t="shared" si="85"/>
        <v>Jul31</v>
      </c>
      <c r="AF148" s="3" t="str">
        <f t="shared" si="86"/>
        <v>31Thu</v>
      </c>
      <c r="AG148">
        <v>1267.380005</v>
      </c>
      <c r="AH148" s="8">
        <f t="shared" si="97"/>
        <v>-0.0131437597282189</v>
      </c>
      <c r="AI148" s="7">
        <f t="shared" si="87"/>
        <v>0.875770457464139</v>
      </c>
      <c r="AJ148" s="7"/>
      <c r="AK148" s="9">
        <v>147</v>
      </c>
      <c r="AL148" s="6">
        <f>WORKDAY($AX$3,AK148,$AY$3:$AY$11)</f>
        <v>43313</v>
      </c>
      <c r="AM148" s="3" t="str">
        <f t="shared" si="88"/>
        <v>Aug</v>
      </c>
      <c r="AN148" s="3">
        <f t="shared" si="89"/>
        <v>1</v>
      </c>
      <c r="AO148" s="3" t="str">
        <f t="shared" si="90"/>
        <v>Aug1</v>
      </c>
      <c r="AP148" s="3" t="str">
        <f t="shared" si="91"/>
        <v>31Wed</v>
      </c>
      <c r="AQ148" s="7">
        <f t="shared" si="98"/>
        <v>1.09346846846847</v>
      </c>
      <c r="AR148" s="7">
        <f t="shared" si="99"/>
        <v>1.16761710053969</v>
      </c>
      <c r="AS148" s="7">
        <f t="shared" si="100"/>
        <v>1.15401418032933</v>
      </c>
      <c r="AT148" s="7">
        <f t="shared" si="101"/>
        <v>0.8874346857481</v>
      </c>
      <c r="AU148" s="10">
        <f t="shared" si="92"/>
        <v>1.0756336087714</v>
      </c>
      <c r="AV148" s="11">
        <f t="shared" si="93"/>
        <v>7.56336087713976</v>
      </c>
    </row>
    <row r="149" spans="1:48">
      <c r="A149" s="6">
        <v>10442</v>
      </c>
      <c r="B149" s="3" t="str">
        <f t="shared" si="68"/>
        <v>Aug</v>
      </c>
      <c r="C149" s="3">
        <f t="shared" si="69"/>
        <v>2</v>
      </c>
      <c r="D149" s="3" t="str">
        <f t="shared" si="70"/>
        <v>Aug2</v>
      </c>
      <c r="E149" s="3" t="str">
        <f t="shared" si="71"/>
        <v>31Thu</v>
      </c>
      <c r="F149">
        <v>19.33</v>
      </c>
      <c r="G149" s="8">
        <f t="shared" si="94"/>
        <v>-0.00463439752832149</v>
      </c>
      <c r="H149" s="7">
        <f t="shared" si="72"/>
        <v>1.0884009009009</v>
      </c>
      <c r="I149" s="7"/>
      <c r="J149" s="6">
        <v>21397</v>
      </c>
      <c r="K149" s="3" t="str">
        <f t="shared" si="73"/>
        <v>Jul</v>
      </c>
      <c r="L149" s="3">
        <f t="shared" si="74"/>
        <v>31</v>
      </c>
      <c r="M149" s="3" t="str">
        <f t="shared" si="75"/>
        <v>Jul31</v>
      </c>
      <c r="N149" s="3" t="str">
        <f t="shared" si="76"/>
        <v>31Thu</v>
      </c>
      <c r="O149">
        <v>47.189999</v>
      </c>
      <c r="P149" s="8">
        <f t="shared" si="95"/>
        <v>0.00212357188362703</v>
      </c>
      <c r="Q149" s="7">
        <f t="shared" si="77"/>
        <v>1.17009661938524</v>
      </c>
      <c r="R149" s="7"/>
      <c r="S149" s="6">
        <v>36011</v>
      </c>
      <c r="T149" s="3" t="str">
        <f t="shared" si="78"/>
        <v>Aug</v>
      </c>
      <c r="U149" s="3">
        <f t="shared" si="79"/>
        <v>4</v>
      </c>
      <c r="V149" s="3" t="str">
        <f t="shared" si="80"/>
        <v>Aug4</v>
      </c>
      <c r="W149" s="3" t="str">
        <f t="shared" si="81"/>
        <v>32Tue</v>
      </c>
      <c r="X149">
        <v>1072.119995</v>
      </c>
      <c r="Y149" s="8">
        <f t="shared" si="96"/>
        <v>-0.036244604777275</v>
      </c>
      <c r="Z149" s="7">
        <f t="shared" si="82"/>
        <v>1.09956516572698</v>
      </c>
      <c r="AA149" s="7"/>
      <c r="AB149" s="6">
        <v>39661</v>
      </c>
      <c r="AC149" s="3" t="str">
        <f t="shared" si="83"/>
        <v>Aug</v>
      </c>
      <c r="AD149" s="3">
        <f t="shared" si="84"/>
        <v>1</v>
      </c>
      <c r="AE149" s="3" t="str">
        <f t="shared" si="85"/>
        <v>Aug1</v>
      </c>
      <c r="AF149" s="3" t="str">
        <f t="shared" si="86"/>
        <v>31Fri</v>
      </c>
      <c r="AG149">
        <v>1260.310059</v>
      </c>
      <c r="AH149" s="8">
        <f t="shared" si="97"/>
        <v>-0.00557839477671109</v>
      </c>
      <c r="AI149" s="7">
        <f t="shared" si="87"/>
        <v>0.870885064118624</v>
      </c>
      <c r="AJ149" s="7"/>
      <c r="AK149" s="9">
        <v>148</v>
      </c>
      <c r="AL149" s="6">
        <f>WORKDAY($AX$3,AK149,$AY$3:$AY$11)</f>
        <v>43314</v>
      </c>
      <c r="AM149" s="3" t="str">
        <f t="shared" si="88"/>
        <v>Aug</v>
      </c>
      <c r="AN149" s="3">
        <f t="shared" si="89"/>
        <v>2</v>
      </c>
      <c r="AO149" s="3" t="str">
        <f t="shared" si="90"/>
        <v>Aug2</v>
      </c>
      <c r="AP149" s="3" t="str">
        <f t="shared" si="91"/>
        <v>31Thu</v>
      </c>
      <c r="AQ149" s="7">
        <f t="shared" si="98"/>
        <v>1.0884009009009</v>
      </c>
      <c r="AR149" s="7">
        <f t="shared" si="99"/>
        <v>1.17009661938524</v>
      </c>
      <c r="AS149" s="7">
        <f t="shared" si="100"/>
        <v>1.17220829585307</v>
      </c>
      <c r="AT149" s="7">
        <f t="shared" si="101"/>
        <v>0.875770457464139</v>
      </c>
      <c r="AU149" s="10">
        <f t="shared" si="92"/>
        <v>1.07661906840084</v>
      </c>
      <c r="AV149" s="11">
        <f t="shared" si="93"/>
        <v>7.66190684008383</v>
      </c>
    </row>
    <row r="150" spans="1:48">
      <c r="A150" s="6">
        <v>10443</v>
      </c>
      <c r="B150" s="3" t="str">
        <f t="shared" si="68"/>
        <v>Aug</v>
      </c>
      <c r="C150" s="3">
        <f t="shared" si="69"/>
        <v>3</v>
      </c>
      <c r="D150" s="3" t="str">
        <f t="shared" si="70"/>
        <v>Aug3</v>
      </c>
      <c r="E150" s="3" t="str">
        <f t="shared" si="71"/>
        <v>31Fri</v>
      </c>
      <c r="F150">
        <v>19.360001</v>
      </c>
      <c r="G150" s="8">
        <f t="shared" si="94"/>
        <v>0.00155204345576835</v>
      </c>
      <c r="H150" s="7">
        <f t="shared" si="72"/>
        <v>1.0900901463964</v>
      </c>
      <c r="I150" s="7"/>
      <c r="J150" s="6">
        <v>21398</v>
      </c>
      <c r="K150" s="3" t="str">
        <f t="shared" si="73"/>
        <v>Aug</v>
      </c>
      <c r="L150" s="3">
        <f t="shared" si="74"/>
        <v>1</v>
      </c>
      <c r="M150" s="3" t="str">
        <f t="shared" si="75"/>
        <v>Aug1</v>
      </c>
      <c r="N150" s="3" t="str">
        <f t="shared" si="76"/>
        <v>31Fri</v>
      </c>
      <c r="O150">
        <v>47.490002</v>
      </c>
      <c r="P150" s="8">
        <f t="shared" si="95"/>
        <v>0.0063573427920606</v>
      </c>
      <c r="Q150" s="7">
        <f t="shared" si="77"/>
        <v>1.1775353246945</v>
      </c>
      <c r="R150" s="7"/>
      <c r="S150" s="6">
        <v>36012</v>
      </c>
      <c r="T150" s="3" t="str">
        <f t="shared" si="78"/>
        <v>Aug</v>
      </c>
      <c r="U150" s="3">
        <f t="shared" si="79"/>
        <v>5</v>
      </c>
      <c r="V150" s="3" t="str">
        <f t="shared" si="80"/>
        <v>Aug5</v>
      </c>
      <c r="W150" s="3" t="str">
        <f t="shared" si="81"/>
        <v>32Wed</v>
      </c>
      <c r="X150">
        <v>1081.430054</v>
      </c>
      <c r="Y150" s="8">
        <f t="shared" si="96"/>
        <v>0.00868378450492373</v>
      </c>
      <c r="Z150" s="7">
        <f t="shared" si="82"/>
        <v>1.10911355267527</v>
      </c>
      <c r="AA150" s="7"/>
      <c r="AB150" s="6">
        <v>39664</v>
      </c>
      <c r="AC150" s="3" t="str">
        <f t="shared" si="83"/>
        <v>Aug</v>
      </c>
      <c r="AD150" s="3">
        <f t="shared" si="84"/>
        <v>4</v>
      </c>
      <c r="AE150" s="3" t="str">
        <f t="shared" si="85"/>
        <v>Aug4</v>
      </c>
      <c r="AF150" s="3" t="str">
        <f t="shared" si="86"/>
        <v>32Mon</v>
      </c>
      <c r="AG150">
        <v>1249.01001</v>
      </c>
      <c r="AH150" s="8">
        <f t="shared" si="97"/>
        <v>-0.00896608649538672</v>
      </c>
      <c r="AI150" s="7">
        <f t="shared" si="87"/>
        <v>0.863076633306196</v>
      </c>
      <c r="AJ150" s="7"/>
      <c r="AK150" s="9">
        <v>149</v>
      </c>
      <c r="AL150" s="6">
        <f>WORKDAY($AX$3,AK150,$AY$3:$AY$11)</f>
        <v>43315</v>
      </c>
      <c r="AM150" s="3" t="str">
        <f t="shared" si="88"/>
        <v>Aug</v>
      </c>
      <c r="AN150" s="3">
        <f t="shared" si="89"/>
        <v>3</v>
      </c>
      <c r="AO150" s="3" t="str">
        <f t="shared" si="90"/>
        <v>Aug3</v>
      </c>
      <c r="AP150" s="3" t="str">
        <f t="shared" si="91"/>
        <v>31Fri</v>
      </c>
      <c r="AQ150" s="7">
        <f t="shared" si="98"/>
        <v>1.0900901463964</v>
      </c>
      <c r="AR150" s="7">
        <f t="shared" si="99"/>
        <v>1.1775353246945</v>
      </c>
      <c r="AS150" s="7">
        <f t="shared" si="100"/>
        <v>1.14935804611695</v>
      </c>
      <c r="AT150" s="7">
        <f t="shared" si="101"/>
        <v>0.870885064118624</v>
      </c>
      <c r="AU150" s="10">
        <f t="shared" si="92"/>
        <v>1.07196714533162</v>
      </c>
      <c r="AV150" s="11">
        <f t="shared" si="93"/>
        <v>7.19671453316193</v>
      </c>
    </row>
    <row r="151" spans="1:48">
      <c r="A151" s="6">
        <v>10446</v>
      </c>
      <c r="B151" s="3" t="str">
        <f t="shared" si="68"/>
        <v>Aug</v>
      </c>
      <c r="C151" s="3">
        <f t="shared" si="69"/>
        <v>6</v>
      </c>
      <c r="D151" s="3" t="str">
        <f t="shared" si="70"/>
        <v>Aug6</v>
      </c>
      <c r="E151" s="3" t="str">
        <f t="shared" si="71"/>
        <v>32Mon</v>
      </c>
      <c r="F151">
        <v>19.58</v>
      </c>
      <c r="G151" s="8">
        <f t="shared" si="94"/>
        <v>0.0113635841237817</v>
      </c>
      <c r="H151" s="7">
        <f t="shared" si="72"/>
        <v>1.10247747747748</v>
      </c>
      <c r="I151" s="7"/>
      <c r="J151" s="6">
        <v>21401</v>
      </c>
      <c r="K151" s="3" t="str">
        <f t="shared" si="73"/>
        <v>Aug</v>
      </c>
      <c r="L151" s="3">
        <f t="shared" si="74"/>
        <v>4</v>
      </c>
      <c r="M151" s="3" t="str">
        <f t="shared" si="75"/>
        <v>Aug4</v>
      </c>
      <c r="N151" s="3" t="str">
        <f t="shared" si="76"/>
        <v>32Mon</v>
      </c>
      <c r="O151">
        <v>47.939999</v>
      </c>
      <c r="P151" s="8">
        <f t="shared" si="95"/>
        <v>0.00947561552008364</v>
      </c>
      <c r="Q151" s="7">
        <f t="shared" si="77"/>
        <v>1.18869319669262</v>
      </c>
      <c r="R151" s="7"/>
      <c r="S151" s="6">
        <v>36013</v>
      </c>
      <c r="T151" s="3" t="str">
        <f t="shared" si="78"/>
        <v>Aug</v>
      </c>
      <c r="U151" s="3">
        <f t="shared" si="79"/>
        <v>6</v>
      </c>
      <c r="V151" s="3" t="str">
        <f t="shared" si="80"/>
        <v>Aug6</v>
      </c>
      <c r="W151" s="3" t="str">
        <f t="shared" si="81"/>
        <v>32Thu</v>
      </c>
      <c r="X151">
        <v>1089.630005</v>
      </c>
      <c r="Y151" s="8">
        <f t="shared" si="96"/>
        <v>0.00758250704210598</v>
      </c>
      <c r="Z151" s="7">
        <f t="shared" si="82"/>
        <v>1.11752341399893</v>
      </c>
      <c r="AA151" s="7"/>
      <c r="AB151" s="6">
        <v>39665</v>
      </c>
      <c r="AC151" s="3" t="str">
        <f t="shared" si="83"/>
        <v>Aug</v>
      </c>
      <c r="AD151" s="3">
        <f t="shared" si="84"/>
        <v>5</v>
      </c>
      <c r="AE151" s="3" t="str">
        <f t="shared" si="85"/>
        <v>Aug5</v>
      </c>
      <c r="AF151" s="3" t="str">
        <f t="shared" si="86"/>
        <v>32Tue</v>
      </c>
      <c r="AG151">
        <v>1284.880005</v>
      </c>
      <c r="AH151" s="8">
        <f t="shared" si="97"/>
        <v>0.0287187410131325</v>
      </c>
      <c r="AI151" s="7">
        <f t="shared" si="87"/>
        <v>0.887863107612602</v>
      </c>
      <c r="AJ151" s="7"/>
      <c r="AK151" s="9">
        <v>150</v>
      </c>
      <c r="AL151" s="6">
        <f>WORKDAY($AX$3,AK151,$AY$3:$AY$11)</f>
        <v>43318</v>
      </c>
      <c r="AM151" s="3" t="str">
        <f t="shared" si="88"/>
        <v>Aug</v>
      </c>
      <c r="AN151" s="3">
        <f t="shared" si="89"/>
        <v>6</v>
      </c>
      <c r="AO151" s="3" t="str">
        <f t="shared" si="90"/>
        <v>Aug6</v>
      </c>
      <c r="AP151" s="3" t="str">
        <f t="shared" si="91"/>
        <v>32Mon</v>
      </c>
      <c r="AQ151" s="7">
        <f t="shared" si="98"/>
        <v>1.10247747747748</v>
      </c>
      <c r="AR151" s="7">
        <f t="shared" si="99"/>
        <v>1.18869319669262</v>
      </c>
      <c r="AS151" s="7">
        <f t="shared" si="100"/>
        <v>1.14091726093307</v>
      </c>
      <c r="AT151" s="7">
        <f t="shared" si="101"/>
        <v>0.863076633306196</v>
      </c>
      <c r="AU151" s="10">
        <f t="shared" si="92"/>
        <v>1.07379114210234</v>
      </c>
      <c r="AV151" s="11">
        <f t="shared" si="93"/>
        <v>7.37911421023414</v>
      </c>
    </row>
    <row r="152" spans="1:48">
      <c r="A152" s="6">
        <v>10447</v>
      </c>
      <c r="B152" s="3" t="str">
        <f t="shared" si="68"/>
        <v>Aug</v>
      </c>
      <c r="C152" s="3">
        <f t="shared" si="69"/>
        <v>7</v>
      </c>
      <c r="D152" s="3" t="str">
        <f t="shared" si="70"/>
        <v>Aug7</v>
      </c>
      <c r="E152" s="3" t="str">
        <f t="shared" si="71"/>
        <v>32Tue</v>
      </c>
      <c r="F152">
        <v>19.49</v>
      </c>
      <c r="G152" s="8">
        <f t="shared" si="94"/>
        <v>-0.00459652706843717</v>
      </c>
      <c r="H152" s="7">
        <f t="shared" si="72"/>
        <v>1.09740990990991</v>
      </c>
      <c r="I152" s="7"/>
      <c r="J152" s="6">
        <v>21402</v>
      </c>
      <c r="K152" s="3" t="str">
        <f t="shared" si="73"/>
        <v>Aug</v>
      </c>
      <c r="L152" s="3">
        <f t="shared" si="74"/>
        <v>5</v>
      </c>
      <c r="M152" s="3" t="str">
        <f t="shared" si="75"/>
        <v>Aug5</v>
      </c>
      <c r="N152" s="3" t="str">
        <f t="shared" si="76"/>
        <v>32Tue</v>
      </c>
      <c r="O152">
        <v>47.75</v>
      </c>
      <c r="P152" s="8">
        <f t="shared" si="95"/>
        <v>-0.00396326666590044</v>
      </c>
      <c r="Q152" s="7">
        <f t="shared" si="77"/>
        <v>1.18398208857019</v>
      </c>
      <c r="R152" s="7"/>
      <c r="S152" s="6">
        <v>36014</v>
      </c>
      <c r="T152" s="3" t="str">
        <f t="shared" si="78"/>
        <v>Aug</v>
      </c>
      <c r="U152" s="3">
        <f t="shared" si="79"/>
        <v>7</v>
      </c>
      <c r="V152" s="3" t="str">
        <f t="shared" si="80"/>
        <v>Aug7</v>
      </c>
      <c r="W152" s="3" t="str">
        <f t="shared" si="81"/>
        <v>32Fri</v>
      </c>
      <c r="X152">
        <v>1089.449951</v>
      </c>
      <c r="Y152" s="8">
        <f t="shared" si="96"/>
        <v>-0.000165243246949617</v>
      </c>
      <c r="Z152" s="7">
        <f t="shared" si="82"/>
        <v>1.11733875080146</v>
      </c>
      <c r="AA152" s="7"/>
      <c r="AB152" s="6">
        <v>39666</v>
      </c>
      <c r="AC152" s="3" t="str">
        <f t="shared" si="83"/>
        <v>Aug</v>
      </c>
      <c r="AD152" s="3">
        <f t="shared" si="84"/>
        <v>6</v>
      </c>
      <c r="AE152" s="3" t="str">
        <f t="shared" si="85"/>
        <v>Aug6</v>
      </c>
      <c r="AF152" s="3" t="str">
        <f t="shared" si="86"/>
        <v>32Wed</v>
      </c>
      <c r="AG152">
        <v>1289.189941</v>
      </c>
      <c r="AH152" s="8">
        <f t="shared" si="97"/>
        <v>0.00335434903121565</v>
      </c>
      <c r="AI152" s="7">
        <f t="shared" si="87"/>
        <v>0.890841310367475</v>
      </c>
      <c r="AJ152" s="7"/>
      <c r="AK152" s="9">
        <v>151</v>
      </c>
      <c r="AL152" s="6">
        <f>WORKDAY($AX$3,AK152,$AY$3:$AY$11)</f>
        <v>43319</v>
      </c>
      <c r="AM152" s="3" t="str">
        <f t="shared" si="88"/>
        <v>Aug</v>
      </c>
      <c r="AN152" s="3">
        <f t="shared" si="89"/>
        <v>7</v>
      </c>
      <c r="AO152" s="3" t="str">
        <f t="shared" si="90"/>
        <v>Aug7</v>
      </c>
      <c r="AP152" s="3" t="str">
        <f t="shared" si="91"/>
        <v>32Tue</v>
      </c>
      <c r="AQ152" s="7">
        <f t="shared" si="98"/>
        <v>1.09740990990991</v>
      </c>
      <c r="AR152" s="7">
        <f t="shared" si="99"/>
        <v>1.18398208857019</v>
      </c>
      <c r="AS152" s="7">
        <f t="shared" si="100"/>
        <v>1.09956516572698</v>
      </c>
      <c r="AT152" s="7">
        <f t="shared" si="101"/>
        <v>0.887863107612602</v>
      </c>
      <c r="AU152" s="10">
        <f t="shared" si="92"/>
        <v>1.06720506795492</v>
      </c>
      <c r="AV152" s="11">
        <f t="shared" si="93"/>
        <v>6.72050679549201</v>
      </c>
    </row>
    <row r="153" spans="1:48">
      <c r="A153" s="6">
        <v>10448</v>
      </c>
      <c r="B153" s="3" t="str">
        <f t="shared" si="68"/>
        <v>Aug</v>
      </c>
      <c r="C153" s="3">
        <f t="shared" si="69"/>
        <v>8</v>
      </c>
      <c r="D153" s="3" t="str">
        <f t="shared" si="70"/>
        <v>Aug8</v>
      </c>
      <c r="E153" s="3" t="str">
        <f t="shared" si="71"/>
        <v>32Wed</v>
      </c>
      <c r="F153">
        <v>19.25</v>
      </c>
      <c r="G153" s="8">
        <f t="shared" si="94"/>
        <v>-0.0123140071831708</v>
      </c>
      <c r="H153" s="7">
        <f t="shared" si="72"/>
        <v>1.0838963963964</v>
      </c>
      <c r="I153" s="7"/>
      <c r="J153" s="6">
        <v>21403</v>
      </c>
      <c r="K153" s="3" t="str">
        <f t="shared" si="73"/>
        <v>Aug</v>
      </c>
      <c r="L153" s="3">
        <f t="shared" si="74"/>
        <v>6</v>
      </c>
      <c r="M153" s="3" t="str">
        <f t="shared" si="75"/>
        <v>Aug6</v>
      </c>
      <c r="N153" s="3" t="str">
        <f t="shared" si="76"/>
        <v>32Wed</v>
      </c>
      <c r="O153">
        <v>47.459999</v>
      </c>
      <c r="P153" s="8">
        <f t="shared" si="95"/>
        <v>-0.00607331937172768</v>
      </c>
      <c r="Q153" s="7">
        <f t="shared" si="77"/>
        <v>1.1767913872159</v>
      </c>
      <c r="R153" s="7"/>
      <c r="S153" s="6">
        <v>36017</v>
      </c>
      <c r="T153" s="3" t="str">
        <f t="shared" si="78"/>
        <v>Aug</v>
      </c>
      <c r="U153" s="3">
        <f t="shared" si="79"/>
        <v>10</v>
      </c>
      <c r="V153" s="3" t="str">
        <f t="shared" si="80"/>
        <v>Aug10</v>
      </c>
      <c r="W153" s="3" t="str">
        <f t="shared" si="81"/>
        <v>33Mon</v>
      </c>
      <c r="X153">
        <v>1083.140015</v>
      </c>
      <c r="Y153" s="8">
        <f t="shared" si="96"/>
        <v>-0.00579185486603423</v>
      </c>
      <c r="Z153" s="7">
        <f t="shared" si="82"/>
        <v>1.11086728692062</v>
      </c>
      <c r="AA153" s="7"/>
      <c r="AB153" s="6">
        <v>39667</v>
      </c>
      <c r="AC153" s="3" t="str">
        <f t="shared" si="83"/>
        <v>Aug</v>
      </c>
      <c r="AD153" s="3">
        <f t="shared" si="84"/>
        <v>7</v>
      </c>
      <c r="AE153" s="3" t="str">
        <f t="shared" si="85"/>
        <v>Aug7</v>
      </c>
      <c r="AF153" s="3" t="str">
        <f t="shared" si="86"/>
        <v>32Thu</v>
      </c>
      <c r="AG153">
        <v>1266.069946</v>
      </c>
      <c r="AH153" s="8">
        <f t="shared" si="97"/>
        <v>-0.0179337382837988</v>
      </c>
      <c r="AI153" s="7">
        <f t="shared" si="87"/>
        <v>0.874865195454948</v>
      </c>
      <c r="AJ153" s="7"/>
      <c r="AK153" s="9">
        <v>152</v>
      </c>
      <c r="AL153" s="6">
        <f>WORKDAY($AX$3,AK153,$AY$3:$AY$11)</f>
        <v>43320</v>
      </c>
      <c r="AM153" s="3" t="str">
        <f t="shared" si="88"/>
        <v>Aug</v>
      </c>
      <c r="AN153" s="3">
        <f t="shared" si="89"/>
        <v>8</v>
      </c>
      <c r="AO153" s="3" t="str">
        <f t="shared" si="90"/>
        <v>Aug8</v>
      </c>
      <c r="AP153" s="3" t="str">
        <f t="shared" si="91"/>
        <v>32Wed</v>
      </c>
      <c r="AQ153" s="7">
        <f t="shared" si="98"/>
        <v>1.0838963963964</v>
      </c>
      <c r="AR153" s="7">
        <f t="shared" si="99"/>
        <v>1.1767913872159</v>
      </c>
      <c r="AS153" s="7">
        <f t="shared" si="100"/>
        <v>1.10911355267527</v>
      </c>
      <c r="AT153" s="7">
        <f t="shared" si="101"/>
        <v>0.890841310367475</v>
      </c>
      <c r="AU153" s="10">
        <f t="shared" si="92"/>
        <v>1.06516066166376</v>
      </c>
      <c r="AV153" s="11">
        <f t="shared" si="93"/>
        <v>6.51606616637603</v>
      </c>
    </row>
    <row r="154" spans="1:48">
      <c r="A154" s="6">
        <v>10449</v>
      </c>
      <c r="B154" s="3" t="str">
        <f t="shared" si="68"/>
        <v>Aug</v>
      </c>
      <c r="C154" s="3">
        <f t="shared" si="69"/>
        <v>9</v>
      </c>
      <c r="D154" s="3" t="str">
        <f t="shared" si="70"/>
        <v>Aug9</v>
      </c>
      <c r="E154" s="3" t="str">
        <f t="shared" si="71"/>
        <v>32Thu</v>
      </c>
      <c r="F154">
        <v>19.299999</v>
      </c>
      <c r="G154" s="8">
        <f t="shared" si="94"/>
        <v>0.00259735064935063</v>
      </c>
      <c r="H154" s="7">
        <f t="shared" si="72"/>
        <v>1.08671165540541</v>
      </c>
      <c r="I154" s="7"/>
      <c r="J154" s="6">
        <v>21404</v>
      </c>
      <c r="K154" s="3" t="str">
        <f t="shared" si="73"/>
        <v>Aug</v>
      </c>
      <c r="L154" s="3">
        <f t="shared" si="74"/>
        <v>7</v>
      </c>
      <c r="M154" s="3" t="str">
        <f t="shared" si="75"/>
        <v>Aug7</v>
      </c>
      <c r="N154" s="3" t="str">
        <f t="shared" si="76"/>
        <v>32Thu</v>
      </c>
      <c r="O154">
        <v>47.77</v>
      </c>
      <c r="P154" s="8">
        <f t="shared" si="95"/>
        <v>0.00653183747433285</v>
      </c>
      <c r="Q154" s="7">
        <f t="shared" si="77"/>
        <v>1.18447799729839</v>
      </c>
      <c r="R154" s="7"/>
      <c r="S154" s="6">
        <v>36018</v>
      </c>
      <c r="T154" s="3" t="str">
        <f t="shared" si="78"/>
        <v>Aug</v>
      </c>
      <c r="U154" s="3">
        <f t="shared" si="79"/>
        <v>11</v>
      </c>
      <c r="V154" s="3" t="str">
        <f t="shared" si="80"/>
        <v>Aug11</v>
      </c>
      <c r="W154" s="3" t="str">
        <f t="shared" si="81"/>
        <v>33Tue</v>
      </c>
      <c r="X154">
        <v>1068.97998</v>
      </c>
      <c r="Y154" s="8">
        <f t="shared" si="96"/>
        <v>-0.013073134409128</v>
      </c>
      <c r="Z154" s="7">
        <f t="shared" si="82"/>
        <v>1.096344769568</v>
      </c>
      <c r="AA154" s="7"/>
      <c r="AB154" s="6">
        <v>39668</v>
      </c>
      <c r="AC154" s="3" t="str">
        <f t="shared" si="83"/>
        <v>Aug</v>
      </c>
      <c r="AD154" s="3">
        <f t="shared" si="84"/>
        <v>8</v>
      </c>
      <c r="AE154" s="3" t="str">
        <f t="shared" si="85"/>
        <v>Aug8</v>
      </c>
      <c r="AF154" s="3" t="str">
        <f t="shared" si="86"/>
        <v>32Fri</v>
      </c>
      <c r="AG154">
        <v>1296.319946</v>
      </c>
      <c r="AH154" s="8">
        <f t="shared" si="97"/>
        <v>0.0238928347486419</v>
      </c>
      <c r="AI154" s="7">
        <f t="shared" si="87"/>
        <v>0.895768204997292</v>
      </c>
      <c r="AJ154" s="7"/>
      <c r="AK154" s="9">
        <v>153</v>
      </c>
      <c r="AL154" s="6">
        <f>WORKDAY($AX$3,AK154,$AY$3:$AY$11)</f>
        <v>43321</v>
      </c>
      <c r="AM154" s="3" t="str">
        <f t="shared" si="88"/>
        <v>Aug</v>
      </c>
      <c r="AN154" s="3">
        <f t="shared" si="89"/>
        <v>9</v>
      </c>
      <c r="AO154" s="3" t="str">
        <f t="shared" si="90"/>
        <v>Aug9</v>
      </c>
      <c r="AP154" s="3" t="str">
        <f t="shared" si="91"/>
        <v>32Thu</v>
      </c>
      <c r="AQ154" s="7">
        <f t="shared" si="98"/>
        <v>1.08671165540541</v>
      </c>
      <c r="AR154" s="7">
        <f t="shared" si="99"/>
        <v>1.18447799729839</v>
      </c>
      <c r="AS154" s="7">
        <f t="shared" si="100"/>
        <v>1.11752341399893</v>
      </c>
      <c r="AT154" s="7">
        <f t="shared" si="101"/>
        <v>0.874865195454948</v>
      </c>
      <c r="AU154" s="10">
        <f t="shared" si="92"/>
        <v>1.06589456553942</v>
      </c>
      <c r="AV154" s="11">
        <f t="shared" si="93"/>
        <v>6.5894565539417</v>
      </c>
    </row>
    <row r="155" spans="1:48">
      <c r="A155" s="6">
        <v>10450</v>
      </c>
      <c r="B155" s="3" t="str">
        <f t="shared" si="68"/>
        <v>Aug</v>
      </c>
      <c r="C155" s="3">
        <f t="shared" si="69"/>
        <v>10</v>
      </c>
      <c r="D155" s="3" t="str">
        <f t="shared" si="70"/>
        <v>Aug10</v>
      </c>
      <c r="E155" s="3" t="str">
        <f t="shared" si="71"/>
        <v>32Fri</v>
      </c>
      <c r="F155">
        <v>19.25</v>
      </c>
      <c r="G155" s="8">
        <f t="shared" si="94"/>
        <v>-0.00259062189588713</v>
      </c>
      <c r="H155" s="7">
        <f t="shared" si="72"/>
        <v>1.0838963963964</v>
      </c>
      <c r="I155" s="7"/>
      <c r="J155" s="6">
        <v>21405</v>
      </c>
      <c r="K155" s="3" t="str">
        <f t="shared" si="73"/>
        <v>Aug</v>
      </c>
      <c r="L155" s="3">
        <f t="shared" si="74"/>
        <v>8</v>
      </c>
      <c r="M155" s="3" t="str">
        <f t="shared" si="75"/>
        <v>Aug8</v>
      </c>
      <c r="N155" s="3" t="str">
        <f t="shared" si="76"/>
        <v>32Fri</v>
      </c>
      <c r="O155">
        <v>48.049999</v>
      </c>
      <c r="P155" s="8">
        <f t="shared" si="95"/>
        <v>0.00586139836717598</v>
      </c>
      <c r="Q155" s="7">
        <f t="shared" si="77"/>
        <v>1.19142069469771</v>
      </c>
      <c r="R155" s="7"/>
      <c r="S155" s="6">
        <v>36019</v>
      </c>
      <c r="T155" s="3" t="str">
        <f t="shared" si="78"/>
        <v>Aug</v>
      </c>
      <c r="U155" s="3">
        <f t="shared" si="79"/>
        <v>12</v>
      </c>
      <c r="V155" s="3" t="str">
        <f t="shared" si="80"/>
        <v>Aug12</v>
      </c>
      <c r="W155" s="3" t="str">
        <f t="shared" si="81"/>
        <v>33Wed</v>
      </c>
      <c r="X155">
        <v>1084.219971</v>
      </c>
      <c r="Y155" s="8">
        <f t="shared" si="96"/>
        <v>0.0142565728873612</v>
      </c>
      <c r="Z155" s="7">
        <f t="shared" si="82"/>
        <v>1.11197488868502</v>
      </c>
      <c r="AA155" s="7"/>
      <c r="AB155" s="6">
        <v>39671</v>
      </c>
      <c r="AC155" s="3" t="str">
        <f t="shared" si="83"/>
        <v>Aug</v>
      </c>
      <c r="AD155" s="3">
        <f t="shared" si="84"/>
        <v>11</v>
      </c>
      <c r="AE155" s="3" t="str">
        <f t="shared" si="85"/>
        <v>Aug11</v>
      </c>
      <c r="AF155" s="3" t="str">
        <f t="shared" si="86"/>
        <v>33Mon</v>
      </c>
      <c r="AG155">
        <v>1305.319946</v>
      </c>
      <c r="AH155" s="8">
        <f t="shared" si="97"/>
        <v>0.00694273047928555</v>
      </c>
      <c r="AI155" s="7">
        <f t="shared" si="87"/>
        <v>0.901987282216501</v>
      </c>
      <c r="AJ155" s="7"/>
      <c r="AK155" s="9">
        <v>154</v>
      </c>
      <c r="AL155" s="6">
        <f>WORKDAY($AX$3,AK155,$AY$3:$AY$11)</f>
        <v>43322</v>
      </c>
      <c r="AM155" s="3" t="str">
        <f t="shared" si="88"/>
        <v>Aug</v>
      </c>
      <c r="AN155" s="3">
        <f t="shared" si="89"/>
        <v>10</v>
      </c>
      <c r="AO155" s="3" t="str">
        <f t="shared" si="90"/>
        <v>Aug10</v>
      </c>
      <c r="AP155" s="3" t="str">
        <f t="shared" si="91"/>
        <v>32Fri</v>
      </c>
      <c r="AQ155" s="7">
        <f t="shared" si="98"/>
        <v>1.0838963963964</v>
      </c>
      <c r="AR155" s="7">
        <f t="shared" si="99"/>
        <v>1.19142069469771</v>
      </c>
      <c r="AS155" s="7">
        <f t="shared" si="100"/>
        <v>1.11733875080146</v>
      </c>
      <c r="AT155" s="7">
        <f t="shared" si="101"/>
        <v>0.895768204997292</v>
      </c>
      <c r="AU155" s="10">
        <f t="shared" si="92"/>
        <v>1.07210601172321</v>
      </c>
      <c r="AV155" s="11">
        <f t="shared" si="93"/>
        <v>7.21060117232131</v>
      </c>
    </row>
    <row r="156" spans="1:48">
      <c r="A156" s="6">
        <v>10453</v>
      </c>
      <c r="B156" s="3" t="str">
        <f t="shared" si="68"/>
        <v>Aug</v>
      </c>
      <c r="C156" s="3">
        <f t="shared" si="69"/>
        <v>13</v>
      </c>
      <c r="D156" s="3" t="str">
        <f t="shared" si="70"/>
        <v>Aug13</v>
      </c>
      <c r="E156" s="3" t="str">
        <f t="shared" si="71"/>
        <v>33Mon</v>
      </c>
      <c r="F156">
        <v>19.290001</v>
      </c>
      <c r="G156" s="8">
        <f t="shared" si="94"/>
        <v>0.00207797402597404</v>
      </c>
      <c r="H156" s="7">
        <f t="shared" si="72"/>
        <v>1.08614870495496</v>
      </c>
      <c r="I156" s="7"/>
      <c r="J156" s="6">
        <v>21408</v>
      </c>
      <c r="K156" s="3" t="str">
        <f t="shared" si="73"/>
        <v>Aug</v>
      </c>
      <c r="L156" s="3">
        <f t="shared" si="74"/>
        <v>11</v>
      </c>
      <c r="M156" s="3" t="str">
        <f t="shared" si="75"/>
        <v>Aug11</v>
      </c>
      <c r="N156" s="3" t="str">
        <f t="shared" si="76"/>
        <v>33Mon</v>
      </c>
      <c r="O156">
        <v>48.16</v>
      </c>
      <c r="P156" s="8">
        <f t="shared" si="95"/>
        <v>0.00228930285721748</v>
      </c>
      <c r="Q156" s="7">
        <f t="shared" si="77"/>
        <v>1.19414821749823</v>
      </c>
      <c r="R156" s="7"/>
      <c r="S156" s="6">
        <v>36020</v>
      </c>
      <c r="T156" s="3" t="str">
        <f t="shared" si="78"/>
        <v>Aug</v>
      </c>
      <c r="U156" s="3">
        <f t="shared" si="79"/>
        <v>13</v>
      </c>
      <c r="V156" s="3" t="str">
        <f t="shared" si="80"/>
        <v>Aug13</v>
      </c>
      <c r="W156" s="3" t="str">
        <f t="shared" si="81"/>
        <v>33Thu</v>
      </c>
      <c r="X156">
        <v>1074.910034</v>
      </c>
      <c r="Y156" s="8">
        <f t="shared" si="96"/>
        <v>-0.00858676029681803</v>
      </c>
      <c r="Z156" s="7">
        <f t="shared" si="82"/>
        <v>1.10242662685981</v>
      </c>
      <c r="AA156" s="7"/>
      <c r="AB156" s="6">
        <v>39672</v>
      </c>
      <c r="AC156" s="3" t="str">
        <f t="shared" si="83"/>
        <v>Aug</v>
      </c>
      <c r="AD156" s="3">
        <f t="shared" si="84"/>
        <v>12</v>
      </c>
      <c r="AE156" s="3" t="str">
        <f t="shared" si="85"/>
        <v>Aug12</v>
      </c>
      <c r="AF156" s="3" t="str">
        <f t="shared" si="86"/>
        <v>33Tue</v>
      </c>
      <c r="AG156">
        <v>1289.589966</v>
      </c>
      <c r="AH156" s="8">
        <f t="shared" si="97"/>
        <v>-0.0120506700661418</v>
      </c>
      <c r="AI156" s="7">
        <f t="shared" si="87"/>
        <v>0.891117731074654</v>
      </c>
      <c r="AJ156" s="7"/>
      <c r="AK156" s="9">
        <v>155</v>
      </c>
      <c r="AL156" s="6">
        <f>WORKDAY($AX$3,AK156,$AY$3:$AY$11)</f>
        <v>43325</v>
      </c>
      <c r="AM156" s="3" t="str">
        <f t="shared" si="88"/>
        <v>Aug</v>
      </c>
      <c r="AN156" s="3">
        <f t="shared" si="89"/>
        <v>13</v>
      </c>
      <c r="AO156" s="3" t="str">
        <f t="shared" si="90"/>
        <v>Aug13</v>
      </c>
      <c r="AP156" s="3" t="str">
        <f t="shared" si="91"/>
        <v>33Mon</v>
      </c>
      <c r="AQ156" s="7">
        <f t="shared" si="98"/>
        <v>1.08614870495496</v>
      </c>
      <c r="AR156" s="7">
        <f t="shared" si="99"/>
        <v>1.19414821749823</v>
      </c>
      <c r="AS156" s="7">
        <f t="shared" si="100"/>
        <v>1.11086728692062</v>
      </c>
      <c r="AT156" s="7">
        <f t="shared" si="101"/>
        <v>0.901987282216501</v>
      </c>
      <c r="AU156" s="10">
        <f t="shared" si="92"/>
        <v>1.07328787289758</v>
      </c>
      <c r="AV156" s="11">
        <f t="shared" si="93"/>
        <v>7.32878728975752</v>
      </c>
    </row>
    <row r="157" spans="1:48">
      <c r="A157" s="6">
        <v>10454</v>
      </c>
      <c r="B157" s="3" t="str">
        <f t="shared" si="68"/>
        <v>Aug</v>
      </c>
      <c r="C157" s="3">
        <f t="shared" si="69"/>
        <v>14</v>
      </c>
      <c r="D157" s="3" t="str">
        <f t="shared" si="70"/>
        <v>Aug14</v>
      </c>
      <c r="E157" s="3" t="str">
        <f t="shared" si="71"/>
        <v>33Tue</v>
      </c>
      <c r="F157">
        <v>19.129999</v>
      </c>
      <c r="G157" s="8">
        <f t="shared" si="94"/>
        <v>-0.00829455633517067</v>
      </c>
      <c r="H157" s="7">
        <f t="shared" si="72"/>
        <v>1.07713958333333</v>
      </c>
      <c r="I157" s="7"/>
      <c r="J157" s="6">
        <v>21409</v>
      </c>
      <c r="K157" s="3" t="str">
        <f t="shared" si="73"/>
        <v>Aug</v>
      </c>
      <c r="L157" s="3">
        <f t="shared" si="74"/>
        <v>12</v>
      </c>
      <c r="M157" s="3" t="str">
        <f t="shared" si="75"/>
        <v>Aug12</v>
      </c>
      <c r="N157" s="3" t="str">
        <f t="shared" si="76"/>
        <v>33Tue</v>
      </c>
      <c r="O157">
        <v>47.73</v>
      </c>
      <c r="P157" s="8">
        <f t="shared" si="95"/>
        <v>-0.00892857142857142</v>
      </c>
      <c r="Q157" s="7">
        <f t="shared" si="77"/>
        <v>1.18348617984199</v>
      </c>
      <c r="R157" s="7"/>
      <c r="S157" s="6">
        <v>36021</v>
      </c>
      <c r="T157" s="3" t="str">
        <f t="shared" si="78"/>
        <v>Aug</v>
      </c>
      <c r="U157" s="3">
        <f t="shared" si="79"/>
        <v>14</v>
      </c>
      <c r="V157" s="3" t="str">
        <f t="shared" si="80"/>
        <v>Aug14</v>
      </c>
      <c r="W157" s="3" t="str">
        <f t="shared" si="81"/>
        <v>33Fri</v>
      </c>
      <c r="X157">
        <v>1062.75</v>
      </c>
      <c r="Y157" s="8">
        <f t="shared" si="96"/>
        <v>-0.0113126062790107</v>
      </c>
      <c r="Z157" s="7">
        <f t="shared" si="82"/>
        <v>1.08995530847864</v>
      </c>
      <c r="AA157" s="7"/>
      <c r="AB157" s="6">
        <v>39673</v>
      </c>
      <c r="AC157" s="3" t="str">
        <f t="shared" si="83"/>
        <v>Aug</v>
      </c>
      <c r="AD157" s="3">
        <f t="shared" si="84"/>
        <v>13</v>
      </c>
      <c r="AE157" s="3" t="str">
        <f t="shared" si="85"/>
        <v>Aug13</v>
      </c>
      <c r="AF157" s="3" t="str">
        <f t="shared" si="86"/>
        <v>33Wed</v>
      </c>
      <c r="AG157">
        <v>1285.829956</v>
      </c>
      <c r="AH157" s="8">
        <f t="shared" si="97"/>
        <v>-0.00291566319460644</v>
      </c>
      <c r="AI157" s="7">
        <f t="shared" si="87"/>
        <v>0.888519531904099</v>
      </c>
      <c r="AJ157" s="7"/>
      <c r="AK157" s="9">
        <v>156</v>
      </c>
      <c r="AL157" s="6">
        <f>WORKDAY($AX$3,AK157,$AY$3:$AY$11)</f>
        <v>43326</v>
      </c>
      <c r="AM157" s="3" t="str">
        <f t="shared" si="88"/>
        <v>Aug</v>
      </c>
      <c r="AN157" s="3">
        <f t="shared" si="89"/>
        <v>14</v>
      </c>
      <c r="AO157" s="3" t="str">
        <f t="shared" si="90"/>
        <v>Aug14</v>
      </c>
      <c r="AP157" s="3" t="str">
        <f t="shared" si="91"/>
        <v>33Tue</v>
      </c>
      <c r="AQ157" s="7">
        <f t="shared" si="98"/>
        <v>1.07713958333333</v>
      </c>
      <c r="AR157" s="7">
        <f t="shared" si="99"/>
        <v>1.18348617984199</v>
      </c>
      <c r="AS157" s="7">
        <f t="shared" si="100"/>
        <v>1.096344769568</v>
      </c>
      <c r="AT157" s="7">
        <f t="shared" si="101"/>
        <v>0.891117731074654</v>
      </c>
      <c r="AU157" s="10">
        <f t="shared" si="92"/>
        <v>1.0620220659545</v>
      </c>
      <c r="AV157" s="11">
        <f t="shared" si="93"/>
        <v>6.20220659544957</v>
      </c>
    </row>
    <row r="158" spans="1:48">
      <c r="A158" s="6">
        <v>10455</v>
      </c>
      <c r="B158" s="3" t="str">
        <f t="shared" si="68"/>
        <v>Aug</v>
      </c>
      <c r="C158" s="3">
        <f t="shared" si="69"/>
        <v>15</v>
      </c>
      <c r="D158" s="3" t="str">
        <f t="shared" si="70"/>
        <v>Aug15</v>
      </c>
      <c r="E158" s="3" t="str">
        <f t="shared" si="71"/>
        <v>33Wed</v>
      </c>
      <c r="F158">
        <v>19.469999</v>
      </c>
      <c r="G158" s="8">
        <f t="shared" si="94"/>
        <v>0.0177731321365986</v>
      </c>
      <c r="H158" s="7">
        <f t="shared" si="72"/>
        <v>1.09628372747748</v>
      </c>
      <c r="I158" s="7"/>
      <c r="J158" s="6">
        <v>21410</v>
      </c>
      <c r="K158" s="3" t="str">
        <f t="shared" si="73"/>
        <v>Aug</v>
      </c>
      <c r="L158" s="3">
        <f t="shared" si="74"/>
        <v>13</v>
      </c>
      <c r="M158" s="3" t="str">
        <f t="shared" si="75"/>
        <v>Aug13</v>
      </c>
      <c r="N158" s="3" t="str">
        <f t="shared" si="76"/>
        <v>33Wed</v>
      </c>
      <c r="O158">
        <v>47.810001</v>
      </c>
      <c r="P158" s="8">
        <f t="shared" si="95"/>
        <v>0.00167611565053432</v>
      </c>
      <c r="Q158" s="7">
        <f t="shared" si="77"/>
        <v>1.18546983955022</v>
      </c>
      <c r="R158" s="7"/>
      <c r="S158" s="6">
        <v>36024</v>
      </c>
      <c r="T158" s="3" t="str">
        <f t="shared" si="78"/>
        <v>Aug</v>
      </c>
      <c r="U158" s="3">
        <f t="shared" si="79"/>
        <v>17</v>
      </c>
      <c r="V158" s="3" t="str">
        <f t="shared" si="80"/>
        <v>Aug17</v>
      </c>
      <c r="W158" s="3" t="str">
        <f t="shared" si="81"/>
        <v>34Mon</v>
      </c>
      <c r="X158">
        <v>1083.670044</v>
      </c>
      <c r="Y158" s="8">
        <f t="shared" si="96"/>
        <v>0.0196848214537755</v>
      </c>
      <c r="Z158" s="7">
        <f t="shared" si="82"/>
        <v>1.11141088411864</v>
      </c>
      <c r="AA158" s="7"/>
      <c r="AB158" s="6">
        <v>39674</v>
      </c>
      <c r="AC158" s="3" t="str">
        <f t="shared" si="83"/>
        <v>Aug</v>
      </c>
      <c r="AD158" s="3">
        <f t="shared" si="84"/>
        <v>14</v>
      </c>
      <c r="AE158" s="3" t="str">
        <f t="shared" si="85"/>
        <v>Aug14</v>
      </c>
      <c r="AF158" s="3" t="str">
        <f t="shared" si="86"/>
        <v>33Thu</v>
      </c>
      <c r="AG158">
        <v>1292.930054</v>
      </c>
      <c r="AH158" s="8">
        <f t="shared" si="97"/>
        <v>0.00552180167126227</v>
      </c>
      <c r="AI158" s="7">
        <f t="shared" si="87"/>
        <v>0.893425760540316</v>
      </c>
      <c r="AJ158" s="7"/>
      <c r="AK158" s="9">
        <v>157</v>
      </c>
      <c r="AL158" s="6">
        <f>WORKDAY($AX$3,AK158,$AY$3:$AY$11)</f>
        <v>43327</v>
      </c>
      <c r="AM158" s="3" t="str">
        <f t="shared" si="88"/>
        <v>Aug</v>
      </c>
      <c r="AN158" s="3">
        <f t="shared" si="89"/>
        <v>15</v>
      </c>
      <c r="AO158" s="3" t="str">
        <f t="shared" si="90"/>
        <v>Aug15</v>
      </c>
      <c r="AP158" s="3" t="str">
        <f t="shared" si="91"/>
        <v>33Wed</v>
      </c>
      <c r="AQ158" s="7">
        <f t="shared" si="98"/>
        <v>1.09628372747748</v>
      </c>
      <c r="AR158" s="7">
        <f t="shared" si="99"/>
        <v>1.18546983955022</v>
      </c>
      <c r="AS158" s="7">
        <f t="shared" si="100"/>
        <v>1.11197488868502</v>
      </c>
      <c r="AT158" s="7">
        <f t="shared" si="101"/>
        <v>0.888519531904099</v>
      </c>
      <c r="AU158" s="10">
        <f t="shared" si="92"/>
        <v>1.0705619969042</v>
      </c>
      <c r="AV158" s="11">
        <f t="shared" si="93"/>
        <v>7.05619969042046</v>
      </c>
    </row>
    <row r="159" spans="1:48">
      <c r="A159" s="6">
        <v>10456</v>
      </c>
      <c r="B159" s="3" t="str">
        <f t="shared" si="68"/>
        <v>Aug</v>
      </c>
      <c r="C159" s="3">
        <f t="shared" si="69"/>
        <v>16</v>
      </c>
      <c r="D159" s="3" t="str">
        <f t="shared" si="70"/>
        <v>Aug16</v>
      </c>
      <c r="E159" s="3" t="str">
        <f t="shared" si="71"/>
        <v>33Thu</v>
      </c>
      <c r="F159">
        <v>19.610001</v>
      </c>
      <c r="G159" s="8">
        <f t="shared" si="94"/>
        <v>0.00719065265488709</v>
      </c>
      <c r="H159" s="7">
        <f t="shared" si="72"/>
        <v>1.10416672297297</v>
      </c>
      <c r="I159" s="7"/>
      <c r="J159" s="6">
        <v>21411</v>
      </c>
      <c r="K159" s="3" t="str">
        <f t="shared" si="73"/>
        <v>Aug</v>
      </c>
      <c r="L159" s="3">
        <f t="shared" si="74"/>
        <v>14</v>
      </c>
      <c r="M159" s="3" t="str">
        <f t="shared" si="75"/>
        <v>Aug14</v>
      </c>
      <c r="N159" s="3" t="str">
        <f t="shared" si="76"/>
        <v>33Thu</v>
      </c>
      <c r="O159">
        <v>47.91</v>
      </c>
      <c r="P159" s="8">
        <f t="shared" si="95"/>
        <v>0.00209159167346591</v>
      </c>
      <c r="Q159" s="7">
        <f t="shared" si="77"/>
        <v>1.18794935839577</v>
      </c>
      <c r="R159" s="7"/>
      <c r="S159" s="6">
        <v>36025</v>
      </c>
      <c r="T159" s="3" t="str">
        <f t="shared" si="78"/>
        <v>Aug</v>
      </c>
      <c r="U159" s="3">
        <f t="shared" si="79"/>
        <v>18</v>
      </c>
      <c r="V159" s="3" t="str">
        <f t="shared" si="80"/>
        <v>Aug18</v>
      </c>
      <c r="W159" s="3" t="str">
        <f t="shared" si="81"/>
        <v>34Tue</v>
      </c>
      <c r="X159">
        <v>1101.199951</v>
      </c>
      <c r="Y159" s="8">
        <f t="shared" si="96"/>
        <v>0.0161764248232741</v>
      </c>
      <c r="Z159" s="7">
        <f t="shared" si="82"/>
        <v>1.12938953873335</v>
      </c>
      <c r="AA159" s="7"/>
      <c r="AB159" s="6">
        <v>39675</v>
      </c>
      <c r="AC159" s="3" t="str">
        <f t="shared" si="83"/>
        <v>Aug</v>
      </c>
      <c r="AD159" s="3">
        <f t="shared" si="84"/>
        <v>15</v>
      </c>
      <c r="AE159" s="3" t="str">
        <f t="shared" si="85"/>
        <v>Aug15</v>
      </c>
      <c r="AF159" s="3" t="str">
        <f t="shared" si="86"/>
        <v>33Fri</v>
      </c>
      <c r="AG159">
        <v>1298.199951</v>
      </c>
      <c r="AH159" s="8">
        <f t="shared" si="97"/>
        <v>0.00407593356167752</v>
      </c>
      <c r="AI159" s="7">
        <f t="shared" si="87"/>
        <v>0.897067304582569</v>
      </c>
      <c r="AJ159" s="7"/>
      <c r="AK159" s="9">
        <v>158</v>
      </c>
      <c r="AL159" s="6">
        <f>WORKDAY($AX$3,AK159,$AY$3:$AY$11)</f>
        <v>43328</v>
      </c>
      <c r="AM159" s="3" t="str">
        <f t="shared" si="88"/>
        <v>Aug</v>
      </c>
      <c r="AN159" s="3">
        <f t="shared" si="89"/>
        <v>16</v>
      </c>
      <c r="AO159" s="3" t="str">
        <f t="shared" si="90"/>
        <v>Aug16</v>
      </c>
      <c r="AP159" s="3" t="str">
        <f t="shared" si="91"/>
        <v>33Thu</v>
      </c>
      <c r="AQ159" s="7">
        <f t="shared" si="98"/>
        <v>1.10416672297297</v>
      </c>
      <c r="AR159" s="7">
        <f t="shared" si="99"/>
        <v>1.18794935839577</v>
      </c>
      <c r="AS159" s="7">
        <f t="shared" si="100"/>
        <v>1.10242662685981</v>
      </c>
      <c r="AT159" s="7">
        <f t="shared" si="101"/>
        <v>0.893425760540316</v>
      </c>
      <c r="AU159" s="10">
        <f t="shared" si="92"/>
        <v>1.07199211719221</v>
      </c>
      <c r="AV159" s="11">
        <f t="shared" si="93"/>
        <v>7.19921171922149</v>
      </c>
    </row>
    <row r="160" spans="1:48">
      <c r="A160" s="6">
        <v>10457</v>
      </c>
      <c r="B160" s="3" t="str">
        <f t="shared" si="68"/>
        <v>Aug</v>
      </c>
      <c r="C160" s="3">
        <f t="shared" si="69"/>
        <v>17</v>
      </c>
      <c r="D160" s="3" t="str">
        <f t="shared" si="70"/>
        <v>Aug17</v>
      </c>
      <c r="E160" s="3" t="str">
        <f t="shared" si="71"/>
        <v>33Fri</v>
      </c>
      <c r="F160">
        <v>19.639999</v>
      </c>
      <c r="G160" s="8">
        <f t="shared" si="94"/>
        <v>0.00152972965172205</v>
      </c>
      <c r="H160" s="7">
        <f t="shared" si="72"/>
        <v>1.10585579954955</v>
      </c>
      <c r="I160" s="7"/>
      <c r="J160" s="6">
        <v>21412</v>
      </c>
      <c r="K160" s="3" t="str">
        <f t="shared" si="73"/>
        <v>Aug</v>
      </c>
      <c r="L160" s="3">
        <f t="shared" si="74"/>
        <v>15</v>
      </c>
      <c r="M160" s="3" t="str">
        <f t="shared" si="75"/>
        <v>Aug15</v>
      </c>
      <c r="N160" s="3" t="str">
        <f t="shared" si="76"/>
        <v>33Fri</v>
      </c>
      <c r="O160">
        <v>47.5</v>
      </c>
      <c r="P160" s="8">
        <f t="shared" si="95"/>
        <v>-0.00855771237737417</v>
      </c>
      <c r="Q160" s="7">
        <f t="shared" si="77"/>
        <v>1.17778322946773</v>
      </c>
      <c r="R160" s="7"/>
      <c r="S160" s="6">
        <v>36026</v>
      </c>
      <c r="T160" s="3" t="str">
        <f t="shared" si="78"/>
        <v>Aug</v>
      </c>
      <c r="U160" s="3">
        <f t="shared" si="79"/>
        <v>19</v>
      </c>
      <c r="V160" s="3" t="str">
        <f t="shared" si="80"/>
        <v>Aug19</v>
      </c>
      <c r="W160" s="3" t="str">
        <f t="shared" si="81"/>
        <v>34Wed</v>
      </c>
      <c r="X160">
        <v>1098.060059</v>
      </c>
      <c r="Y160" s="8">
        <f t="shared" si="96"/>
        <v>-0.0028513368504501</v>
      </c>
      <c r="Z160" s="7">
        <f t="shared" si="82"/>
        <v>1.12616926872305</v>
      </c>
      <c r="AA160" s="7"/>
      <c r="AB160" s="6">
        <v>39678</v>
      </c>
      <c r="AC160" s="3" t="str">
        <f t="shared" si="83"/>
        <v>Aug</v>
      </c>
      <c r="AD160" s="3">
        <f t="shared" si="84"/>
        <v>18</v>
      </c>
      <c r="AE160" s="3" t="str">
        <f t="shared" si="85"/>
        <v>Aug18</v>
      </c>
      <c r="AF160" s="3" t="str">
        <f t="shared" si="86"/>
        <v>34Mon</v>
      </c>
      <c r="AG160">
        <v>1278.599976</v>
      </c>
      <c r="AH160" s="8">
        <f t="shared" si="97"/>
        <v>-0.0150978090739429</v>
      </c>
      <c r="AI160" s="7">
        <f t="shared" si="87"/>
        <v>0.883523553691505</v>
      </c>
      <c r="AJ160" s="7"/>
      <c r="AK160" s="9">
        <v>159</v>
      </c>
      <c r="AL160" s="6">
        <f>WORKDAY($AX$3,AK160,$AY$3:$AY$11)</f>
        <v>43329</v>
      </c>
      <c r="AM160" s="3" t="str">
        <f t="shared" si="88"/>
        <v>Aug</v>
      </c>
      <c r="AN160" s="3">
        <f t="shared" si="89"/>
        <v>17</v>
      </c>
      <c r="AO160" s="3" t="str">
        <f t="shared" si="90"/>
        <v>Aug17</v>
      </c>
      <c r="AP160" s="3" t="str">
        <f t="shared" si="91"/>
        <v>33Fri</v>
      </c>
      <c r="AQ160" s="7">
        <f t="shared" si="98"/>
        <v>1.10585579954955</v>
      </c>
      <c r="AR160" s="7">
        <f t="shared" si="99"/>
        <v>1.17778322946773</v>
      </c>
      <c r="AS160" s="7">
        <f t="shared" si="100"/>
        <v>1.08995530847864</v>
      </c>
      <c r="AT160" s="7">
        <f t="shared" si="101"/>
        <v>0.897067304582569</v>
      </c>
      <c r="AU160" s="10">
        <f t="shared" si="92"/>
        <v>1.06766541051962</v>
      </c>
      <c r="AV160" s="11">
        <f t="shared" si="93"/>
        <v>6.76654105196226</v>
      </c>
    </row>
    <row r="161" spans="1:48">
      <c r="A161" s="6">
        <v>10460</v>
      </c>
      <c r="B161" s="3" t="str">
        <f t="shared" si="68"/>
        <v>Aug</v>
      </c>
      <c r="C161" s="3">
        <f t="shared" si="69"/>
        <v>20</v>
      </c>
      <c r="D161" s="3" t="str">
        <f t="shared" si="70"/>
        <v>Aug20</v>
      </c>
      <c r="E161" s="3" t="str">
        <f t="shared" si="71"/>
        <v>34Mon</v>
      </c>
      <c r="F161">
        <v>19.77</v>
      </c>
      <c r="G161" s="8">
        <f t="shared" si="94"/>
        <v>0.00661919585637454</v>
      </c>
      <c r="H161" s="7">
        <f t="shared" si="72"/>
        <v>1.11317567567568</v>
      </c>
      <c r="I161" s="7"/>
      <c r="J161" s="6">
        <v>21415</v>
      </c>
      <c r="K161" s="3" t="str">
        <f t="shared" si="73"/>
        <v>Aug</v>
      </c>
      <c r="L161" s="3">
        <f t="shared" si="74"/>
        <v>18</v>
      </c>
      <c r="M161" s="3" t="str">
        <f t="shared" si="75"/>
        <v>Aug18</v>
      </c>
      <c r="N161" s="3" t="str">
        <f t="shared" si="76"/>
        <v>34Mon</v>
      </c>
      <c r="O161">
        <v>47.220001</v>
      </c>
      <c r="P161" s="8">
        <f t="shared" si="95"/>
        <v>-0.00589471578947361</v>
      </c>
      <c r="Q161" s="7">
        <f t="shared" si="77"/>
        <v>1.17084053206841</v>
      </c>
      <c r="R161" s="7"/>
      <c r="S161" s="6">
        <v>36027</v>
      </c>
      <c r="T161" s="3" t="str">
        <f t="shared" si="78"/>
        <v>Aug</v>
      </c>
      <c r="U161" s="3">
        <f t="shared" si="79"/>
        <v>20</v>
      </c>
      <c r="V161" s="3" t="str">
        <f t="shared" si="80"/>
        <v>Aug20</v>
      </c>
      <c r="W161" s="3" t="str">
        <f t="shared" si="81"/>
        <v>34Thu</v>
      </c>
      <c r="X161">
        <v>1091.599976</v>
      </c>
      <c r="Y161" s="8">
        <f t="shared" si="96"/>
        <v>-0.00588317819872541</v>
      </c>
      <c r="Z161" s="7">
        <f t="shared" si="82"/>
        <v>1.11954381423322</v>
      </c>
      <c r="AA161" s="7"/>
      <c r="AB161" s="6">
        <v>39679</v>
      </c>
      <c r="AC161" s="3" t="str">
        <f t="shared" si="83"/>
        <v>Aug</v>
      </c>
      <c r="AD161" s="3">
        <f t="shared" si="84"/>
        <v>19</v>
      </c>
      <c r="AE161" s="3" t="str">
        <f t="shared" si="85"/>
        <v>Aug19</v>
      </c>
      <c r="AF161" s="3" t="str">
        <f t="shared" si="86"/>
        <v>34Tue</v>
      </c>
      <c r="AG161">
        <v>1266.689941</v>
      </c>
      <c r="AH161" s="8">
        <f t="shared" si="97"/>
        <v>-0.00931490319377253</v>
      </c>
      <c r="AI161" s="7">
        <f t="shared" si="87"/>
        <v>0.875293617319451</v>
      </c>
      <c r="AJ161" s="7"/>
      <c r="AK161" s="9">
        <v>160</v>
      </c>
      <c r="AL161" s="6">
        <f>WORKDAY($AX$3,AK161,$AY$3:$AY$11)</f>
        <v>43332</v>
      </c>
      <c r="AM161" s="3" t="str">
        <f t="shared" si="88"/>
        <v>Aug</v>
      </c>
      <c r="AN161" s="3">
        <f t="shared" si="89"/>
        <v>20</v>
      </c>
      <c r="AO161" s="3" t="str">
        <f t="shared" si="90"/>
        <v>Aug20</v>
      </c>
      <c r="AP161" s="3" t="str">
        <f t="shared" si="91"/>
        <v>34Mon</v>
      </c>
      <c r="AQ161" s="7">
        <f t="shared" si="98"/>
        <v>1.11317567567568</v>
      </c>
      <c r="AR161" s="7">
        <f t="shared" si="99"/>
        <v>1.17084053206841</v>
      </c>
      <c r="AS161" s="7">
        <f t="shared" si="100"/>
        <v>1.11141088411864</v>
      </c>
      <c r="AT161" s="7">
        <f t="shared" si="101"/>
        <v>0.883523553691505</v>
      </c>
      <c r="AU161" s="10">
        <f t="shared" si="92"/>
        <v>1.06973766138856</v>
      </c>
      <c r="AV161" s="11">
        <f t="shared" si="93"/>
        <v>6.9737661388557</v>
      </c>
    </row>
    <row r="162" spans="1:48">
      <c r="A162" s="6">
        <v>10461</v>
      </c>
      <c r="B162" s="3" t="str">
        <f t="shared" si="68"/>
        <v>Aug</v>
      </c>
      <c r="C162" s="3">
        <f t="shared" si="69"/>
        <v>21</v>
      </c>
      <c r="D162" s="3" t="str">
        <f t="shared" si="70"/>
        <v>Aug21</v>
      </c>
      <c r="E162" s="3" t="str">
        <f t="shared" si="71"/>
        <v>34Tue</v>
      </c>
      <c r="F162">
        <v>20.02</v>
      </c>
      <c r="G162" s="8">
        <f t="shared" si="94"/>
        <v>0.0126454223571067</v>
      </c>
      <c r="H162" s="7">
        <f t="shared" si="72"/>
        <v>1.12725225225225</v>
      </c>
      <c r="I162" s="7"/>
      <c r="J162" s="6">
        <v>21416</v>
      </c>
      <c r="K162" s="3" t="str">
        <f t="shared" si="73"/>
        <v>Aug</v>
      </c>
      <c r="L162" s="3">
        <f t="shared" si="74"/>
        <v>19</v>
      </c>
      <c r="M162" s="3" t="str">
        <f t="shared" si="75"/>
        <v>Aug19</v>
      </c>
      <c r="N162" s="3" t="str">
        <f t="shared" si="76"/>
        <v>34Tue</v>
      </c>
      <c r="O162">
        <v>47.299999</v>
      </c>
      <c r="P162" s="8">
        <f t="shared" si="95"/>
        <v>0.00169415498318173</v>
      </c>
      <c r="Q162" s="7">
        <f t="shared" si="77"/>
        <v>1.17282411739032</v>
      </c>
      <c r="R162" s="7"/>
      <c r="S162" s="6">
        <v>36028</v>
      </c>
      <c r="T162" s="3" t="str">
        <f t="shared" si="78"/>
        <v>Aug</v>
      </c>
      <c r="U162" s="3">
        <f t="shared" si="79"/>
        <v>21</v>
      </c>
      <c r="V162" s="3" t="str">
        <f t="shared" si="80"/>
        <v>Aug21</v>
      </c>
      <c r="W162" s="3" t="str">
        <f t="shared" si="81"/>
        <v>34Fri</v>
      </c>
      <c r="X162">
        <v>1081.23999</v>
      </c>
      <c r="Y162" s="8">
        <f t="shared" si="96"/>
        <v>-0.00949064330136989</v>
      </c>
      <c r="Z162" s="7">
        <f t="shared" si="82"/>
        <v>1.10891862323208</v>
      </c>
      <c r="AA162" s="7"/>
      <c r="AB162" s="6">
        <v>39680</v>
      </c>
      <c r="AC162" s="3" t="str">
        <f t="shared" si="83"/>
        <v>Aug</v>
      </c>
      <c r="AD162" s="3">
        <f t="shared" si="84"/>
        <v>20</v>
      </c>
      <c r="AE162" s="3" t="str">
        <f t="shared" si="85"/>
        <v>Aug20</v>
      </c>
      <c r="AF162" s="3" t="str">
        <f t="shared" si="86"/>
        <v>34Wed</v>
      </c>
      <c r="AG162">
        <v>1274.540039</v>
      </c>
      <c r="AH162" s="8">
        <f t="shared" si="97"/>
        <v>0.00619733191676138</v>
      </c>
      <c r="AI162" s="7">
        <f t="shared" si="87"/>
        <v>0.880718102390602</v>
      </c>
      <c r="AJ162" s="7"/>
      <c r="AK162" s="9">
        <v>161</v>
      </c>
      <c r="AL162" s="6">
        <f>WORKDAY($AX$3,AK162,$AY$3:$AY$11)</f>
        <v>43333</v>
      </c>
      <c r="AM162" s="3" t="str">
        <f t="shared" si="88"/>
        <v>Aug</v>
      </c>
      <c r="AN162" s="3">
        <f t="shared" si="89"/>
        <v>21</v>
      </c>
      <c r="AO162" s="3" t="str">
        <f t="shared" si="90"/>
        <v>Aug21</v>
      </c>
      <c r="AP162" s="3" t="str">
        <f t="shared" si="91"/>
        <v>34Tue</v>
      </c>
      <c r="AQ162" s="7">
        <f t="shared" si="98"/>
        <v>1.12725225225225</v>
      </c>
      <c r="AR162" s="7">
        <f t="shared" si="99"/>
        <v>1.17282411739032</v>
      </c>
      <c r="AS162" s="7">
        <f t="shared" si="100"/>
        <v>1.12938953873335</v>
      </c>
      <c r="AT162" s="7">
        <f t="shared" si="101"/>
        <v>0.875293617319451</v>
      </c>
      <c r="AU162" s="10">
        <f t="shared" si="92"/>
        <v>1.07618988142384</v>
      </c>
      <c r="AV162" s="11">
        <f t="shared" si="93"/>
        <v>7.61898814238449</v>
      </c>
    </row>
    <row r="163" spans="1:48">
      <c r="A163" s="6">
        <v>10462</v>
      </c>
      <c r="B163" s="3" t="str">
        <f t="shared" si="68"/>
        <v>Aug</v>
      </c>
      <c r="C163" s="3">
        <f t="shared" si="69"/>
        <v>22</v>
      </c>
      <c r="D163" s="3" t="str">
        <f t="shared" si="70"/>
        <v>Aug22</v>
      </c>
      <c r="E163" s="3" t="str">
        <f t="shared" si="71"/>
        <v>34Wed</v>
      </c>
      <c r="F163">
        <v>20</v>
      </c>
      <c r="G163" s="8">
        <f t="shared" si="94"/>
        <v>-0.000999000999000978</v>
      </c>
      <c r="H163" s="7">
        <f t="shared" si="72"/>
        <v>1.12612612612613</v>
      </c>
      <c r="I163" s="7"/>
      <c r="J163" s="6">
        <v>21417</v>
      </c>
      <c r="K163" s="3" t="str">
        <f t="shared" si="73"/>
        <v>Aug</v>
      </c>
      <c r="L163" s="3">
        <f t="shared" si="74"/>
        <v>20</v>
      </c>
      <c r="M163" s="3" t="str">
        <f t="shared" si="75"/>
        <v>Aug20</v>
      </c>
      <c r="N163" s="3" t="str">
        <f t="shared" si="76"/>
        <v>34Wed</v>
      </c>
      <c r="O163">
        <v>47.32</v>
      </c>
      <c r="P163" s="8">
        <f t="shared" si="95"/>
        <v>0.000422854131561411</v>
      </c>
      <c r="Q163" s="7">
        <f t="shared" si="77"/>
        <v>1.17332005091396</v>
      </c>
      <c r="R163" s="7"/>
      <c r="S163" s="6">
        <v>36031</v>
      </c>
      <c r="T163" s="3" t="str">
        <f t="shared" si="78"/>
        <v>Aug</v>
      </c>
      <c r="U163" s="3">
        <f t="shared" si="79"/>
        <v>24</v>
      </c>
      <c r="V163" s="3" t="str">
        <f t="shared" si="80"/>
        <v>Aug24</v>
      </c>
      <c r="W163" s="3" t="str">
        <f t="shared" si="81"/>
        <v>35Mon</v>
      </c>
      <c r="X163">
        <v>1088.140015</v>
      </c>
      <c r="Y163" s="8">
        <f t="shared" si="96"/>
        <v>0.0063815850910212</v>
      </c>
      <c r="Z163" s="7">
        <f t="shared" si="82"/>
        <v>1.11599528178525</v>
      </c>
      <c r="AA163" s="7"/>
      <c r="AB163" s="6">
        <v>39681</v>
      </c>
      <c r="AC163" s="3" t="str">
        <f t="shared" si="83"/>
        <v>Aug</v>
      </c>
      <c r="AD163" s="3">
        <f t="shared" si="84"/>
        <v>21</v>
      </c>
      <c r="AE163" s="3" t="str">
        <f t="shared" si="85"/>
        <v>Aug21</v>
      </c>
      <c r="AF163" s="3" t="str">
        <f t="shared" si="86"/>
        <v>34Thu</v>
      </c>
      <c r="AG163">
        <v>1277.719971</v>
      </c>
      <c r="AH163" s="8">
        <f t="shared" si="97"/>
        <v>0.00249496438142106</v>
      </c>
      <c r="AI163" s="7">
        <f t="shared" si="87"/>
        <v>0.88291546268614</v>
      </c>
      <c r="AJ163" s="7"/>
      <c r="AK163" s="9">
        <v>162</v>
      </c>
      <c r="AL163" s="6">
        <f>WORKDAY($AX$3,AK163,$AY$3:$AY$11)</f>
        <v>43334</v>
      </c>
      <c r="AM163" s="3" t="str">
        <f t="shared" si="88"/>
        <v>Aug</v>
      </c>
      <c r="AN163" s="3">
        <f t="shared" si="89"/>
        <v>22</v>
      </c>
      <c r="AO163" s="3" t="str">
        <f t="shared" si="90"/>
        <v>Aug22</v>
      </c>
      <c r="AP163" s="3" t="str">
        <f t="shared" si="91"/>
        <v>34Wed</v>
      </c>
      <c r="AQ163" s="7">
        <f t="shared" si="98"/>
        <v>1.12612612612613</v>
      </c>
      <c r="AR163" s="7">
        <f t="shared" si="99"/>
        <v>1.17332005091396</v>
      </c>
      <c r="AS163" s="7">
        <f t="shared" si="100"/>
        <v>1.12616926872305</v>
      </c>
      <c r="AT163" s="7">
        <f t="shared" si="101"/>
        <v>0.880718102390602</v>
      </c>
      <c r="AU163" s="10">
        <f t="shared" si="92"/>
        <v>1.07658338703843</v>
      </c>
      <c r="AV163" s="11">
        <f t="shared" si="93"/>
        <v>7.65833870384336</v>
      </c>
    </row>
    <row r="164" spans="1:48">
      <c r="A164" s="6">
        <v>10463</v>
      </c>
      <c r="B164" s="3" t="str">
        <f t="shared" si="68"/>
        <v>Aug</v>
      </c>
      <c r="C164" s="3">
        <f t="shared" si="69"/>
        <v>23</v>
      </c>
      <c r="D164" s="3" t="str">
        <f t="shared" si="70"/>
        <v>Aug23</v>
      </c>
      <c r="E164" s="3" t="str">
        <f t="shared" si="71"/>
        <v>34Thu</v>
      </c>
      <c r="F164">
        <v>20.02</v>
      </c>
      <c r="G164" s="8">
        <f t="shared" si="94"/>
        <v>0.000999999999999979</v>
      </c>
      <c r="H164" s="7">
        <f t="shared" si="72"/>
        <v>1.12725225225225</v>
      </c>
      <c r="I164" s="7"/>
      <c r="J164" s="6">
        <v>21418</v>
      </c>
      <c r="K164" s="3" t="str">
        <f t="shared" si="73"/>
        <v>Aug</v>
      </c>
      <c r="L164" s="3">
        <f t="shared" si="74"/>
        <v>21</v>
      </c>
      <c r="M164" s="3" t="str">
        <f t="shared" si="75"/>
        <v>Aug21</v>
      </c>
      <c r="N164" s="3" t="str">
        <f t="shared" si="76"/>
        <v>34Thu</v>
      </c>
      <c r="O164">
        <v>47.630001</v>
      </c>
      <c r="P164" s="8">
        <f t="shared" si="95"/>
        <v>0.00655116229923922</v>
      </c>
      <c r="Q164" s="7">
        <f t="shared" si="77"/>
        <v>1.18100666099644</v>
      </c>
      <c r="R164" s="7"/>
      <c r="S164" s="6">
        <v>36032</v>
      </c>
      <c r="T164" s="3" t="str">
        <f t="shared" si="78"/>
        <v>Aug</v>
      </c>
      <c r="U164" s="3">
        <f t="shared" si="79"/>
        <v>25</v>
      </c>
      <c r="V164" s="3" t="str">
        <f t="shared" si="80"/>
        <v>Aug25</v>
      </c>
      <c r="W164" s="3" t="str">
        <f t="shared" si="81"/>
        <v>35Tue</v>
      </c>
      <c r="X164">
        <v>1092.849976</v>
      </c>
      <c r="Y164" s="8">
        <f t="shared" si="96"/>
        <v>0.0043284512425545</v>
      </c>
      <c r="Z164" s="7">
        <f t="shared" si="82"/>
        <v>1.12082581294938</v>
      </c>
      <c r="AA164" s="7"/>
      <c r="AB164" s="6">
        <v>39682</v>
      </c>
      <c r="AC164" s="3" t="str">
        <f t="shared" si="83"/>
        <v>Aug</v>
      </c>
      <c r="AD164" s="3">
        <f t="shared" si="84"/>
        <v>22</v>
      </c>
      <c r="AE164" s="3" t="str">
        <f t="shared" si="85"/>
        <v>Aug22</v>
      </c>
      <c r="AF164" s="3" t="str">
        <f t="shared" si="86"/>
        <v>34Fri</v>
      </c>
      <c r="AG164">
        <v>1292.199951</v>
      </c>
      <c r="AH164" s="8">
        <f t="shared" si="97"/>
        <v>0.0113326709518889</v>
      </c>
      <c r="AI164" s="7">
        <f t="shared" si="87"/>
        <v>0.892921253103096</v>
      </c>
      <c r="AJ164" s="7"/>
      <c r="AK164" s="9">
        <v>163</v>
      </c>
      <c r="AL164" s="6">
        <f>WORKDAY($AX$3,AK164,$AY$3:$AY$11)</f>
        <v>43335</v>
      </c>
      <c r="AM164" s="3" t="str">
        <f t="shared" si="88"/>
        <v>Aug</v>
      </c>
      <c r="AN164" s="3">
        <f t="shared" si="89"/>
        <v>23</v>
      </c>
      <c r="AO164" s="3" t="str">
        <f t="shared" si="90"/>
        <v>Aug23</v>
      </c>
      <c r="AP164" s="3" t="str">
        <f t="shared" si="91"/>
        <v>34Thu</v>
      </c>
      <c r="AQ164" s="7">
        <f t="shared" si="98"/>
        <v>1.12725225225225</v>
      </c>
      <c r="AR164" s="7">
        <f t="shared" si="99"/>
        <v>1.18100666099644</v>
      </c>
      <c r="AS164" s="7">
        <f t="shared" si="100"/>
        <v>1.11954381423322</v>
      </c>
      <c r="AT164" s="7">
        <f t="shared" si="101"/>
        <v>0.88291546268614</v>
      </c>
      <c r="AU164" s="10">
        <f t="shared" si="92"/>
        <v>1.07767954754202</v>
      </c>
      <c r="AV164" s="11">
        <f t="shared" si="93"/>
        <v>7.76795475420151</v>
      </c>
    </row>
    <row r="165" spans="1:48">
      <c r="A165" s="6">
        <v>10464</v>
      </c>
      <c r="B165" s="3" t="str">
        <f t="shared" si="68"/>
        <v>Aug</v>
      </c>
      <c r="C165" s="3">
        <f t="shared" si="69"/>
        <v>24</v>
      </c>
      <c r="D165" s="3" t="str">
        <f t="shared" si="70"/>
        <v>Aug24</v>
      </c>
      <c r="E165" s="3" t="str">
        <f t="shared" si="71"/>
        <v>34Fri</v>
      </c>
      <c r="F165">
        <v>20.34</v>
      </c>
      <c r="G165" s="8">
        <f t="shared" si="94"/>
        <v>0.015984015984016</v>
      </c>
      <c r="H165" s="7">
        <f t="shared" si="72"/>
        <v>1.14527027027027</v>
      </c>
      <c r="I165" s="7"/>
      <c r="J165" s="6">
        <v>21419</v>
      </c>
      <c r="K165" s="3" t="str">
        <f t="shared" si="73"/>
        <v>Aug</v>
      </c>
      <c r="L165" s="3">
        <f t="shared" si="74"/>
        <v>22</v>
      </c>
      <c r="M165" s="3" t="str">
        <f t="shared" si="75"/>
        <v>Aug22</v>
      </c>
      <c r="N165" s="3" t="str">
        <f t="shared" si="76"/>
        <v>34Fri</v>
      </c>
      <c r="O165">
        <v>47.73</v>
      </c>
      <c r="P165" s="8">
        <f t="shared" si="95"/>
        <v>0.002099496071814</v>
      </c>
      <c r="Q165" s="7">
        <f t="shared" si="77"/>
        <v>1.18348617984199</v>
      </c>
      <c r="R165" s="7"/>
      <c r="S165" s="6">
        <v>36033</v>
      </c>
      <c r="T165" s="3" t="str">
        <f t="shared" si="78"/>
        <v>Aug</v>
      </c>
      <c r="U165" s="3">
        <f t="shared" si="79"/>
        <v>26</v>
      </c>
      <c r="V165" s="3" t="str">
        <f t="shared" si="80"/>
        <v>Aug26</v>
      </c>
      <c r="W165" s="3" t="str">
        <f t="shared" si="81"/>
        <v>35Wed</v>
      </c>
      <c r="X165">
        <v>1084.189941</v>
      </c>
      <c r="Y165" s="8">
        <f t="shared" si="96"/>
        <v>-0.00792426699929751</v>
      </c>
      <c r="Z165" s="7">
        <f t="shared" si="82"/>
        <v>1.11194408994787</v>
      </c>
      <c r="AA165" s="7"/>
      <c r="AB165" s="6">
        <v>39685</v>
      </c>
      <c r="AC165" s="3" t="str">
        <f t="shared" si="83"/>
        <v>Aug</v>
      </c>
      <c r="AD165" s="3">
        <f t="shared" si="84"/>
        <v>25</v>
      </c>
      <c r="AE165" s="3" t="str">
        <f t="shared" si="85"/>
        <v>Aug25</v>
      </c>
      <c r="AF165" s="3" t="str">
        <f t="shared" si="86"/>
        <v>35Mon</v>
      </c>
      <c r="AG165">
        <v>1266.839966</v>
      </c>
      <c r="AH165" s="8">
        <f t="shared" si="97"/>
        <v>-0.0196254341136406</v>
      </c>
      <c r="AI165" s="7">
        <f t="shared" si="87"/>
        <v>0.875397285881652</v>
      </c>
      <c r="AJ165" s="7"/>
      <c r="AK165" s="9">
        <v>164</v>
      </c>
      <c r="AL165" s="6">
        <f>WORKDAY($AX$3,AK165,$AY$3:$AY$11)</f>
        <v>43336</v>
      </c>
      <c r="AM165" s="3" t="str">
        <f t="shared" si="88"/>
        <v>Aug</v>
      </c>
      <c r="AN165" s="3">
        <f t="shared" si="89"/>
        <v>24</v>
      </c>
      <c r="AO165" s="3" t="str">
        <f t="shared" si="90"/>
        <v>Aug24</v>
      </c>
      <c r="AP165" s="3" t="str">
        <f t="shared" si="91"/>
        <v>34Fri</v>
      </c>
      <c r="AQ165" s="7">
        <f t="shared" si="98"/>
        <v>1.14527027027027</v>
      </c>
      <c r="AR165" s="7">
        <f t="shared" si="99"/>
        <v>1.18348617984199</v>
      </c>
      <c r="AS165" s="7">
        <f t="shared" si="100"/>
        <v>1.10891862323208</v>
      </c>
      <c r="AT165" s="7">
        <f t="shared" si="101"/>
        <v>0.892921253103096</v>
      </c>
      <c r="AU165" s="10">
        <f t="shared" si="92"/>
        <v>1.08264908161186</v>
      </c>
      <c r="AV165" s="11">
        <f t="shared" si="93"/>
        <v>8.26490816118601</v>
      </c>
    </row>
    <row r="166" spans="1:48">
      <c r="A166" s="6">
        <v>10467</v>
      </c>
      <c r="B166" s="3" t="str">
        <f t="shared" si="68"/>
        <v>Aug</v>
      </c>
      <c r="C166" s="3">
        <f t="shared" si="69"/>
        <v>27</v>
      </c>
      <c r="D166" s="3" t="str">
        <f t="shared" si="70"/>
        <v>Aug27</v>
      </c>
      <c r="E166" s="3" t="str">
        <f t="shared" si="71"/>
        <v>35Mon</v>
      </c>
      <c r="F166">
        <v>20.379999</v>
      </c>
      <c r="G166" s="8">
        <f t="shared" si="94"/>
        <v>0.00196651917404138</v>
      </c>
      <c r="H166" s="7">
        <f t="shared" si="72"/>
        <v>1.14752246621622</v>
      </c>
      <c r="I166" s="7"/>
      <c r="J166" s="6">
        <v>21422</v>
      </c>
      <c r="K166" s="3" t="str">
        <f t="shared" si="73"/>
        <v>Aug</v>
      </c>
      <c r="L166" s="3">
        <f t="shared" si="74"/>
        <v>25</v>
      </c>
      <c r="M166" s="3" t="str">
        <f t="shared" si="75"/>
        <v>Aug25</v>
      </c>
      <c r="N166" s="3" t="str">
        <f t="shared" si="76"/>
        <v>35Mon</v>
      </c>
      <c r="O166">
        <v>47.740002</v>
      </c>
      <c r="P166" s="8">
        <f t="shared" si="95"/>
        <v>0.000209553739786299</v>
      </c>
      <c r="Q166" s="7">
        <f t="shared" si="77"/>
        <v>1.18373418379696</v>
      </c>
      <c r="R166" s="7"/>
      <c r="S166" s="6">
        <v>36034</v>
      </c>
      <c r="T166" s="3" t="str">
        <f t="shared" si="78"/>
        <v>Aug</v>
      </c>
      <c r="U166" s="3">
        <f t="shared" si="79"/>
        <v>27</v>
      </c>
      <c r="V166" s="3" t="str">
        <f t="shared" si="80"/>
        <v>Aug27</v>
      </c>
      <c r="W166" s="3" t="str">
        <f t="shared" si="81"/>
        <v>35Thu</v>
      </c>
      <c r="X166">
        <v>1042.589966</v>
      </c>
      <c r="Y166" s="8">
        <f t="shared" si="96"/>
        <v>-0.0383696374840284</v>
      </c>
      <c r="Z166" s="7">
        <f t="shared" si="82"/>
        <v>1.06927919831406</v>
      </c>
      <c r="AA166" s="7"/>
      <c r="AB166" s="6">
        <v>39686</v>
      </c>
      <c r="AC166" s="3" t="str">
        <f t="shared" si="83"/>
        <v>Aug</v>
      </c>
      <c r="AD166" s="3">
        <f t="shared" si="84"/>
        <v>26</v>
      </c>
      <c r="AE166" s="3" t="str">
        <f t="shared" si="85"/>
        <v>Aug26</v>
      </c>
      <c r="AF166" s="3" t="str">
        <f t="shared" si="86"/>
        <v>35Tue</v>
      </c>
      <c r="AG166">
        <v>1271.51001</v>
      </c>
      <c r="AH166" s="8">
        <f t="shared" si="97"/>
        <v>0.0036863724900829</v>
      </c>
      <c r="AI166" s="7">
        <f t="shared" si="87"/>
        <v>0.878624326354219</v>
      </c>
      <c r="AJ166" s="7"/>
      <c r="AK166" s="9">
        <v>165</v>
      </c>
      <c r="AL166" s="6">
        <f>WORKDAY($AX$3,AK166,$AY$3:$AY$11)</f>
        <v>43339</v>
      </c>
      <c r="AM166" s="3" t="str">
        <f t="shared" si="88"/>
        <v>Aug</v>
      </c>
      <c r="AN166" s="3">
        <f t="shared" si="89"/>
        <v>27</v>
      </c>
      <c r="AO166" s="3" t="str">
        <f t="shared" si="90"/>
        <v>Aug27</v>
      </c>
      <c r="AP166" s="3" t="str">
        <f t="shared" si="91"/>
        <v>35Mon</v>
      </c>
      <c r="AQ166" s="7">
        <f t="shared" si="98"/>
        <v>1.14752246621622</v>
      </c>
      <c r="AR166" s="7">
        <f t="shared" si="99"/>
        <v>1.18373418379696</v>
      </c>
      <c r="AS166" s="7">
        <f t="shared" si="100"/>
        <v>1.11599528178525</v>
      </c>
      <c r="AT166" s="7">
        <f t="shared" si="101"/>
        <v>0.875397285881652</v>
      </c>
      <c r="AU166" s="10">
        <f t="shared" si="92"/>
        <v>1.08066230442002</v>
      </c>
      <c r="AV166" s="11">
        <f t="shared" si="93"/>
        <v>8.06623044200219</v>
      </c>
    </row>
    <row r="167" spans="1:48">
      <c r="A167" s="6">
        <v>10468</v>
      </c>
      <c r="B167" s="3" t="str">
        <f t="shared" si="68"/>
        <v>Aug</v>
      </c>
      <c r="C167" s="3">
        <f t="shared" si="69"/>
        <v>28</v>
      </c>
      <c r="D167" s="3" t="str">
        <f t="shared" si="70"/>
        <v>Aug28</v>
      </c>
      <c r="E167" s="3" t="str">
        <f t="shared" si="71"/>
        <v>35Tue</v>
      </c>
      <c r="F167">
        <v>20.540001</v>
      </c>
      <c r="G167" s="8">
        <f t="shared" si="94"/>
        <v>0.00785093267178269</v>
      </c>
      <c r="H167" s="7">
        <f t="shared" si="72"/>
        <v>1.15653158783784</v>
      </c>
      <c r="I167" s="7"/>
      <c r="J167" s="6">
        <v>21423</v>
      </c>
      <c r="K167" s="3" t="str">
        <f t="shared" si="73"/>
        <v>Aug</v>
      </c>
      <c r="L167" s="3">
        <f t="shared" si="74"/>
        <v>26</v>
      </c>
      <c r="M167" s="3" t="str">
        <f t="shared" si="75"/>
        <v>Aug26</v>
      </c>
      <c r="N167" s="3" t="str">
        <f t="shared" si="76"/>
        <v>35Tue</v>
      </c>
      <c r="O167">
        <v>47.900002</v>
      </c>
      <c r="P167" s="8">
        <f t="shared" si="95"/>
        <v>0.00335148708204922</v>
      </c>
      <c r="Q167" s="7">
        <f t="shared" si="77"/>
        <v>1.18770145362254</v>
      </c>
      <c r="R167" s="7"/>
      <c r="S167" s="6">
        <v>36035</v>
      </c>
      <c r="T167" s="3" t="str">
        <f t="shared" si="78"/>
        <v>Aug</v>
      </c>
      <c r="U167" s="3">
        <f t="shared" si="79"/>
        <v>28</v>
      </c>
      <c r="V167" s="3" t="str">
        <f t="shared" si="80"/>
        <v>Aug28</v>
      </c>
      <c r="W167" s="3" t="str">
        <f t="shared" si="81"/>
        <v>35Fri</v>
      </c>
      <c r="X167">
        <v>1027.140015</v>
      </c>
      <c r="Y167" s="8">
        <f t="shared" si="96"/>
        <v>-0.0148188180433726</v>
      </c>
      <c r="Z167" s="7">
        <f t="shared" si="82"/>
        <v>1.05343374443668</v>
      </c>
      <c r="AA167" s="7"/>
      <c r="AB167" s="6">
        <v>39687</v>
      </c>
      <c r="AC167" s="3" t="str">
        <f t="shared" si="83"/>
        <v>Aug</v>
      </c>
      <c r="AD167" s="3">
        <f t="shared" si="84"/>
        <v>27</v>
      </c>
      <c r="AE167" s="3" t="str">
        <f t="shared" si="85"/>
        <v>Aug27</v>
      </c>
      <c r="AF167" s="3" t="str">
        <f t="shared" si="86"/>
        <v>35Wed</v>
      </c>
      <c r="AG167">
        <v>1281.660034</v>
      </c>
      <c r="AH167" s="8">
        <f t="shared" si="97"/>
        <v>0.00798265363243191</v>
      </c>
      <c r="AI167" s="7">
        <f t="shared" si="87"/>
        <v>0.885638080024534</v>
      </c>
      <c r="AJ167" s="7"/>
      <c r="AK167" s="9">
        <v>166</v>
      </c>
      <c r="AL167" s="6">
        <f>WORKDAY($AX$3,AK167,$AY$3:$AY$11)</f>
        <v>43340</v>
      </c>
      <c r="AM167" s="3" t="str">
        <f t="shared" si="88"/>
        <v>Aug</v>
      </c>
      <c r="AN167" s="3">
        <f t="shared" si="89"/>
        <v>28</v>
      </c>
      <c r="AO167" s="3" t="str">
        <f t="shared" si="90"/>
        <v>Aug28</v>
      </c>
      <c r="AP167" s="3" t="str">
        <f t="shared" si="91"/>
        <v>35Tue</v>
      </c>
      <c r="AQ167" s="7">
        <f t="shared" si="98"/>
        <v>1.15653158783784</v>
      </c>
      <c r="AR167" s="7">
        <f t="shared" si="99"/>
        <v>1.18770145362254</v>
      </c>
      <c r="AS167" s="7">
        <f t="shared" si="100"/>
        <v>1.12082581294938</v>
      </c>
      <c r="AT167" s="7">
        <f t="shared" si="101"/>
        <v>0.878624326354219</v>
      </c>
      <c r="AU167" s="10">
        <f t="shared" si="92"/>
        <v>1.085920795191</v>
      </c>
      <c r="AV167" s="11">
        <f t="shared" si="93"/>
        <v>8.5920795190995</v>
      </c>
    </row>
    <row r="168" spans="1:48">
      <c r="A168" s="6">
        <v>10469</v>
      </c>
      <c r="B168" s="3" t="str">
        <f t="shared" si="68"/>
        <v>Aug</v>
      </c>
      <c r="C168" s="3">
        <f t="shared" si="69"/>
        <v>29</v>
      </c>
      <c r="D168" s="3" t="str">
        <f t="shared" si="70"/>
        <v>Aug29</v>
      </c>
      <c r="E168" s="3" t="str">
        <f t="shared" si="71"/>
        <v>35Wed</v>
      </c>
      <c r="F168">
        <v>20.58</v>
      </c>
      <c r="G168" s="8">
        <f t="shared" si="94"/>
        <v>0.00194737088863813</v>
      </c>
      <c r="H168" s="7">
        <f t="shared" si="72"/>
        <v>1.15878378378378</v>
      </c>
      <c r="I168" s="7"/>
      <c r="J168" s="6">
        <v>21424</v>
      </c>
      <c r="K168" s="3" t="str">
        <f t="shared" si="73"/>
        <v>Aug</v>
      </c>
      <c r="L168" s="3">
        <f t="shared" si="74"/>
        <v>27</v>
      </c>
      <c r="M168" s="3" t="str">
        <f t="shared" si="75"/>
        <v>Aug27</v>
      </c>
      <c r="N168" s="3" t="str">
        <f t="shared" si="76"/>
        <v>35Wed</v>
      </c>
      <c r="O168">
        <v>47.91</v>
      </c>
      <c r="P168" s="8">
        <f t="shared" si="95"/>
        <v>0.000208726504854759</v>
      </c>
      <c r="Q168" s="7">
        <f t="shared" si="77"/>
        <v>1.18794935839577</v>
      </c>
      <c r="R168" s="7"/>
      <c r="S168" s="6">
        <v>36038</v>
      </c>
      <c r="T168" s="3" t="str">
        <f t="shared" si="78"/>
        <v>Aug</v>
      </c>
      <c r="U168" s="3">
        <f t="shared" si="79"/>
        <v>31</v>
      </c>
      <c r="V168" s="3" t="str">
        <f t="shared" si="80"/>
        <v>Aug31</v>
      </c>
      <c r="W168" s="3" t="str">
        <f t="shared" si="81"/>
        <v>36Mon</v>
      </c>
      <c r="X168">
        <v>957.280029</v>
      </c>
      <c r="Y168" s="8">
        <f t="shared" si="96"/>
        <v>-0.0680140827733208</v>
      </c>
      <c r="Z168" s="7">
        <f t="shared" si="82"/>
        <v>0.981785414546355</v>
      </c>
      <c r="AA168" s="7"/>
      <c r="AB168" s="6">
        <v>39688</v>
      </c>
      <c r="AC168" s="3" t="str">
        <f t="shared" si="83"/>
        <v>Aug</v>
      </c>
      <c r="AD168" s="3">
        <f t="shared" si="84"/>
        <v>28</v>
      </c>
      <c r="AE168" s="3" t="str">
        <f t="shared" si="85"/>
        <v>Aug28</v>
      </c>
      <c r="AF168" s="3" t="str">
        <f t="shared" si="86"/>
        <v>35Thu</v>
      </c>
      <c r="AG168">
        <v>1300.680054</v>
      </c>
      <c r="AH168" s="8">
        <f t="shared" si="97"/>
        <v>0.0148401444185158</v>
      </c>
      <c r="AI168" s="7">
        <f t="shared" si="87"/>
        <v>0.898781077034635</v>
      </c>
      <c r="AJ168" s="7"/>
      <c r="AK168" s="9">
        <v>167</v>
      </c>
      <c r="AL168" s="6">
        <f>WORKDAY($AX$3,AK168,$AY$3:$AY$11)</f>
        <v>43341</v>
      </c>
      <c r="AM168" s="3" t="str">
        <f t="shared" si="88"/>
        <v>Aug</v>
      </c>
      <c r="AN168" s="3">
        <f t="shared" si="89"/>
        <v>29</v>
      </c>
      <c r="AO168" s="3" t="str">
        <f t="shared" si="90"/>
        <v>Aug29</v>
      </c>
      <c r="AP168" s="3" t="str">
        <f t="shared" si="91"/>
        <v>35Wed</v>
      </c>
      <c r="AQ168" s="7">
        <f t="shared" si="98"/>
        <v>1.15878378378378</v>
      </c>
      <c r="AR168" s="7">
        <f t="shared" si="99"/>
        <v>1.18794935839577</v>
      </c>
      <c r="AS168" s="7">
        <f t="shared" si="100"/>
        <v>1.11194408994787</v>
      </c>
      <c r="AT168" s="7">
        <f t="shared" si="101"/>
        <v>0.885638080024534</v>
      </c>
      <c r="AU168" s="10">
        <f t="shared" si="92"/>
        <v>1.08607882803799</v>
      </c>
      <c r="AV168" s="11">
        <f t="shared" si="93"/>
        <v>8.60788280379876</v>
      </c>
    </row>
    <row r="169" spans="1:48">
      <c r="A169" s="6">
        <v>10470</v>
      </c>
      <c r="B169" s="3" t="str">
        <f t="shared" si="68"/>
        <v>Aug</v>
      </c>
      <c r="C169" s="3">
        <f t="shared" si="69"/>
        <v>30</v>
      </c>
      <c r="D169" s="3" t="str">
        <f t="shared" si="70"/>
        <v>Aug30</v>
      </c>
      <c r="E169" s="3" t="str">
        <f t="shared" si="71"/>
        <v>35Thu</v>
      </c>
      <c r="F169">
        <v>20.610001</v>
      </c>
      <c r="G169" s="8">
        <f t="shared" si="94"/>
        <v>0.00145777453838689</v>
      </c>
      <c r="H169" s="7">
        <f t="shared" si="72"/>
        <v>1.16047302927928</v>
      </c>
      <c r="I169" s="7"/>
      <c r="J169" s="6">
        <v>21425</v>
      </c>
      <c r="K169" s="3" t="str">
        <f t="shared" si="73"/>
        <v>Aug</v>
      </c>
      <c r="L169" s="3">
        <f t="shared" si="74"/>
        <v>28</v>
      </c>
      <c r="M169" s="3" t="str">
        <f t="shared" si="75"/>
        <v>Aug28</v>
      </c>
      <c r="N169" s="3" t="str">
        <f t="shared" si="76"/>
        <v>35Thu</v>
      </c>
      <c r="O169">
        <v>47.66</v>
      </c>
      <c r="P169" s="8">
        <f t="shared" si="95"/>
        <v>-0.00521811730327698</v>
      </c>
      <c r="Q169" s="7">
        <f t="shared" si="77"/>
        <v>1.1817504992933</v>
      </c>
      <c r="R169" s="7"/>
      <c r="S169" s="6">
        <v>36039</v>
      </c>
      <c r="T169" s="3" t="str">
        <f t="shared" si="78"/>
        <v>Sep</v>
      </c>
      <c r="U169" s="3">
        <f t="shared" si="79"/>
        <v>1</v>
      </c>
      <c r="V169" s="3" t="str">
        <f t="shared" si="80"/>
        <v>Sep1</v>
      </c>
      <c r="W169" s="3" t="str">
        <f t="shared" si="81"/>
        <v>36Tue</v>
      </c>
      <c r="X169">
        <v>994.26001</v>
      </c>
      <c r="Y169" s="8">
        <f t="shared" si="96"/>
        <v>0.0386302647916203</v>
      </c>
      <c r="Z169" s="7">
        <f t="shared" si="82"/>
        <v>1.01971204507883</v>
      </c>
      <c r="AA169" s="7"/>
      <c r="AB169" s="6">
        <v>39689</v>
      </c>
      <c r="AC169" s="3" t="str">
        <f t="shared" si="83"/>
        <v>Aug</v>
      </c>
      <c r="AD169" s="3">
        <f t="shared" si="84"/>
        <v>29</v>
      </c>
      <c r="AE169" s="3" t="str">
        <f t="shared" si="85"/>
        <v>Aug29</v>
      </c>
      <c r="AF169" s="3" t="str">
        <f t="shared" si="86"/>
        <v>35Fri</v>
      </c>
      <c r="AG169">
        <v>1282.829956</v>
      </c>
      <c r="AH169" s="8">
        <f t="shared" si="97"/>
        <v>-0.0137236655125949</v>
      </c>
      <c r="AI169" s="7">
        <f t="shared" si="87"/>
        <v>0.886446506164362</v>
      </c>
      <c r="AJ169" s="7"/>
      <c r="AK169" s="9">
        <v>168</v>
      </c>
      <c r="AL169" s="6">
        <f>WORKDAY($AX$3,AK169,$AY$3:$AY$11)</f>
        <v>43342</v>
      </c>
      <c r="AM169" s="3" t="str">
        <f t="shared" si="88"/>
        <v>Aug</v>
      </c>
      <c r="AN169" s="3">
        <f t="shared" si="89"/>
        <v>30</v>
      </c>
      <c r="AO169" s="3" t="str">
        <f t="shared" si="90"/>
        <v>Aug30</v>
      </c>
      <c r="AP169" s="3" t="str">
        <f t="shared" si="91"/>
        <v>35Thu</v>
      </c>
      <c r="AQ169" s="7">
        <f t="shared" si="98"/>
        <v>1.16047302927928</v>
      </c>
      <c r="AR169" s="7">
        <f t="shared" si="99"/>
        <v>1.1817504992933</v>
      </c>
      <c r="AS169" s="7">
        <f t="shared" si="100"/>
        <v>1.06927919831406</v>
      </c>
      <c r="AT169" s="7">
        <f t="shared" si="101"/>
        <v>0.898781077034635</v>
      </c>
      <c r="AU169" s="10">
        <f t="shared" si="92"/>
        <v>1.07757095098032</v>
      </c>
      <c r="AV169" s="11">
        <f t="shared" si="93"/>
        <v>7.75709509803195</v>
      </c>
    </row>
    <row r="170" spans="1:48">
      <c r="A170" s="6">
        <v>10471</v>
      </c>
      <c r="B170" s="3" t="str">
        <f t="shared" si="68"/>
        <v>Aug</v>
      </c>
      <c r="C170" s="3">
        <f t="shared" si="69"/>
        <v>31</v>
      </c>
      <c r="D170" s="3" t="str">
        <f t="shared" si="70"/>
        <v>Aug31</v>
      </c>
      <c r="E170" s="3" t="str">
        <f t="shared" si="71"/>
        <v>35Fri</v>
      </c>
      <c r="F170">
        <v>20.870001</v>
      </c>
      <c r="G170" s="8">
        <f t="shared" si="94"/>
        <v>0.0126152347105659</v>
      </c>
      <c r="H170" s="7">
        <f t="shared" si="72"/>
        <v>1.17511266891892</v>
      </c>
      <c r="I170" s="7"/>
      <c r="J170" s="6">
        <v>21426</v>
      </c>
      <c r="K170" s="3" t="str">
        <f t="shared" si="73"/>
        <v>Aug</v>
      </c>
      <c r="L170" s="3">
        <f t="shared" si="74"/>
        <v>29</v>
      </c>
      <c r="M170" s="3" t="str">
        <f t="shared" si="75"/>
        <v>Aug29</v>
      </c>
      <c r="N170" s="3" t="str">
        <f t="shared" si="76"/>
        <v>35Fri</v>
      </c>
      <c r="O170">
        <v>47.75</v>
      </c>
      <c r="P170" s="8">
        <f t="shared" si="95"/>
        <v>0.00188837599664296</v>
      </c>
      <c r="Q170" s="7">
        <f t="shared" si="77"/>
        <v>1.18398208857019</v>
      </c>
      <c r="R170" s="7"/>
      <c r="S170" s="6">
        <v>36040</v>
      </c>
      <c r="T170" s="3" t="str">
        <f t="shared" si="78"/>
        <v>Sep</v>
      </c>
      <c r="U170" s="3">
        <f t="shared" si="79"/>
        <v>2</v>
      </c>
      <c r="V170" s="3" t="str">
        <f t="shared" si="80"/>
        <v>Sep2</v>
      </c>
      <c r="W170" s="3" t="str">
        <f t="shared" si="81"/>
        <v>36Wed</v>
      </c>
      <c r="X170">
        <v>990.47998</v>
      </c>
      <c r="Y170" s="8">
        <f t="shared" si="96"/>
        <v>-0.00380185259588185</v>
      </c>
      <c r="Z170" s="7">
        <f t="shared" si="82"/>
        <v>1.0158352501932</v>
      </c>
      <c r="AA170" s="7"/>
      <c r="AB170" s="6">
        <v>39693</v>
      </c>
      <c r="AC170" s="3" t="str">
        <f t="shared" si="83"/>
        <v>Sep</v>
      </c>
      <c r="AD170" s="3">
        <f t="shared" si="84"/>
        <v>2</v>
      </c>
      <c r="AE170" s="3" t="str">
        <f t="shared" si="85"/>
        <v>Sep2</v>
      </c>
      <c r="AF170" s="3" t="str">
        <f t="shared" si="86"/>
        <v>36Tue</v>
      </c>
      <c r="AG170">
        <v>1277.579956</v>
      </c>
      <c r="AH170" s="8">
        <f t="shared" si="97"/>
        <v>-0.00409251434724058</v>
      </c>
      <c r="AI170" s="7">
        <f t="shared" si="87"/>
        <v>0.882818711119823</v>
      </c>
      <c r="AJ170" s="7"/>
      <c r="AK170" s="9">
        <v>169</v>
      </c>
      <c r="AL170" s="6">
        <f>WORKDAY($AX$3,AK170,$AY$3:$AY$11)</f>
        <v>43343</v>
      </c>
      <c r="AM170" s="3" t="str">
        <f t="shared" si="88"/>
        <v>Aug</v>
      </c>
      <c r="AN170" s="3">
        <f t="shared" si="89"/>
        <v>31</v>
      </c>
      <c r="AO170" s="3" t="str">
        <f t="shared" si="90"/>
        <v>Aug31</v>
      </c>
      <c r="AP170" s="3" t="str">
        <f t="shared" si="91"/>
        <v>35Fri</v>
      </c>
      <c r="AQ170" s="7">
        <f t="shared" si="98"/>
        <v>1.17511266891892</v>
      </c>
      <c r="AR170" s="7">
        <f t="shared" si="99"/>
        <v>1.18398208857019</v>
      </c>
      <c r="AS170" s="7">
        <f t="shared" si="100"/>
        <v>1.05343374443668</v>
      </c>
      <c r="AT170" s="7">
        <f t="shared" si="101"/>
        <v>0.886446506164362</v>
      </c>
      <c r="AU170" s="10">
        <f t="shared" si="92"/>
        <v>1.07474375202254</v>
      </c>
      <c r="AV170" s="11">
        <f t="shared" si="93"/>
        <v>7.47437520225378</v>
      </c>
    </row>
    <row r="171" spans="1:48">
      <c r="A171" s="6">
        <v>10475</v>
      </c>
      <c r="B171" s="3" t="str">
        <f t="shared" si="68"/>
        <v>Sep</v>
      </c>
      <c r="C171" s="3">
        <f t="shared" si="69"/>
        <v>4</v>
      </c>
      <c r="D171" s="3" t="str">
        <f t="shared" si="70"/>
        <v>Sep4</v>
      </c>
      <c r="E171" s="3" t="str">
        <f t="shared" si="71"/>
        <v>36Tue</v>
      </c>
      <c r="F171">
        <v>20.969999</v>
      </c>
      <c r="G171" s="8">
        <f t="shared" si="94"/>
        <v>0.00479147078143422</v>
      </c>
      <c r="H171" s="7">
        <f t="shared" si="72"/>
        <v>1.18074318693694</v>
      </c>
      <c r="I171" s="7"/>
      <c r="J171" s="6">
        <v>21430</v>
      </c>
      <c r="K171" s="3" t="str">
        <f t="shared" si="73"/>
        <v>Sep</v>
      </c>
      <c r="L171" s="3">
        <f t="shared" si="74"/>
        <v>2</v>
      </c>
      <c r="M171" s="3" t="str">
        <f t="shared" si="75"/>
        <v>Sep2</v>
      </c>
      <c r="N171" s="3" t="str">
        <f t="shared" si="76"/>
        <v>36Tue</v>
      </c>
      <c r="O171">
        <v>48</v>
      </c>
      <c r="P171" s="8">
        <f t="shared" si="95"/>
        <v>0.00523560209424084</v>
      </c>
      <c r="Q171" s="7">
        <f t="shared" si="77"/>
        <v>1.19018094767265</v>
      </c>
      <c r="R171" s="7"/>
      <c r="S171" s="6">
        <v>36041</v>
      </c>
      <c r="T171" s="3" t="str">
        <f t="shared" si="78"/>
        <v>Sep</v>
      </c>
      <c r="U171" s="3">
        <f t="shared" si="79"/>
        <v>3</v>
      </c>
      <c r="V171" s="3" t="str">
        <f t="shared" si="80"/>
        <v>Sep3</v>
      </c>
      <c r="W171" s="3" t="str">
        <f t="shared" si="81"/>
        <v>36Thu</v>
      </c>
      <c r="X171">
        <v>982.26001</v>
      </c>
      <c r="Y171" s="8">
        <f t="shared" si="96"/>
        <v>-0.00829897642151232</v>
      </c>
      <c r="Z171" s="7">
        <f t="shared" si="82"/>
        <v>1.0074048574037</v>
      </c>
      <c r="AA171" s="7"/>
      <c r="AB171" s="6">
        <v>39694</v>
      </c>
      <c r="AC171" s="3" t="str">
        <f t="shared" si="83"/>
        <v>Sep</v>
      </c>
      <c r="AD171" s="3">
        <f t="shared" si="84"/>
        <v>3</v>
      </c>
      <c r="AE171" s="3" t="str">
        <f t="shared" si="85"/>
        <v>Sep3</v>
      </c>
      <c r="AF171" s="3" t="str">
        <f t="shared" si="86"/>
        <v>36Wed</v>
      </c>
      <c r="AG171">
        <v>1274.97998</v>
      </c>
      <c r="AH171" s="8">
        <f t="shared" si="97"/>
        <v>-0.00203507889098408</v>
      </c>
      <c r="AI171" s="7">
        <f t="shared" si="87"/>
        <v>0.881022105396257</v>
      </c>
      <c r="AJ171" s="7"/>
      <c r="AK171" s="9">
        <v>170</v>
      </c>
      <c r="AL171" s="6">
        <f>WORKDAY($AX$3,AK171,$AY$3:$AY$11)</f>
        <v>43347</v>
      </c>
      <c r="AM171" s="3" t="str">
        <f t="shared" si="88"/>
        <v>Sep</v>
      </c>
      <c r="AN171" s="3">
        <f t="shared" si="89"/>
        <v>4</v>
      </c>
      <c r="AO171" s="3" t="str">
        <f t="shared" si="90"/>
        <v>Sep4</v>
      </c>
      <c r="AP171" s="3" t="str">
        <f t="shared" si="91"/>
        <v>36Tue</v>
      </c>
      <c r="AQ171" s="7">
        <f t="shared" si="98"/>
        <v>1.18074318693694</v>
      </c>
      <c r="AR171" s="7">
        <f t="shared" si="99"/>
        <v>1.19018094767265</v>
      </c>
      <c r="AS171" s="7">
        <f t="shared" si="100"/>
        <v>1.01971204507883</v>
      </c>
      <c r="AT171" s="7">
        <f t="shared" si="101"/>
        <v>0.882818711119823</v>
      </c>
      <c r="AU171" s="10">
        <f t="shared" si="92"/>
        <v>1.06836372270206</v>
      </c>
      <c r="AV171" s="11">
        <f t="shared" si="93"/>
        <v>6.83637227020608</v>
      </c>
    </row>
    <row r="172" spans="1:48">
      <c r="A172" s="6">
        <v>10476</v>
      </c>
      <c r="B172" s="3" t="str">
        <f t="shared" si="68"/>
        <v>Sep</v>
      </c>
      <c r="C172" s="3">
        <f t="shared" si="69"/>
        <v>5</v>
      </c>
      <c r="D172" s="3" t="str">
        <f t="shared" si="70"/>
        <v>Sep5</v>
      </c>
      <c r="E172" s="3" t="str">
        <f t="shared" si="71"/>
        <v>36Wed</v>
      </c>
      <c r="F172">
        <v>21.07</v>
      </c>
      <c r="G172" s="8">
        <f t="shared" si="94"/>
        <v>0.00476876512965017</v>
      </c>
      <c r="H172" s="7">
        <f t="shared" si="72"/>
        <v>1.18637387387387</v>
      </c>
      <c r="I172" s="7"/>
      <c r="J172" s="6">
        <v>21431</v>
      </c>
      <c r="K172" s="3" t="str">
        <f t="shared" si="73"/>
        <v>Sep</v>
      </c>
      <c r="L172" s="3">
        <f t="shared" si="74"/>
        <v>3</v>
      </c>
      <c r="M172" s="3" t="str">
        <f t="shared" si="75"/>
        <v>Sep3</v>
      </c>
      <c r="N172" s="3" t="str">
        <f t="shared" si="76"/>
        <v>36Wed</v>
      </c>
      <c r="O172">
        <v>48.18</v>
      </c>
      <c r="P172" s="8">
        <f t="shared" si="95"/>
        <v>0.00374999999999999</v>
      </c>
      <c r="Q172" s="7">
        <f t="shared" si="77"/>
        <v>1.19464412622642</v>
      </c>
      <c r="R172" s="7"/>
      <c r="S172" s="6">
        <v>36042</v>
      </c>
      <c r="T172" s="3" t="str">
        <f t="shared" si="78"/>
        <v>Sep</v>
      </c>
      <c r="U172" s="3">
        <f t="shared" si="79"/>
        <v>4</v>
      </c>
      <c r="V172" s="3" t="str">
        <f t="shared" si="80"/>
        <v>Sep4</v>
      </c>
      <c r="W172" s="3" t="str">
        <f t="shared" si="81"/>
        <v>36Fri</v>
      </c>
      <c r="X172">
        <v>973.890015</v>
      </c>
      <c r="Y172" s="8">
        <f t="shared" si="96"/>
        <v>-0.00852116029848351</v>
      </c>
      <c r="Z172" s="7">
        <f t="shared" si="82"/>
        <v>0.998820599128294</v>
      </c>
      <c r="AA172" s="7"/>
      <c r="AB172" s="6">
        <v>39695</v>
      </c>
      <c r="AC172" s="3" t="str">
        <f t="shared" si="83"/>
        <v>Sep</v>
      </c>
      <c r="AD172" s="3">
        <f t="shared" si="84"/>
        <v>4</v>
      </c>
      <c r="AE172" s="3" t="str">
        <f t="shared" si="85"/>
        <v>Sep4</v>
      </c>
      <c r="AF172" s="3" t="str">
        <f t="shared" si="86"/>
        <v>36Thu</v>
      </c>
      <c r="AG172">
        <v>1236.829956</v>
      </c>
      <c r="AH172" s="8">
        <f t="shared" si="97"/>
        <v>-0.0299220572859505</v>
      </c>
      <c r="AI172" s="7">
        <f t="shared" si="87"/>
        <v>0.854660111488402</v>
      </c>
      <c r="AJ172" s="7"/>
      <c r="AK172" s="9">
        <v>171</v>
      </c>
      <c r="AL172" s="6">
        <f>WORKDAY($AX$3,AK172,$AY$3:$AY$11)</f>
        <v>43348</v>
      </c>
      <c r="AM172" s="3" t="str">
        <f t="shared" si="88"/>
        <v>Sep</v>
      </c>
      <c r="AN172" s="3">
        <f t="shared" si="89"/>
        <v>5</v>
      </c>
      <c r="AO172" s="3" t="str">
        <f t="shared" si="90"/>
        <v>Sep5</v>
      </c>
      <c r="AP172" s="3" t="str">
        <f t="shared" si="91"/>
        <v>36Wed</v>
      </c>
      <c r="AQ172" s="7">
        <f t="shared" si="98"/>
        <v>1.18637387387387</v>
      </c>
      <c r="AR172" s="7">
        <f t="shared" si="99"/>
        <v>1.19464412622642</v>
      </c>
      <c r="AS172" s="7">
        <f t="shared" si="100"/>
        <v>1.0158352501932</v>
      </c>
      <c r="AT172" s="7">
        <f t="shared" si="101"/>
        <v>0.881022105396257</v>
      </c>
      <c r="AU172" s="10">
        <f t="shared" si="92"/>
        <v>1.06946883892244</v>
      </c>
      <c r="AV172" s="11">
        <f t="shared" si="93"/>
        <v>6.94688389224378</v>
      </c>
    </row>
    <row r="173" spans="1:48">
      <c r="A173" s="6">
        <v>10477</v>
      </c>
      <c r="B173" s="3" t="str">
        <f t="shared" si="68"/>
        <v>Sep</v>
      </c>
      <c r="C173" s="3">
        <f t="shared" si="69"/>
        <v>6</v>
      </c>
      <c r="D173" s="3" t="str">
        <f t="shared" si="70"/>
        <v>Sep6</v>
      </c>
      <c r="E173" s="3" t="str">
        <f t="shared" si="71"/>
        <v>36Thu</v>
      </c>
      <c r="F173">
        <v>20.940001</v>
      </c>
      <c r="G173" s="8">
        <f t="shared" si="94"/>
        <v>-0.00616986236355014</v>
      </c>
      <c r="H173" s="7">
        <f t="shared" si="72"/>
        <v>1.17905411036036</v>
      </c>
      <c r="I173" s="7"/>
      <c r="J173" s="6">
        <v>21432</v>
      </c>
      <c r="K173" s="3" t="str">
        <f t="shared" si="73"/>
        <v>Sep</v>
      </c>
      <c r="L173" s="3">
        <f t="shared" si="74"/>
        <v>4</v>
      </c>
      <c r="M173" s="3" t="str">
        <f t="shared" si="75"/>
        <v>Sep4</v>
      </c>
      <c r="N173" s="3" t="str">
        <f t="shared" si="76"/>
        <v>36Thu</v>
      </c>
      <c r="O173">
        <v>48.099998</v>
      </c>
      <c r="P173" s="8">
        <f t="shared" si="95"/>
        <v>-0.00166048152760482</v>
      </c>
      <c r="Q173" s="7">
        <f t="shared" si="77"/>
        <v>1.19266044172276</v>
      </c>
      <c r="R173" s="7"/>
      <c r="S173" s="6">
        <v>36046</v>
      </c>
      <c r="T173" s="3" t="str">
        <f t="shared" si="78"/>
        <v>Sep</v>
      </c>
      <c r="U173" s="3">
        <f t="shared" si="79"/>
        <v>8</v>
      </c>
      <c r="V173" s="3" t="str">
        <f t="shared" si="80"/>
        <v>Sep8</v>
      </c>
      <c r="W173" s="3" t="str">
        <f t="shared" si="81"/>
        <v>37Tue</v>
      </c>
      <c r="X173">
        <v>1023.460022</v>
      </c>
      <c r="Y173" s="8">
        <f t="shared" si="96"/>
        <v>0.050898978566897</v>
      </c>
      <c r="Z173" s="7">
        <f t="shared" si="82"/>
        <v>1.0496595473955</v>
      </c>
      <c r="AA173" s="7"/>
      <c r="AB173" s="6">
        <v>39696</v>
      </c>
      <c r="AC173" s="3" t="str">
        <f t="shared" si="83"/>
        <v>Sep</v>
      </c>
      <c r="AD173" s="3">
        <f t="shared" si="84"/>
        <v>5</v>
      </c>
      <c r="AE173" s="3" t="str">
        <f t="shared" si="85"/>
        <v>Sep5</v>
      </c>
      <c r="AF173" s="3" t="str">
        <f t="shared" si="86"/>
        <v>36Fri</v>
      </c>
      <c r="AG173">
        <v>1242.310059</v>
      </c>
      <c r="AH173" s="8">
        <f t="shared" si="97"/>
        <v>0.00443076509702508</v>
      </c>
      <c r="AI173" s="7">
        <f t="shared" si="87"/>
        <v>0.858446909680204</v>
      </c>
      <c r="AJ173" s="7"/>
      <c r="AK173" s="9">
        <v>172</v>
      </c>
      <c r="AL173" s="6">
        <f>WORKDAY($AX$3,AK173,$AY$3:$AY$11)</f>
        <v>43349</v>
      </c>
      <c r="AM173" s="3" t="str">
        <f t="shared" si="88"/>
        <v>Sep</v>
      </c>
      <c r="AN173" s="3">
        <f t="shared" si="89"/>
        <v>6</v>
      </c>
      <c r="AO173" s="3" t="str">
        <f t="shared" si="90"/>
        <v>Sep6</v>
      </c>
      <c r="AP173" s="3" t="str">
        <f t="shared" si="91"/>
        <v>36Thu</v>
      </c>
      <c r="AQ173" s="7">
        <f t="shared" si="98"/>
        <v>1.17905411036036</v>
      </c>
      <c r="AR173" s="7">
        <f t="shared" si="99"/>
        <v>1.19266044172276</v>
      </c>
      <c r="AS173" s="7">
        <f t="shared" si="100"/>
        <v>1.0074048574037</v>
      </c>
      <c r="AT173" s="7">
        <f t="shared" si="101"/>
        <v>0.854660111488402</v>
      </c>
      <c r="AU173" s="10">
        <f t="shared" si="92"/>
        <v>1.05844488024381</v>
      </c>
      <c r="AV173" s="11">
        <f t="shared" si="93"/>
        <v>5.84448802438069</v>
      </c>
    </row>
    <row r="174" spans="1:48">
      <c r="A174" s="6">
        <v>10478</v>
      </c>
      <c r="B174" s="3" t="str">
        <f t="shared" si="68"/>
        <v>Sep</v>
      </c>
      <c r="C174" s="3">
        <f t="shared" si="69"/>
        <v>7</v>
      </c>
      <c r="D174" s="3" t="str">
        <f t="shared" si="70"/>
        <v>Sep7</v>
      </c>
      <c r="E174" s="3" t="str">
        <f t="shared" si="71"/>
        <v>36Fri</v>
      </c>
      <c r="F174">
        <v>21.09</v>
      </c>
      <c r="G174" s="8">
        <f t="shared" si="94"/>
        <v>0.00716327568465737</v>
      </c>
      <c r="H174" s="7">
        <f t="shared" si="72"/>
        <v>1.1875</v>
      </c>
      <c r="I174" s="7"/>
      <c r="J174" s="6">
        <v>21433</v>
      </c>
      <c r="K174" s="3" t="str">
        <f t="shared" si="73"/>
        <v>Sep</v>
      </c>
      <c r="L174" s="3">
        <f t="shared" si="74"/>
        <v>5</v>
      </c>
      <c r="M174" s="3" t="str">
        <f t="shared" si="75"/>
        <v>Sep5</v>
      </c>
      <c r="N174" s="3" t="str">
        <f t="shared" si="76"/>
        <v>36Fri</v>
      </c>
      <c r="O174">
        <v>47.970001</v>
      </c>
      <c r="P174" s="8">
        <f t="shared" si="95"/>
        <v>-0.00270264044501615</v>
      </c>
      <c r="Q174" s="7">
        <f t="shared" si="77"/>
        <v>1.18943710937579</v>
      </c>
      <c r="R174" s="7"/>
      <c r="S174" s="6">
        <v>36047</v>
      </c>
      <c r="T174" s="3" t="str">
        <f t="shared" si="78"/>
        <v>Sep</v>
      </c>
      <c r="U174" s="3">
        <f t="shared" si="79"/>
        <v>9</v>
      </c>
      <c r="V174" s="3" t="str">
        <f t="shared" si="80"/>
        <v>Sep9</v>
      </c>
      <c r="W174" s="3" t="str">
        <f t="shared" si="81"/>
        <v>37Wed</v>
      </c>
      <c r="X174">
        <v>1006.200012</v>
      </c>
      <c r="Y174" s="8">
        <f t="shared" si="96"/>
        <v>-0.0168643714741991</v>
      </c>
      <c r="Z174" s="7">
        <f t="shared" si="82"/>
        <v>1.03195769886678</v>
      </c>
      <c r="AA174" s="7"/>
      <c r="AB174" s="6">
        <v>39699</v>
      </c>
      <c r="AC174" s="3" t="str">
        <f t="shared" si="83"/>
        <v>Sep</v>
      </c>
      <c r="AD174" s="3">
        <f t="shared" si="84"/>
        <v>8</v>
      </c>
      <c r="AE174" s="3" t="str">
        <f t="shared" si="85"/>
        <v>Sep8</v>
      </c>
      <c r="AF174" s="3" t="str">
        <f t="shared" si="86"/>
        <v>37Mon</v>
      </c>
      <c r="AG174">
        <v>1267.790039</v>
      </c>
      <c r="AH174" s="8">
        <f t="shared" si="97"/>
        <v>0.0205101615457499</v>
      </c>
      <c r="AI174" s="7">
        <f t="shared" si="87"/>
        <v>0.876053794476195</v>
      </c>
      <c r="AJ174" s="7"/>
      <c r="AK174" s="9">
        <v>173</v>
      </c>
      <c r="AL174" s="6">
        <f>WORKDAY($AX$3,AK174,$AY$3:$AY$11)</f>
        <v>43350</v>
      </c>
      <c r="AM174" s="3" t="str">
        <f t="shared" si="88"/>
        <v>Sep</v>
      </c>
      <c r="AN174" s="3">
        <f t="shared" si="89"/>
        <v>7</v>
      </c>
      <c r="AO174" s="3" t="str">
        <f t="shared" si="90"/>
        <v>Sep7</v>
      </c>
      <c r="AP174" s="3" t="str">
        <f t="shared" si="91"/>
        <v>36Fri</v>
      </c>
      <c r="AQ174" s="7">
        <f t="shared" si="98"/>
        <v>1.1875</v>
      </c>
      <c r="AR174" s="7">
        <f t="shared" si="99"/>
        <v>1.18943710937579</v>
      </c>
      <c r="AS174" s="7">
        <f t="shared" si="100"/>
        <v>0.998820599128294</v>
      </c>
      <c r="AT174" s="7">
        <f t="shared" si="101"/>
        <v>0.858446909680204</v>
      </c>
      <c r="AU174" s="10">
        <f t="shared" si="92"/>
        <v>1.05855115454607</v>
      </c>
      <c r="AV174" s="11">
        <f t="shared" si="93"/>
        <v>5.85511545460728</v>
      </c>
    </row>
    <row r="175" spans="1:48">
      <c r="A175" s="6">
        <v>10481</v>
      </c>
      <c r="B175" s="3" t="str">
        <f t="shared" si="68"/>
        <v>Sep</v>
      </c>
      <c r="C175" s="3">
        <f t="shared" si="69"/>
        <v>10</v>
      </c>
      <c r="D175" s="3" t="str">
        <f t="shared" si="70"/>
        <v>Sep10</v>
      </c>
      <c r="E175" s="3" t="str">
        <f t="shared" si="71"/>
        <v>37Mon</v>
      </c>
      <c r="F175">
        <v>20.92</v>
      </c>
      <c r="G175" s="8">
        <f t="shared" si="94"/>
        <v>-0.0080606922712185</v>
      </c>
      <c r="H175" s="7">
        <f t="shared" si="72"/>
        <v>1.17792792792793</v>
      </c>
      <c r="I175" s="7"/>
      <c r="J175" s="6">
        <v>21436</v>
      </c>
      <c r="K175" s="3" t="str">
        <f t="shared" si="73"/>
        <v>Sep</v>
      </c>
      <c r="L175" s="3">
        <f t="shared" si="74"/>
        <v>8</v>
      </c>
      <c r="M175" s="3" t="str">
        <f t="shared" si="75"/>
        <v>Sep8</v>
      </c>
      <c r="N175" s="3" t="str">
        <f t="shared" si="76"/>
        <v>37Mon</v>
      </c>
      <c r="O175">
        <v>48.130001</v>
      </c>
      <c r="P175" s="8">
        <f t="shared" si="95"/>
        <v>0.00333541790003291</v>
      </c>
      <c r="Q175" s="7">
        <f t="shared" si="77"/>
        <v>1.19340437920137</v>
      </c>
      <c r="R175" s="7"/>
      <c r="S175" s="6">
        <v>36048</v>
      </c>
      <c r="T175" s="3" t="str">
        <f t="shared" si="78"/>
        <v>Sep</v>
      </c>
      <c r="U175" s="3">
        <f t="shared" si="79"/>
        <v>10</v>
      </c>
      <c r="V175" s="3" t="str">
        <f t="shared" si="80"/>
        <v>Sep10</v>
      </c>
      <c r="W175" s="3" t="str">
        <f t="shared" si="81"/>
        <v>37Thu</v>
      </c>
      <c r="X175">
        <v>980.190002</v>
      </c>
      <c r="Y175" s="8">
        <f t="shared" si="96"/>
        <v>-0.0258497412937816</v>
      </c>
      <c r="Z175" s="7">
        <f t="shared" si="82"/>
        <v>1.00528185932495</v>
      </c>
      <c r="AA175" s="7"/>
      <c r="AB175" s="6">
        <v>39700</v>
      </c>
      <c r="AC175" s="3" t="str">
        <f t="shared" si="83"/>
        <v>Sep</v>
      </c>
      <c r="AD175" s="3">
        <f t="shared" si="84"/>
        <v>9</v>
      </c>
      <c r="AE175" s="3" t="str">
        <f t="shared" si="85"/>
        <v>Sep9</v>
      </c>
      <c r="AF175" s="3" t="str">
        <f t="shared" si="86"/>
        <v>37Tue</v>
      </c>
      <c r="AG175">
        <v>1224.51001</v>
      </c>
      <c r="AH175" s="8">
        <f t="shared" si="97"/>
        <v>-0.0341381677317312</v>
      </c>
      <c r="AI175" s="7">
        <f t="shared" si="87"/>
        <v>0.846146923098347</v>
      </c>
      <c r="AJ175" s="7"/>
      <c r="AK175" s="9">
        <v>174</v>
      </c>
      <c r="AL175" s="6">
        <f>WORKDAY($AX$3,AK175,$AY$3:$AY$11)</f>
        <v>43353</v>
      </c>
      <c r="AM175" s="3" t="str">
        <f t="shared" si="88"/>
        <v>Sep</v>
      </c>
      <c r="AN175" s="3">
        <f t="shared" si="89"/>
        <v>10</v>
      </c>
      <c r="AO175" s="3" t="str">
        <f t="shared" si="90"/>
        <v>Sep10</v>
      </c>
      <c r="AP175" s="3" t="str">
        <f t="shared" si="91"/>
        <v>37Mon</v>
      </c>
      <c r="AQ175" s="7">
        <f t="shared" si="98"/>
        <v>1.17792792792793</v>
      </c>
      <c r="AR175" s="7">
        <f t="shared" si="99"/>
        <v>1.19340437920137</v>
      </c>
      <c r="AS175" s="7" t="e">
        <f t="shared" si="100"/>
        <v>#N/A</v>
      </c>
      <c r="AT175" s="7">
        <f t="shared" si="101"/>
        <v>0.876053794476195</v>
      </c>
      <c r="AU175" s="10" t="e">
        <f t="shared" si="92"/>
        <v>#N/A</v>
      </c>
      <c r="AV175" s="11" t="e">
        <f t="shared" si="93"/>
        <v>#N/A</v>
      </c>
    </row>
    <row r="176" spans="1:48">
      <c r="A176" s="6">
        <v>10482</v>
      </c>
      <c r="B176" s="3" t="str">
        <f t="shared" si="68"/>
        <v>Sep</v>
      </c>
      <c r="C176" s="3">
        <f t="shared" si="69"/>
        <v>11</v>
      </c>
      <c r="D176" s="3" t="str">
        <f t="shared" si="70"/>
        <v>Sep11</v>
      </c>
      <c r="E176" s="3" t="str">
        <f t="shared" si="71"/>
        <v>37Tue</v>
      </c>
      <c r="F176">
        <v>21.08</v>
      </c>
      <c r="G176" s="8">
        <f t="shared" si="94"/>
        <v>0.00764818355640519</v>
      </c>
      <c r="H176" s="7">
        <f t="shared" si="72"/>
        <v>1.18693693693694</v>
      </c>
      <c r="I176" s="7"/>
      <c r="J176" s="6">
        <v>21437</v>
      </c>
      <c r="K176" s="3" t="str">
        <f t="shared" si="73"/>
        <v>Sep</v>
      </c>
      <c r="L176" s="3">
        <f t="shared" si="74"/>
        <v>9</v>
      </c>
      <c r="M176" s="3" t="str">
        <f t="shared" si="75"/>
        <v>Sep9</v>
      </c>
      <c r="N176" s="3" t="str">
        <f t="shared" si="76"/>
        <v>37Tue</v>
      </c>
      <c r="O176">
        <v>48.459999</v>
      </c>
      <c r="P176" s="8">
        <f t="shared" si="95"/>
        <v>0.0068563888041474</v>
      </c>
      <c r="Q176" s="7">
        <f t="shared" si="77"/>
        <v>1.20158682362575</v>
      </c>
      <c r="R176" s="7"/>
      <c r="S176" s="6">
        <v>36049</v>
      </c>
      <c r="T176" s="3" t="str">
        <f t="shared" si="78"/>
        <v>Sep</v>
      </c>
      <c r="U176" s="3">
        <f t="shared" si="79"/>
        <v>11</v>
      </c>
      <c r="V176" s="3" t="str">
        <f t="shared" si="80"/>
        <v>Sep11</v>
      </c>
      <c r="W176" s="3" t="str">
        <f t="shared" si="81"/>
        <v>37Fri</v>
      </c>
      <c r="X176">
        <v>1009.059998</v>
      </c>
      <c r="Y176" s="8">
        <f t="shared" si="96"/>
        <v>0.0294534691652567</v>
      </c>
      <c r="Z176" s="7">
        <f t="shared" si="82"/>
        <v>1.03489089757097</v>
      </c>
      <c r="AA176" s="7"/>
      <c r="AB176" s="6">
        <v>39701</v>
      </c>
      <c r="AC176" s="3" t="str">
        <f t="shared" si="83"/>
        <v>Sep</v>
      </c>
      <c r="AD176" s="3">
        <f t="shared" si="84"/>
        <v>10</v>
      </c>
      <c r="AE176" s="3" t="str">
        <f t="shared" si="85"/>
        <v>Sep10</v>
      </c>
      <c r="AF176" s="3" t="str">
        <f t="shared" si="86"/>
        <v>37Wed</v>
      </c>
      <c r="AG176">
        <v>1232.040039</v>
      </c>
      <c r="AH176" s="8">
        <f t="shared" si="97"/>
        <v>0.0061494221676473</v>
      </c>
      <c r="AI176" s="7">
        <f t="shared" si="87"/>
        <v>0.851350237744334</v>
      </c>
      <c r="AJ176" s="7"/>
      <c r="AK176" s="9">
        <v>175</v>
      </c>
      <c r="AL176" s="6">
        <f>WORKDAY($AX$3,AK176,$AY$3:$AY$11)</f>
        <v>43354</v>
      </c>
      <c r="AM176" s="3" t="str">
        <f t="shared" si="88"/>
        <v>Sep</v>
      </c>
      <c r="AN176" s="3">
        <f t="shared" si="89"/>
        <v>11</v>
      </c>
      <c r="AO176" s="3" t="str">
        <f t="shared" si="90"/>
        <v>Sep11</v>
      </c>
      <c r="AP176" s="3" t="str">
        <f t="shared" si="91"/>
        <v>37Tue</v>
      </c>
      <c r="AQ176" s="7">
        <f t="shared" si="98"/>
        <v>1.18693693693694</v>
      </c>
      <c r="AR176" s="7">
        <f t="shared" si="99"/>
        <v>1.20158682362575</v>
      </c>
      <c r="AS176" s="7">
        <f t="shared" si="100"/>
        <v>1.0496595473955</v>
      </c>
      <c r="AT176" s="7">
        <f t="shared" si="101"/>
        <v>0.846146923098347</v>
      </c>
      <c r="AU176" s="10">
        <f t="shared" si="92"/>
        <v>1.07108255776413</v>
      </c>
      <c r="AV176" s="11">
        <f t="shared" si="93"/>
        <v>7.10825577641323</v>
      </c>
    </row>
    <row r="177" spans="1:48">
      <c r="A177" s="6">
        <v>10483</v>
      </c>
      <c r="B177" s="3" t="str">
        <f t="shared" si="68"/>
        <v>Sep</v>
      </c>
      <c r="C177" s="3">
        <f t="shared" si="69"/>
        <v>12</v>
      </c>
      <c r="D177" s="3" t="str">
        <f t="shared" si="70"/>
        <v>Sep12</v>
      </c>
      <c r="E177" s="3" t="str">
        <f t="shared" si="71"/>
        <v>37Wed</v>
      </c>
      <c r="F177">
        <v>21.16</v>
      </c>
      <c r="G177" s="8">
        <f t="shared" si="94"/>
        <v>0.00379506641366233</v>
      </c>
      <c r="H177" s="7">
        <f t="shared" si="72"/>
        <v>1.19144144144144</v>
      </c>
      <c r="I177" s="7"/>
      <c r="J177" s="6">
        <v>21438</v>
      </c>
      <c r="K177" s="3" t="str">
        <f t="shared" si="73"/>
        <v>Sep</v>
      </c>
      <c r="L177" s="3">
        <f t="shared" si="74"/>
        <v>10</v>
      </c>
      <c r="M177" s="3" t="str">
        <f t="shared" si="75"/>
        <v>Sep10</v>
      </c>
      <c r="N177" s="3" t="str">
        <f t="shared" si="76"/>
        <v>37Wed</v>
      </c>
      <c r="O177">
        <v>48.310001</v>
      </c>
      <c r="P177" s="8">
        <f t="shared" si="95"/>
        <v>-0.00309529515260625</v>
      </c>
      <c r="Q177" s="7">
        <f t="shared" si="77"/>
        <v>1.19786755775514</v>
      </c>
      <c r="R177" s="7"/>
      <c r="S177" s="6">
        <v>36052</v>
      </c>
      <c r="T177" s="3" t="str">
        <f t="shared" si="78"/>
        <v>Sep</v>
      </c>
      <c r="U177" s="3">
        <f t="shared" si="79"/>
        <v>14</v>
      </c>
      <c r="V177" s="3" t="str">
        <f t="shared" si="80"/>
        <v>Sep14</v>
      </c>
      <c r="W177" s="3" t="str">
        <f t="shared" si="81"/>
        <v>38Mon</v>
      </c>
      <c r="X177">
        <v>1029.719971</v>
      </c>
      <c r="Y177" s="8">
        <f t="shared" si="96"/>
        <v>0.0204744743037569</v>
      </c>
      <c r="Z177" s="7">
        <f t="shared" si="82"/>
        <v>1.05607974466048</v>
      </c>
      <c r="AA177" s="7"/>
      <c r="AB177" s="6">
        <v>39702</v>
      </c>
      <c r="AC177" s="3" t="str">
        <f t="shared" si="83"/>
        <v>Sep</v>
      </c>
      <c r="AD177" s="3">
        <f t="shared" si="84"/>
        <v>11</v>
      </c>
      <c r="AE177" s="3" t="str">
        <f t="shared" si="85"/>
        <v>Sep11</v>
      </c>
      <c r="AF177" s="3" t="str">
        <f t="shared" si="86"/>
        <v>37Thu</v>
      </c>
      <c r="AG177">
        <v>1249.050049</v>
      </c>
      <c r="AH177" s="8">
        <f t="shared" si="97"/>
        <v>0.0138063776026357</v>
      </c>
      <c r="AI177" s="7">
        <f t="shared" si="87"/>
        <v>0.863104300598726</v>
      </c>
      <c r="AJ177" s="7"/>
      <c r="AK177" s="9">
        <v>176</v>
      </c>
      <c r="AL177" s="6">
        <f>WORKDAY($AX$3,AK177,$AY$3:$AY$11)</f>
        <v>43355</v>
      </c>
      <c r="AM177" s="3" t="str">
        <f t="shared" si="88"/>
        <v>Sep</v>
      </c>
      <c r="AN177" s="3">
        <f t="shared" si="89"/>
        <v>12</v>
      </c>
      <c r="AO177" s="3" t="str">
        <f t="shared" si="90"/>
        <v>Sep12</v>
      </c>
      <c r="AP177" s="3" t="str">
        <f t="shared" si="91"/>
        <v>37Wed</v>
      </c>
      <c r="AQ177" s="7">
        <f t="shared" si="98"/>
        <v>1.19144144144144</v>
      </c>
      <c r="AR177" s="7">
        <f t="shared" si="99"/>
        <v>1.19786755775514</v>
      </c>
      <c r="AS177" s="7">
        <f t="shared" si="100"/>
        <v>1.03195769886678</v>
      </c>
      <c r="AT177" s="7">
        <f t="shared" si="101"/>
        <v>0.851350237744334</v>
      </c>
      <c r="AU177" s="10">
        <f t="shared" si="92"/>
        <v>1.06815423395192</v>
      </c>
      <c r="AV177" s="11">
        <f t="shared" si="93"/>
        <v>6.8154233951925</v>
      </c>
    </row>
    <row r="178" spans="1:48">
      <c r="A178" s="6">
        <v>10484</v>
      </c>
      <c r="B178" s="3" t="str">
        <f t="shared" si="68"/>
        <v>Sep</v>
      </c>
      <c r="C178" s="3">
        <f t="shared" si="69"/>
        <v>13</v>
      </c>
      <c r="D178" s="3" t="str">
        <f t="shared" si="70"/>
        <v>Sep13</v>
      </c>
      <c r="E178" s="3" t="str">
        <f t="shared" si="71"/>
        <v>37Thu</v>
      </c>
      <c r="F178">
        <v>21.139999</v>
      </c>
      <c r="G178" s="8">
        <f t="shared" si="94"/>
        <v>-0.000945226843100217</v>
      </c>
      <c r="H178" s="7">
        <f t="shared" si="72"/>
        <v>1.19031525900901</v>
      </c>
      <c r="I178" s="7"/>
      <c r="J178" s="6">
        <v>21439</v>
      </c>
      <c r="K178" s="3" t="str">
        <f t="shared" si="73"/>
        <v>Sep</v>
      </c>
      <c r="L178" s="3">
        <f t="shared" si="74"/>
        <v>11</v>
      </c>
      <c r="M178" s="3" t="str">
        <f t="shared" si="75"/>
        <v>Sep11</v>
      </c>
      <c r="N178" s="3" t="str">
        <f t="shared" si="76"/>
        <v>37Thu</v>
      </c>
      <c r="O178">
        <v>48.639999</v>
      </c>
      <c r="P178" s="8">
        <f t="shared" si="95"/>
        <v>0.00683084233428195</v>
      </c>
      <c r="Q178" s="7">
        <f t="shared" si="77"/>
        <v>1.20605000217952</v>
      </c>
      <c r="R178" s="7"/>
      <c r="S178" s="6">
        <v>36053</v>
      </c>
      <c r="T178" s="3" t="str">
        <f t="shared" si="78"/>
        <v>Sep</v>
      </c>
      <c r="U178" s="3">
        <f t="shared" si="79"/>
        <v>15</v>
      </c>
      <c r="V178" s="3" t="str">
        <f t="shared" si="80"/>
        <v>Sep15</v>
      </c>
      <c r="W178" s="3" t="str">
        <f t="shared" si="81"/>
        <v>38Tue</v>
      </c>
      <c r="X178">
        <v>1037.680054</v>
      </c>
      <c r="Y178" s="8">
        <f t="shared" si="96"/>
        <v>0.00773033759097593</v>
      </c>
      <c r="Z178" s="7">
        <f t="shared" si="82"/>
        <v>1.0642435976097</v>
      </c>
      <c r="AA178" s="7"/>
      <c r="AB178" s="6">
        <v>39703</v>
      </c>
      <c r="AC178" s="3" t="str">
        <f t="shared" si="83"/>
        <v>Sep</v>
      </c>
      <c r="AD178" s="3">
        <f t="shared" si="84"/>
        <v>12</v>
      </c>
      <c r="AE178" s="3" t="str">
        <f t="shared" si="85"/>
        <v>Sep12</v>
      </c>
      <c r="AF178" s="3" t="str">
        <f t="shared" si="86"/>
        <v>37Fri</v>
      </c>
      <c r="AG178">
        <v>1251.699951</v>
      </c>
      <c r="AH178" s="8">
        <f t="shared" si="97"/>
        <v>0.00212153388258673</v>
      </c>
      <c r="AI178" s="7">
        <f t="shared" si="87"/>
        <v>0.864935405616652</v>
      </c>
      <c r="AJ178" s="7"/>
      <c r="AK178" s="9">
        <v>177</v>
      </c>
      <c r="AL178" s="6">
        <f>WORKDAY($AX$3,AK178,$AY$3:$AY$11)</f>
        <v>43356</v>
      </c>
      <c r="AM178" s="3" t="str">
        <f t="shared" si="88"/>
        <v>Sep</v>
      </c>
      <c r="AN178" s="3">
        <f t="shared" si="89"/>
        <v>13</v>
      </c>
      <c r="AO178" s="3" t="str">
        <f t="shared" si="90"/>
        <v>Sep13</v>
      </c>
      <c r="AP178" s="3" t="str">
        <f t="shared" si="91"/>
        <v>37Thu</v>
      </c>
      <c r="AQ178" s="7">
        <f t="shared" si="98"/>
        <v>1.19031525900901</v>
      </c>
      <c r="AR178" s="7">
        <f t="shared" si="99"/>
        <v>1.20605000217952</v>
      </c>
      <c r="AS178" s="7">
        <f t="shared" si="100"/>
        <v>1.00528185932495</v>
      </c>
      <c r="AT178" s="7">
        <f t="shared" si="101"/>
        <v>0.863104300598726</v>
      </c>
      <c r="AU178" s="10">
        <f t="shared" si="92"/>
        <v>1.06618785527805</v>
      </c>
      <c r="AV178" s="11">
        <f t="shared" si="93"/>
        <v>6.61878552780508</v>
      </c>
    </row>
    <row r="179" spans="1:48">
      <c r="A179" s="6">
        <v>10485</v>
      </c>
      <c r="B179" s="3" t="str">
        <f t="shared" si="68"/>
        <v>Sep</v>
      </c>
      <c r="C179" s="3">
        <f t="shared" si="69"/>
        <v>14</v>
      </c>
      <c r="D179" s="3" t="str">
        <f t="shared" si="70"/>
        <v>Sep14</v>
      </c>
      <c r="E179" s="3" t="str">
        <f t="shared" si="71"/>
        <v>37Fri</v>
      </c>
      <c r="F179">
        <v>21.139999</v>
      </c>
      <c r="G179" s="8">
        <f t="shared" si="94"/>
        <v>0</v>
      </c>
      <c r="H179" s="7">
        <f t="shared" si="72"/>
        <v>1.19031525900901</v>
      </c>
      <c r="I179" s="7"/>
      <c r="J179" s="6">
        <v>21440</v>
      </c>
      <c r="K179" s="3" t="str">
        <f t="shared" si="73"/>
        <v>Sep</v>
      </c>
      <c r="L179" s="3">
        <f t="shared" si="74"/>
        <v>12</v>
      </c>
      <c r="M179" s="3" t="str">
        <f t="shared" si="75"/>
        <v>Sep12</v>
      </c>
      <c r="N179" s="3" t="str">
        <f t="shared" si="76"/>
        <v>37Fri</v>
      </c>
      <c r="O179">
        <v>48.529999</v>
      </c>
      <c r="P179" s="8">
        <f t="shared" si="95"/>
        <v>-0.0022615132043898</v>
      </c>
      <c r="Q179" s="7">
        <f t="shared" si="77"/>
        <v>1.20332250417443</v>
      </c>
      <c r="R179" s="7"/>
      <c r="S179" s="6">
        <v>36054</v>
      </c>
      <c r="T179" s="3" t="str">
        <f t="shared" si="78"/>
        <v>Sep</v>
      </c>
      <c r="U179" s="3">
        <f t="shared" si="79"/>
        <v>16</v>
      </c>
      <c r="V179" s="3" t="str">
        <f t="shared" si="80"/>
        <v>Sep16</v>
      </c>
      <c r="W179" s="3" t="str">
        <f t="shared" si="81"/>
        <v>38Wed</v>
      </c>
      <c r="X179">
        <v>1045.47998</v>
      </c>
      <c r="Y179" s="8">
        <f t="shared" si="96"/>
        <v>0.00751669647106866</v>
      </c>
      <c r="Z179" s="7">
        <f t="shared" si="82"/>
        <v>1.07224319370421</v>
      </c>
      <c r="AA179" s="7"/>
      <c r="AB179" s="6">
        <v>39706</v>
      </c>
      <c r="AC179" s="3" t="str">
        <f t="shared" si="83"/>
        <v>Sep</v>
      </c>
      <c r="AD179" s="3">
        <f t="shared" si="84"/>
        <v>15</v>
      </c>
      <c r="AE179" s="3" t="str">
        <f t="shared" si="85"/>
        <v>Sep15</v>
      </c>
      <c r="AF179" s="3" t="str">
        <f t="shared" si="86"/>
        <v>38Mon</v>
      </c>
      <c r="AG179">
        <v>1192.699951</v>
      </c>
      <c r="AH179" s="8">
        <f t="shared" si="97"/>
        <v>-0.0471358970277694</v>
      </c>
      <c r="AI179" s="7">
        <f t="shared" si="87"/>
        <v>0.824165899401834</v>
      </c>
      <c r="AJ179" s="7"/>
      <c r="AK179" s="9">
        <v>178</v>
      </c>
      <c r="AL179" s="6">
        <f>WORKDAY($AX$3,AK179,$AY$3:$AY$11)</f>
        <v>43357</v>
      </c>
      <c r="AM179" s="3" t="str">
        <f t="shared" si="88"/>
        <v>Sep</v>
      </c>
      <c r="AN179" s="3">
        <f t="shared" si="89"/>
        <v>14</v>
      </c>
      <c r="AO179" s="3" t="str">
        <f t="shared" si="90"/>
        <v>Sep14</v>
      </c>
      <c r="AP179" s="3" t="str">
        <f t="shared" si="91"/>
        <v>37Fri</v>
      </c>
      <c r="AQ179" s="7">
        <f t="shared" si="98"/>
        <v>1.19031525900901</v>
      </c>
      <c r="AR179" s="7">
        <f t="shared" si="99"/>
        <v>1.20332250417443</v>
      </c>
      <c r="AS179" s="7">
        <f t="shared" si="100"/>
        <v>1.03489089757097</v>
      </c>
      <c r="AT179" s="7">
        <f t="shared" si="101"/>
        <v>0.864935405616652</v>
      </c>
      <c r="AU179" s="10">
        <f t="shared" si="92"/>
        <v>1.07336601659277</v>
      </c>
      <c r="AV179" s="11">
        <f t="shared" si="93"/>
        <v>7.33660165927665</v>
      </c>
    </row>
    <row r="180" spans="1:48">
      <c r="A180" s="6">
        <v>10488</v>
      </c>
      <c r="B180" s="3" t="str">
        <f t="shared" si="68"/>
        <v>Sep</v>
      </c>
      <c r="C180" s="3">
        <f t="shared" si="69"/>
        <v>17</v>
      </c>
      <c r="D180" s="3" t="str">
        <f t="shared" si="70"/>
        <v>Sep17</v>
      </c>
      <c r="E180" s="3" t="str">
        <f t="shared" si="71"/>
        <v>38Mon</v>
      </c>
      <c r="F180">
        <v>21.33</v>
      </c>
      <c r="G180" s="8">
        <f t="shared" si="94"/>
        <v>0.00898774876952448</v>
      </c>
      <c r="H180" s="7">
        <f t="shared" si="72"/>
        <v>1.20101351351351</v>
      </c>
      <c r="I180" s="7"/>
      <c r="J180" s="6">
        <v>21443</v>
      </c>
      <c r="K180" s="3" t="str">
        <f t="shared" si="73"/>
        <v>Sep</v>
      </c>
      <c r="L180" s="3">
        <f t="shared" si="74"/>
        <v>15</v>
      </c>
      <c r="M180" s="3" t="str">
        <f t="shared" si="75"/>
        <v>Sep15</v>
      </c>
      <c r="N180" s="3" t="str">
        <f t="shared" si="76"/>
        <v>38Mon</v>
      </c>
      <c r="O180">
        <v>48.959999</v>
      </c>
      <c r="P180" s="8">
        <f t="shared" si="95"/>
        <v>0.0088604988432002</v>
      </c>
      <c r="Q180" s="7">
        <f t="shared" si="77"/>
        <v>1.21398454183067</v>
      </c>
      <c r="R180" s="7"/>
      <c r="S180" s="6">
        <v>36055</v>
      </c>
      <c r="T180" s="3" t="str">
        <f t="shared" si="78"/>
        <v>Sep</v>
      </c>
      <c r="U180" s="3">
        <f t="shared" si="79"/>
        <v>17</v>
      </c>
      <c r="V180" s="3" t="str">
        <f t="shared" si="80"/>
        <v>Sep17</v>
      </c>
      <c r="W180" s="3" t="str">
        <f t="shared" si="81"/>
        <v>38Thu</v>
      </c>
      <c r="X180">
        <v>1018.869995</v>
      </c>
      <c r="Y180" s="8">
        <f t="shared" si="96"/>
        <v>-0.0254524099065006</v>
      </c>
      <c r="Z180" s="7">
        <f t="shared" si="82"/>
        <v>1.04495202041859</v>
      </c>
      <c r="AA180" s="7"/>
      <c r="AB180" s="6">
        <v>39707</v>
      </c>
      <c r="AC180" s="3" t="str">
        <f t="shared" si="83"/>
        <v>Sep</v>
      </c>
      <c r="AD180" s="3">
        <f t="shared" si="84"/>
        <v>16</v>
      </c>
      <c r="AE180" s="3" t="str">
        <f t="shared" si="85"/>
        <v>Sep16</v>
      </c>
      <c r="AF180" s="3" t="str">
        <f t="shared" si="86"/>
        <v>38Tue</v>
      </c>
      <c r="AG180">
        <v>1213.599976</v>
      </c>
      <c r="AH180" s="8">
        <f t="shared" si="97"/>
        <v>0.0175232882188656</v>
      </c>
      <c r="AI180" s="7">
        <f t="shared" si="87"/>
        <v>0.838607995997213</v>
      </c>
      <c r="AJ180" s="7"/>
      <c r="AK180" s="9">
        <v>179</v>
      </c>
      <c r="AL180" s="6">
        <f>WORKDAY($AX$3,AK180,$AY$3:$AY$11)</f>
        <v>43360</v>
      </c>
      <c r="AM180" s="3" t="str">
        <f t="shared" si="88"/>
        <v>Sep</v>
      </c>
      <c r="AN180" s="3">
        <f t="shared" si="89"/>
        <v>17</v>
      </c>
      <c r="AO180" s="3" t="str">
        <f t="shared" si="90"/>
        <v>Sep17</v>
      </c>
      <c r="AP180" s="3" t="str">
        <f t="shared" si="91"/>
        <v>38Mon</v>
      </c>
      <c r="AQ180" s="7">
        <f t="shared" si="98"/>
        <v>1.20101351351351</v>
      </c>
      <c r="AR180" s="7">
        <f t="shared" si="99"/>
        <v>1.21398454183067</v>
      </c>
      <c r="AS180" s="7">
        <f t="shared" si="100"/>
        <v>1.05607974466048</v>
      </c>
      <c r="AT180" s="7">
        <f t="shared" si="101"/>
        <v>0.824165899401834</v>
      </c>
      <c r="AU180" s="10">
        <f t="shared" si="92"/>
        <v>1.07381092485162</v>
      </c>
      <c r="AV180" s="11">
        <f t="shared" si="93"/>
        <v>7.38109248516237</v>
      </c>
    </row>
    <row r="181" spans="1:48">
      <c r="A181" s="6">
        <v>10489</v>
      </c>
      <c r="B181" s="3" t="str">
        <f t="shared" si="68"/>
        <v>Sep</v>
      </c>
      <c r="C181" s="3">
        <f t="shared" si="69"/>
        <v>18</v>
      </c>
      <c r="D181" s="3" t="str">
        <f t="shared" si="70"/>
        <v>Sep18</v>
      </c>
      <c r="E181" s="3" t="str">
        <f t="shared" si="71"/>
        <v>38Tue</v>
      </c>
      <c r="F181">
        <v>21.18</v>
      </c>
      <c r="G181" s="8">
        <f t="shared" si="94"/>
        <v>-0.00703234880450064</v>
      </c>
      <c r="H181" s="7">
        <f t="shared" si="72"/>
        <v>1.19256756756757</v>
      </c>
      <c r="I181" s="7"/>
      <c r="J181" s="6">
        <v>21444</v>
      </c>
      <c r="K181" s="3" t="str">
        <f t="shared" si="73"/>
        <v>Sep</v>
      </c>
      <c r="L181" s="3">
        <f t="shared" si="74"/>
        <v>16</v>
      </c>
      <c r="M181" s="3" t="str">
        <f t="shared" si="75"/>
        <v>Sep16</v>
      </c>
      <c r="N181" s="3" t="str">
        <f t="shared" si="76"/>
        <v>38Tue</v>
      </c>
      <c r="O181">
        <v>49.349998</v>
      </c>
      <c r="P181" s="8">
        <f t="shared" si="95"/>
        <v>0.00796566601237055</v>
      </c>
      <c r="Q181" s="7">
        <f t="shared" si="77"/>
        <v>1.22365473723507</v>
      </c>
      <c r="R181" s="7"/>
      <c r="S181" s="6">
        <v>36056</v>
      </c>
      <c r="T181" s="3" t="str">
        <f t="shared" si="78"/>
        <v>Sep</v>
      </c>
      <c r="U181" s="3">
        <f t="shared" si="79"/>
        <v>18</v>
      </c>
      <c r="V181" s="3" t="str">
        <f t="shared" si="80"/>
        <v>Sep18</v>
      </c>
      <c r="W181" s="3" t="str">
        <f t="shared" si="81"/>
        <v>38Fri</v>
      </c>
      <c r="X181">
        <v>1020.090027</v>
      </c>
      <c r="Y181" s="8">
        <f t="shared" si="96"/>
        <v>0.00119743638146881</v>
      </c>
      <c r="Z181" s="7">
        <f t="shared" si="82"/>
        <v>1.04620328398473</v>
      </c>
      <c r="AA181" s="7"/>
      <c r="AB181" s="6">
        <v>39708</v>
      </c>
      <c r="AC181" s="3" t="str">
        <f t="shared" si="83"/>
        <v>Sep</v>
      </c>
      <c r="AD181" s="3">
        <f t="shared" si="84"/>
        <v>17</v>
      </c>
      <c r="AE181" s="3" t="str">
        <f t="shared" si="85"/>
        <v>Sep17</v>
      </c>
      <c r="AF181" s="3" t="str">
        <f t="shared" si="86"/>
        <v>38Wed</v>
      </c>
      <c r="AG181">
        <v>1156.390015</v>
      </c>
      <c r="AH181" s="8">
        <f t="shared" si="97"/>
        <v>-0.0471407070957292</v>
      </c>
      <c r="AI181" s="7">
        <f t="shared" si="87"/>
        <v>0.799075422089772</v>
      </c>
      <c r="AJ181" s="7"/>
      <c r="AK181" s="9">
        <v>180</v>
      </c>
      <c r="AL181" s="6">
        <f>WORKDAY($AX$3,AK181,$AY$3:$AY$11)</f>
        <v>43361</v>
      </c>
      <c r="AM181" s="3" t="str">
        <f t="shared" si="88"/>
        <v>Sep</v>
      </c>
      <c r="AN181" s="3">
        <f t="shared" si="89"/>
        <v>18</v>
      </c>
      <c r="AO181" s="3" t="str">
        <f t="shared" si="90"/>
        <v>Sep18</v>
      </c>
      <c r="AP181" s="3" t="str">
        <f t="shared" si="91"/>
        <v>38Tue</v>
      </c>
      <c r="AQ181" s="7">
        <f t="shared" si="98"/>
        <v>1.19256756756757</v>
      </c>
      <c r="AR181" s="7">
        <f t="shared" si="99"/>
        <v>1.22365473723507</v>
      </c>
      <c r="AS181" s="7">
        <f t="shared" si="100"/>
        <v>1.0642435976097</v>
      </c>
      <c r="AT181" s="7">
        <f t="shared" si="101"/>
        <v>0.838607995997213</v>
      </c>
      <c r="AU181" s="10">
        <f t="shared" si="92"/>
        <v>1.07976847460239</v>
      </c>
      <c r="AV181" s="11">
        <f t="shared" si="93"/>
        <v>7.97684746023875</v>
      </c>
    </row>
    <row r="182" spans="1:48">
      <c r="A182" s="6">
        <v>10490</v>
      </c>
      <c r="B182" s="3" t="str">
        <f t="shared" si="68"/>
        <v>Sep</v>
      </c>
      <c r="C182" s="3">
        <f t="shared" si="69"/>
        <v>19</v>
      </c>
      <c r="D182" s="3" t="str">
        <f t="shared" si="70"/>
        <v>Sep19</v>
      </c>
      <c r="E182" s="3" t="str">
        <f t="shared" si="71"/>
        <v>38Wed</v>
      </c>
      <c r="F182">
        <v>21.18</v>
      </c>
      <c r="G182" s="8">
        <f t="shared" si="94"/>
        <v>0</v>
      </c>
      <c r="H182" s="7">
        <f t="shared" si="72"/>
        <v>1.19256756756757</v>
      </c>
      <c r="I182" s="7"/>
      <c r="J182" s="6">
        <v>21445</v>
      </c>
      <c r="K182" s="3" t="str">
        <f t="shared" si="73"/>
        <v>Sep</v>
      </c>
      <c r="L182" s="3">
        <f t="shared" si="74"/>
        <v>17</v>
      </c>
      <c r="M182" s="3" t="str">
        <f t="shared" si="75"/>
        <v>Sep17</v>
      </c>
      <c r="N182" s="3" t="str">
        <f t="shared" si="76"/>
        <v>38Wed</v>
      </c>
      <c r="O182">
        <v>49.349998</v>
      </c>
      <c r="P182" s="8">
        <f t="shared" si="95"/>
        <v>0</v>
      </c>
      <c r="Q182" s="7">
        <f t="shared" si="77"/>
        <v>1.22365473723507</v>
      </c>
      <c r="R182" s="7"/>
      <c r="S182" s="6">
        <v>36059</v>
      </c>
      <c r="T182" s="3" t="str">
        <f t="shared" si="78"/>
        <v>Sep</v>
      </c>
      <c r="U182" s="3">
        <f t="shared" si="79"/>
        <v>21</v>
      </c>
      <c r="V182" s="3" t="str">
        <f t="shared" si="80"/>
        <v>Sep21</v>
      </c>
      <c r="W182" s="3" t="str">
        <f t="shared" si="81"/>
        <v>39Mon</v>
      </c>
      <c r="X182">
        <v>1023.890015</v>
      </c>
      <c r="Y182" s="8">
        <f t="shared" si="96"/>
        <v>0.00372514964309124</v>
      </c>
      <c r="Z182" s="7">
        <f t="shared" si="82"/>
        <v>1.05010054777467</v>
      </c>
      <c r="AA182" s="7"/>
      <c r="AB182" s="6">
        <v>39709</v>
      </c>
      <c r="AC182" s="3" t="str">
        <f t="shared" si="83"/>
        <v>Sep</v>
      </c>
      <c r="AD182" s="3">
        <f t="shared" si="84"/>
        <v>18</v>
      </c>
      <c r="AE182" s="3" t="str">
        <f t="shared" si="85"/>
        <v>Sep18</v>
      </c>
      <c r="AF182" s="3" t="str">
        <f t="shared" si="86"/>
        <v>38Thu</v>
      </c>
      <c r="AG182">
        <v>1206.51001</v>
      </c>
      <c r="AH182" s="8">
        <f t="shared" si="97"/>
        <v>0.0433417742715463</v>
      </c>
      <c r="AI182" s="7">
        <f t="shared" si="87"/>
        <v>0.833708768659927</v>
      </c>
      <c r="AJ182" s="7"/>
      <c r="AK182" s="9">
        <v>181</v>
      </c>
      <c r="AL182" s="6">
        <f>WORKDAY($AX$3,AK182,$AY$3:$AY$11)</f>
        <v>43362</v>
      </c>
      <c r="AM182" s="3" t="str">
        <f t="shared" si="88"/>
        <v>Sep</v>
      </c>
      <c r="AN182" s="3">
        <f t="shared" si="89"/>
        <v>19</v>
      </c>
      <c r="AO182" s="3" t="str">
        <f t="shared" si="90"/>
        <v>Sep19</v>
      </c>
      <c r="AP182" s="3" t="str">
        <f t="shared" si="91"/>
        <v>38Wed</v>
      </c>
      <c r="AQ182" s="7">
        <f t="shared" si="98"/>
        <v>1.19256756756757</v>
      </c>
      <c r="AR182" s="7">
        <f t="shared" si="99"/>
        <v>1.22365473723507</v>
      </c>
      <c r="AS182" s="7">
        <f t="shared" si="100"/>
        <v>1.07224319370421</v>
      </c>
      <c r="AT182" s="7">
        <f t="shared" si="101"/>
        <v>0.799075422089772</v>
      </c>
      <c r="AU182" s="10">
        <f t="shared" si="92"/>
        <v>1.07188523014915</v>
      </c>
      <c r="AV182" s="11">
        <f t="shared" si="93"/>
        <v>7.18852301491546</v>
      </c>
    </row>
    <row r="183" spans="1:48">
      <c r="A183" s="6">
        <v>10491</v>
      </c>
      <c r="B183" s="3" t="str">
        <f t="shared" si="68"/>
        <v>Sep</v>
      </c>
      <c r="C183" s="3">
        <f t="shared" si="69"/>
        <v>20</v>
      </c>
      <c r="D183" s="3" t="str">
        <f t="shared" si="70"/>
        <v>Sep20</v>
      </c>
      <c r="E183" s="3" t="str">
        <f t="shared" si="71"/>
        <v>38Thu</v>
      </c>
      <c r="F183">
        <v>21.219999</v>
      </c>
      <c r="G183" s="8">
        <f t="shared" si="94"/>
        <v>0.00188852691218138</v>
      </c>
      <c r="H183" s="7">
        <f t="shared" si="72"/>
        <v>1.19481976351351</v>
      </c>
      <c r="I183" s="7"/>
      <c r="J183" s="6">
        <v>21446</v>
      </c>
      <c r="K183" s="3" t="str">
        <f t="shared" si="73"/>
        <v>Sep</v>
      </c>
      <c r="L183" s="3">
        <f t="shared" si="74"/>
        <v>18</v>
      </c>
      <c r="M183" s="3" t="str">
        <f t="shared" si="75"/>
        <v>Sep18</v>
      </c>
      <c r="N183" s="3" t="str">
        <f t="shared" si="76"/>
        <v>38Thu</v>
      </c>
      <c r="O183">
        <v>49.380001</v>
      </c>
      <c r="P183" s="8">
        <f t="shared" si="95"/>
        <v>0.000607963550474727</v>
      </c>
      <c r="Q183" s="7">
        <f t="shared" si="77"/>
        <v>1.22439867471368</v>
      </c>
      <c r="R183" s="7"/>
      <c r="S183" s="6">
        <v>36060</v>
      </c>
      <c r="T183" s="3" t="str">
        <f t="shared" si="78"/>
        <v>Sep</v>
      </c>
      <c r="U183" s="3">
        <f t="shared" si="79"/>
        <v>22</v>
      </c>
      <c r="V183" s="3" t="str">
        <f t="shared" si="80"/>
        <v>Sep22</v>
      </c>
      <c r="W183" s="3" t="str">
        <f t="shared" si="81"/>
        <v>39Tue</v>
      </c>
      <c r="X183">
        <v>1029.630005</v>
      </c>
      <c r="Y183" s="8">
        <f t="shared" si="96"/>
        <v>0.00560606111585143</v>
      </c>
      <c r="Z183" s="7">
        <f t="shared" si="82"/>
        <v>1.05598747562328</v>
      </c>
      <c r="AA183" s="7"/>
      <c r="AB183" s="6">
        <v>39710</v>
      </c>
      <c r="AC183" s="3" t="str">
        <f t="shared" si="83"/>
        <v>Sep</v>
      </c>
      <c r="AD183" s="3">
        <f t="shared" si="84"/>
        <v>19</v>
      </c>
      <c r="AE183" s="3" t="str">
        <f t="shared" si="85"/>
        <v>Sep19</v>
      </c>
      <c r="AF183" s="3" t="str">
        <f t="shared" si="86"/>
        <v>38Fri</v>
      </c>
      <c r="AG183">
        <v>1255.079956</v>
      </c>
      <c r="AH183" s="8">
        <f t="shared" si="97"/>
        <v>0.0402565628112775</v>
      </c>
      <c r="AI183" s="7">
        <f t="shared" si="87"/>
        <v>0.867271018071798</v>
      </c>
      <c r="AJ183" s="7"/>
      <c r="AK183" s="9">
        <v>182</v>
      </c>
      <c r="AL183" s="6">
        <f>WORKDAY($AX$3,AK183,$AY$3:$AY$11)</f>
        <v>43363</v>
      </c>
      <c r="AM183" s="3" t="str">
        <f t="shared" si="88"/>
        <v>Sep</v>
      </c>
      <c r="AN183" s="3">
        <f t="shared" si="89"/>
        <v>20</v>
      </c>
      <c r="AO183" s="3" t="str">
        <f t="shared" si="90"/>
        <v>Sep20</v>
      </c>
      <c r="AP183" s="3" t="str">
        <f t="shared" si="91"/>
        <v>38Thu</v>
      </c>
      <c r="AQ183" s="7">
        <f t="shared" si="98"/>
        <v>1.19481976351351</v>
      </c>
      <c r="AR183" s="7">
        <f t="shared" si="99"/>
        <v>1.22439867471368</v>
      </c>
      <c r="AS183" s="7">
        <f t="shared" si="100"/>
        <v>1.04495202041859</v>
      </c>
      <c r="AT183" s="7">
        <f t="shared" si="101"/>
        <v>0.833708768659927</v>
      </c>
      <c r="AU183" s="10">
        <f t="shared" si="92"/>
        <v>1.07446980682643</v>
      </c>
      <c r="AV183" s="11">
        <f t="shared" si="93"/>
        <v>7.44698068264273</v>
      </c>
    </row>
    <row r="184" spans="1:48">
      <c r="A184" s="6">
        <v>10492</v>
      </c>
      <c r="B184" s="3" t="str">
        <f t="shared" si="68"/>
        <v>Sep</v>
      </c>
      <c r="C184" s="3">
        <f t="shared" si="69"/>
        <v>21</v>
      </c>
      <c r="D184" s="3" t="str">
        <f t="shared" si="70"/>
        <v>Sep21</v>
      </c>
      <c r="E184" s="3" t="str">
        <f t="shared" si="71"/>
        <v>38Fri</v>
      </c>
      <c r="F184">
        <v>21.360001</v>
      </c>
      <c r="G184" s="8">
        <f t="shared" si="94"/>
        <v>0.00659764404324426</v>
      </c>
      <c r="H184" s="7">
        <f t="shared" si="72"/>
        <v>1.20270275900901</v>
      </c>
      <c r="I184" s="7"/>
      <c r="J184" s="6">
        <v>21447</v>
      </c>
      <c r="K184" s="3" t="str">
        <f t="shared" si="73"/>
        <v>Sep</v>
      </c>
      <c r="L184" s="3">
        <f t="shared" si="74"/>
        <v>19</v>
      </c>
      <c r="M184" s="3" t="str">
        <f t="shared" si="75"/>
        <v>Sep19</v>
      </c>
      <c r="N184" s="3" t="str">
        <f t="shared" si="76"/>
        <v>38Fri</v>
      </c>
      <c r="O184">
        <v>49.400002</v>
      </c>
      <c r="P184" s="8">
        <f t="shared" si="95"/>
        <v>0.000405042519136454</v>
      </c>
      <c r="Q184" s="7">
        <f t="shared" si="77"/>
        <v>1.22489460823731</v>
      </c>
      <c r="R184" s="7"/>
      <c r="S184" s="6">
        <v>36061</v>
      </c>
      <c r="T184" s="3" t="str">
        <f t="shared" si="78"/>
        <v>Sep</v>
      </c>
      <c r="U184" s="3">
        <f t="shared" si="79"/>
        <v>23</v>
      </c>
      <c r="V184" s="3" t="str">
        <f t="shared" si="80"/>
        <v>Sep23</v>
      </c>
      <c r="W184" s="3" t="str">
        <f t="shared" si="81"/>
        <v>39Wed</v>
      </c>
      <c r="X184">
        <v>1066.089966</v>
      </c>
      <c r="Y184" s="8">
        <f t="shared" si="96"/>
        <v>0.0354107405795736</v>
      </c>
      <c r="Z184" s="7">
        <f t="shared" si="82"/>
        <v>1.09338077417786</v>
      </c>
      <c r="AA184" s="7"/>
      <c r="AB184" s="6">
        <v>39713</v>
      </c>
      <c r="AC184" s="3" t="str">
        <f t="shared" si="83"/>
        <v>Sep</v>
      </c>
      <c r="AD184" s="3">
        <f t="shared" si="84"/>
        <v>22</v>
      </c>
      <c r="AE184" s="3" t="str">
        <f t="shared" si="85"/>
        <v>Sep22</v>
      </c>
      <c r="AF184" s="3" t="str">
        <f t="shared" si="86"/>
        <v>39Mon</v>
      </c>
      <c r="AG184">
        <v>1207.089966</v>
      </c>
      <c r="AH184" s="8">
        <f t="shared" si="97"/>
        <v>-0.0382365998043236</v>
      </c>
      <c r="AI184" s="7">
        <f t="shared" si="87"/>
        <v>0.834109523231899</v>
      </c>
      <c r="AJ184" s="7"/>
      <c r="AK184" s="9">
        <v>183</v>
      </c>
      <c r="AL184" s="6">
        <f>WORKDAY($AX$3,AK184,$AY$3:$AY$11)</f>
        <v>43364</v>
      </c>
      <c r="AM184" s="3" t="str">
        <f t="shared" si="88"/>
        <v>Sep</v>
      </c>
      <c r="AN184" s="3">
        <f t="shared" si="89"/>
        <v>21</v>
      </c>
      <c r="AO184" s="3" t="str">
        <f t="shared" si="90"/>
        <v>Sep21</v>
      </c>
      <c r="AP184" s="3" t="str">
        <f t="shared" si="91"/>
        <v>38Fri</v>
      </c>
      <c r="AQ184" s="7">
        <f t="shared" si="98"/>
        <v>1.20270275900901</v>
      </c>
      <c r="AR184" s="7">
        <f t="shared" si="99"/>
        <v>1.22489460823731</v>
      </c>
      <c r="AS184" s="7">
        <f t="shared" si="100"/>
        <v>1.04620328398473</v>
      </c>
      <c r="AT184" s="7">
        <f t="shared" si="101"/>
        <v>0.867271018071798</v>
      </c>
      <c r="AU184" s="10">
        <f t="shared" si="92"/>
        <v>1.08526791732571</v>
      </c>
      <c r="AV184" s="11">
        <f t="shared" si="93"/>
        <v>8.52679173257123</v>
      </c>
    </row>
    <row r="185" spans="1:48">
      <c r="A185" s="6">
        <v>10495</v>
      </c>
      <c r="B185" s="3" t="str">
        <f t="shared" si="68"/>
        <v>Sep</v>
      </c>
      <c r="C185" s="3">
        <f t="shared" si="69"/>
        <v>24</v>
      </c>
      <c r="D185" s="3" t="str">
        <f t="shared" si="70"/>
        <v>Sep24</v>
      </c>
      <c r="E185" s="3" t="str">
        <f t="shared" si="71"/>
        <v>39Mon</v>
      </c>
      <c r="F185">
        <v>21.43</v>
      </c>
      <c r="G185" s="8">
        <f t="shared" si="94"/>
        <v>0.00327710658815041</v>
      </c>
      <c r="H185" s="7">
        <f t="shared" si="72"/>
        <v>1.20664414414414</v>
      </c>
      <c r="I185" s="7"/>
      <c r="J185" s="6">
        <v>21450</v>
      </c>
      <c r="K185" s="3" t="str">
        <f t="shared" si="73"/>
        <v>Sep</v>
      </c>
      <c r="L185" s="3">
        <f t="shared" si="74"/>
        <v>22</v>
      </c>
      <c r="M185" s="3" t="str">
        <f t="shared" si="75"/>
        <v>Sep22</v>
      </c>
      <c r="N185" s="3" t="str">
        <f t="shared" si="76"/>
        <v>39Mon</v>
      </c>
      <c r="O185">
        <v>49.200001</v>
      </c>
      <c r="P185" s="8">
        <f t="shared" si="95"/>
        <v>-0.00404860307495535</v>
      </c>
      <c r="Q185" s="7">
        <f t="shared" si="77"/>
        <v>1.21993549615991</v>
      </c>
      <c r="R185" s="7"/>
      <c r="S185" s="6">
        <v>36062</v>
      </c>
      <c r="T185" s="3" t="str">
        <f t="shared" si="78"/>
        <v>Sep</v>
      </c>
      <c r="U185" s="3">
        <f t="shared" si="79"/>
        <v>24</v>
      </c>
      <c r="V185" s="3" t="str">
        <f t="shared" si="80"/>
        <v>Sep24</v>
      </c>
      <c r="W185" s="3" t="str">
        <f t="shared" si="81"/>
        <v>39Thu</v>
      </c>
      <c r="X185">
        <v>1042.719971</v>
      </c>
      <c r="Y185" s="8">
        <f t="shared" si="96"/>
        <v>-0.0219212221719757</v>
      </c>
      <c r="Z185" s="7">
        <f t="shared" si="82"/>
        <v>1.06941253130854</v>
      </c>
      <c r="AA185" s="7"/>
      <c r="AB185" s="6">
        <v>39714</v>
      </c>
      <c r="AC185" s="3" t="str">
        <f t="shared" si="83"/>
        <v>Sep</v>
      </c>
      <c r="AD185" s="3">
        <f t="shared" si="84"/>
        <v>23</v>
      </c>
      <c r="AE185" s="3" t="str">
        <f t="shared" si="85"/>
        <v>Sep23</v>
      </c>
      <c r="AF185" s="3" t="str">
        <f t="shared" si="86"/>
        <v>39Tue</v>
      </c>
      <c r="AG185">
        <v>1188.219971</v>
      </c>
      <c r="AH185" s="8">
        <f t="shared" si="97"/>
        <v>-0.0156326334668579</v>
      </c>
      <c r="AI185" s="7">
        <f t="shared" si="87"/>
        <v>0.821070194783999</v>
      </c>
      <c r="AJ185" s="7"/>
      <c r="AK185" s="9">
        <v>184</v>
      </c>
      <c r="AL185" s="6">
        <f>WORKDAY($AX$3,AK185,$AY$3:$AY$11)</f>
        <v>43367</v>
      </c>
      <c r="AM185" s="3" t="str">
        <f t="shared" si="88"/>
        <v>Sep</v>
      </c>
      <c r="AN185" s="3">
        <f t="shared" si="89"/>
        <v>24</v>
      </c>
      <c r="AO185" s="3" t="str">
        <f t="shared" si="90"/>
        <v>Sep24</v>
      </c>
      <c r="AP185" s="3" t="str">
        <f t="shared" si="91"/>
        <v>39Mon</v>
      </c>
      <c r="AQ185" s="7">
        <f t="shared" si="98"/>
        <v>1.20664414414414</v>
      </c>
      <c r="AR185" s="7">
        <f t="shared" si="99"/>
        <v>1.21993549615991</v>
      </c>
      <c r="AS185" s="7">
        <f t="shared" si="100"/>
        <v>1.05010054777467</v>
      </c>
      <c r="AT185" s="7">
        <f t="shared" si="101"/>
        <v>0.834109523231899</v>
      </c>
      <c r="AU185" s="10">
        <f t="shared" si="92"/>
        <v>1.07769742782765</v>
      </c>
      <c r="AV185" s="11">
        <f t="shared" si="93"/>
        <v>7.76974278276537</v>
      </c>
    </row>
    <row r="186" spans="1:48">
      <c r="A186" s="6">
        <v>10496</v>
      </c>
      <c r="B186" s="3" t="str">
        <f t="shared" si="68"/>
        <v>Sep</v>
      </c>
      <c r="C186" s="3">
        <f t="shared" si="69"/>
        <v>25</v>
      </c>
      <c r="D186" s="3" t="str">
        <f t="shared" si="70"/>
        <v>Sep25</v>
      </c>
      <c r="E186" s="3" t="str">
        <f t="shared" si="71"/>
        <v>39Tue</v>
      </c>
      <c r="F186">
        <v>21.41</v>
      </c>
      <c r="G186" s="8">
        <f t="shared" si="94"/>
        <v>-0.000933271115258963</v>
      </c>
      <c r="H186" s="7">
        <f t="shared" si="72"/>
        <v>1.20551801801802</v>
      </c>
      <c r="I186" s="7"/>
      <c r="J186" s="6">
        <v>21451</v>
      </c>
      <c r="K186" s="3" t="str">
        <f t="shared" si="73"/>
        <v>Sep</v>
      </c>
      <c r="L186" s="3">
        <f t="shared" si="74"/>
        <v>23</v>
      </c>
      <c r="M186" s="3" t="str">
        <f t="shared" si="75"/>
        <v>Sep23</v>
      </c>
      <c r="N186" s="3" t="str">
        <f t="shared" si="76"/>
        <v>39Tue</v>
      </c>
      <c r="O186">
        <v>49.560001</v>
      </c>
      <c r="P186" s="8">
        <f t="shared" si="95"/>
        <v>0.0073170730220107</v>
      </c>
      <c r="Q186" s="7">
        <f t="shared" si="77"/>
        <v>1.22886185326745</v>
      </c>
      <c r="R186" s="7"/>
      <c r="S186" s="6">
        <v>36063</v>
      </c>
      <c r="T186" s="3" t="str">
        <f t="shared" si="78"/>
        <v>Sep</v>
      </c>
      <c r="U186" s="3">
        <f t="shared" si="79"/>
        <v>25</v>
      </c>
      <c r="V186" s="3" t="str">
        <f t="shared" si="80"/>
        <v>Sep25</v>
      </c>
      <c r="W186" s="3" t="str">
        <f t="shared" si="81"/>
        <v>39Fri</v>
      </c>
      <c r="X186">
        <v>1044.75</v>
      </c>
      <c r="Y186" s="8">
        <f t="shared" si="96"/>
        <v>0.00194685923014705</v>
      </c>
      <c r="Z186" s="7">
        <f t="shared" si="82"/>
        <v>1.07149452696595</v>
      </c>
      <c r="AA186" s="7"/>
      <c r="AB186" s="6">
        <v>39715</v>
      </c>
      <c r="AC186" s="3" t="str">
        <f t="shared" si="83"/>
        <v>Sep</v>
      </c>
      <c r="AD186" s="3">
        <f t="shared" si="84"/>
        <v>24</v>
      </c>
      <c r="AE186" s="3" t="str">
        <f t="shared" si="85"/>
        <v>Sep24</v>
      </c>
      <c r="AF186" s="3" t="str">
        <f t="shared" si="86"/>
        <v>39Wed</v>
      </c>
      <c r="AG186">
        <v>1185.869995</v>
      </c>
      <c r="AH186" s="8">
        <f t="shared" si="97"/>
        <v>-0.00197772807843167</v>
      </c>
      <c r="AI186" s="7">
        <f t="shared" si="87"/>
        <v>0.819446341205411</v>
      </c>
      <c r="AJ186" s="7"/>
      <c r="AK186" s="9">
        <v>185</v>
      </c>
      <c r="AL186" s="6">
        <f>WORKDAY($AX$3,AK186,$AY$3:$AY$11)</f>
        <v>43368</v>
      </c>
      <c r="AM186" s="3" t="str">
        <f t="shared" si="88"/>
        <v>Sep</v>
      </c>
      <c r="AN186" s="3">
        <f t="shared" si="89"/>
        <v>25</v>
      </c>
      <c r="AO186" s="3" t="str">
        <f t="shared" si="90"/>
        <v>Sep25</v>
      </c>
      <c r="AP186" s="3" t="str">
        <f t="shared" si="91"/>
        <v>39Tue</v>
      </c>
      <c r="AQ186" s="7">
        <f t="shared" si="98"/>
        <v>1.20551801801802</v>
      </c>
      <c r="AR186" s="7">
        <f t="shared" si="99"/>
        <v>1.22886185326745</v>
      </c>
      <c r="AS186" s="7">
        <f t="shared" si="100"/>
        <v>1.05598747562328</v>
      </c>
      <c r="AT186" s="7">
        <f t="shared" si="101"/>
        <v>0.821070194783999</v>
      </c>
      <c r="AU186" s="10">
        <f t="shared" si="92"/>
        <v>1.07785938542319</v>
      </c>
      <c r="AV186" s="11">
        <f t="shared" si="93"/>
        <v>7.78593854231868</v>
      </c>
    </row>
    <row r="187" spans="1:48">
      <c r="A187" s="6">
        <v>10497</v>
      </c>
      <c r="B187" s="3" t="str">
        <f t="shared" si="68"/>
        <v>Sep</v>
      </c>
      <c r="C187" s="3">
        <f t="shared" si="69"/>
        <v>26</v>
      </c>
      <c r="D187" s="3" t="str">
        <f t="shared" si="70"/>
        <v>Sep26</v>
      </c>
      <c r="E187" s="3" t="str">
        <f t="shared" si="71"/>
        <v>39Wed</v>
      </c>
      <c r="F187">
        <v>21.4</v>
      </c>
      <c r="G187" s="8">
        <f t="shared" si="94"/>
        <v>-0.000467071461933749</v>
      </c>
      <c r="H187" s="7">
        <f t="shared" si="72"/>
        <v>1.20495495495495</v>
      </c>
      <c r="I187" s="7"/>
      <c r="J187" s="6">
        <v>21452</v>
      </c>
      <c r="K187" s="3" t="str">
        <f t="shared" si="73"/>
        <v>Sep</v>
      </c>
      <c r="L187" s="3">
        <f t="shared" si="74"/>
        <v>24</v>
      </c>
      <c r="M187" s="3" t="str">
        <f t="shared" si="75"/>
        <v>Sep24</v>
      </c>
      <c r="N187" s="3" t="str">
        <f t="shared" si="76"/>
        <v>39Wed</v>
      </c>
      <c r="O187">
        <v>49.779999</v>
      </c>
      <c r="P187" s="8">
        <f t="shared" si="95"/>
        <v>0.00443902331640382</v>
      </c>
      <c r="Q187" s="7">
        <f t="shared" si="77"/>
        <v>1.23431679968674</v>
      </c>
      <c r="R187" s="7"/>
      <c r="S187" s="6">
        <v>36066</v>
      </c>
      <c r="T187" s="3" t="str">
        <f t="shared" si="78"/>
        <v>Sep</v>
      </c>
      <c r="U187" s="3">
        <f t="shared" si="79"/>
        <v>28</v>
      </c>
      <c r="V187" s="3" t="str">
        <f t="shared" si="80"/>
        <v>Sep28</v>
      </c>
      <c r="W187" s="3" t="str">
        <f t="shared" si="81"/>
        <v>40Mon</v>
      </c>
      <c r="X187">
        <v>1048.689941</v>
      </c>
      <c r="Y187" s="8">
        <f t="shared" si="96"/>
        <v>0.003771180665231</v>
      </c>
      <c r="Z187" s="7">
        <f t="shared" si="82"/>
        <v>1.07553532640894</v>
      </c>
      <c r="AA187" s="7"/>
      <c r="AB187" s="6">
        <v>39716</v>
      </c>
      <c r="AC187" s="3" t="str">
        <f t="shared" si="83"/>
        <v>Sep</v>
      </c>
      <c r="AD187" s="3">
        <f t="shared" si="84"/>
        <v>25</v>
      </c>
      <c r="AE187" s="3" t="str">
        <f t="shared" si="85"/>
        <v>Sep25</v>
      </c>
      <c r="AF187" s="3" t="str">
        <f t="shared" si="86"/>
        <v>39Thu</v>
      </c>
      <c r="AG187">
        <v>1209.180054</v>
      </c>
      <c r="AH187" s="8">
        <f t="shared" si="97"/>
        <v>0.0196565045901173</v>
      </c>
      <c r="AI187" s="7">
        <f t="shared" si="87"/>
        <v>0.83555379197267</v>
      </c>
      <c r="AJ187" s="7"/>
      <c r="AK187" s="9">
        <v>186</v>
      </c>
      <c r="AL187" s="6">
        <f>WORKDAY($AX$3,AK187,$AY$3:$AY$11)</f>
        <v>43369</v>
      </c>
      <c r="AM187" s="3" t="str">
        <f t="shared" si="88"/>
        <v>Sep</v>
      </c>
      <c r="AN187" s="3">
        <f t="shared" si="89"/>
        <v>26</v>
      </c>
      <c r="AO187" s="3" t="str">
        <f t="shared" si="90"/>
        <v>Sep26</v>
      </c>
      <c r="AP187" s="3" t="str">
        <f t="shared" si="91"/>
        <v>39Wed</v>
      </c>
      <c r="AQ187" s="7">
        <f t="shared" si="98"/>
        <v>1.20495495495495</v>
      </c>
      <c r="AR187" s="7">
        <f t="shared" si="99"/>
        <v>1.23431679968674</v>
      </c>
      <c r="AS187" s="7">
        <f t="shared" si="100"/>
        <v>1.09338077417786</v>
      </c>
      <c r="AT187" s="7">
        <f t="shared" si="101"/>
        <v>0.819446341205411</v>
      </c>
      <c r="AU187" s="10">
        <f t="shared" si="92"/>
        <v>1.08802471750624</v>
      </c>
      <c r="AV187" s="11">
        <f t="shared" si="93"/>
        <v>8.80247175062414</v>
      </c>
    </row>
    <row r="188" spans="1:48">
      <c r="A188" s="6">
        <v>10498</v>
      </c>
      <c r="B188" s="3" t="str">
        <f t="shared" si="68"/>
        <v>Sep</v>
      </c>
      <c r="C188" s="3">
        <f t="shared" si="69"/>
        <v>27</v>
      </c>
      <c r="D188" s="3" t="str">
        <f t="shared" si="70"/>
        <v>Sep27</v>
      </c>
      <c r="E188" s="3" t="str">
        <f t="shared" si="71"/>
        <v>39Thu</v>
      </c>
      <c r="F188">
        <v>21.129999</v>
      </c>
      <c r="G188" s="8">
        <f t="shared" si="94"/>
        <v>-0.0126168691588784</v>
      </c>
      <c r="H188" s="7">
        <f t="shared" si="72"/>
        <v>1.18975219594595</v>
      </c>
      <c r="I188" s="7"/>
      <c r="J188" s="6">
        <v>21453</v>
      </c>
      <c r="K188" s="3" t="str">
        <f t="shared" si="73"/>
        <v>Sep</v>
      </c>
      <c r="L188" s="3">
        <f t="shared" si="74"/>
        <v>25</v>
      </c>
      <c r="M188" s="3" t="str">
        <f t="shared" si="75"/>
        <v>Sep25</v>
      </c>
      <c r="N188" s="3" t="str">
        <f t="shared" si="76"/>
        <v>39Thu</v>
      </c>
      <c r="O188">
        <v>49.57</v>
      </c>
      <c r="P188" s="8">
        <f t="shared" si="95"/>
        <v>-0.00421854166770868</v>
      </c>
      <c r="Q188" s="7">
        <f t="shared" si="77"/>
        <v>1.22910978283611</v>
      </c>
      <c r="R188" s="7"/>
      <c r="S188" s="6">
        <v>36067</v>
      </c>
      <c r="T188" s="3" t="str">
        <f t="shared" si="78"/>
        <v>Sep</v>
      </c>
      <c r="U188" s="3">
        <f t="shared" si="79"/>
        <v>29</v>
      </c>
      <c r="V188" s="3" t="str">
        <f t="shared" si="80"/>
        <v>Sep29</v>
      </c>
      <c r="W188" s="3" t="str">
        <f t="shared" si="81"/>
        <v>40Tue</v>
      </c>
      <c r="X188">
        <v>1049.02002</v>
      </c>
      <c r="Y188" s="8">
        <f t="shared" si="96"/>
        <v>0.000314753662731892</v>
      </c>
      <c r="Z188" s="7">
        <f t="shared" si="82"/>
        <v>1.07587385509233</v>
      </c>
      <c r="AA188" s="7"/>
      <c r="AB188" s="6">
        <v>39717</v>
      </c>
      <c r="AC188" s="3" t="str">
        <f t="shared" si="83"/>
        <v>Sep</v>
      </c>
      <c r="AD188" s="3">
        <f t="shared" si="84"/>
        <v>26</v>
      </c>
      <c r="AE188" s="3" t="str">
        <f t="shared" si="85"/>
        <v>Sep26</v>
      </c>
      <c r="AF188" s="3" t="str">
        <f t="shared" si="86"/>
        <v>39Fri</v>
      </c>
      <c r="AG188">
        <v>1213.27002</v>
      </c>
      <c r="AH188" s="8">
        <f t="shared" si="97"/>
        <v>0.00338242926392169</v>
      </c>
      <c r="AI188" s="7">
        <f t="shared" si="87"/>
        <v>0.838379993570219</v>
      </c>
      <c r="AJ188" s="7"/>
      <c r="AK188" s="9">
        <v>187</v>
      </c>
      <c r="AL188" s="6">
        <f>WORKDAY($AX$3,AK188,$AY$3:$AY$11)</f>
        <v>43370</v>
      </c>
      <c r="AM188" s="3" t="str">
        <f t="shared" si="88"/>
        <v>Sep</v>
      </c>
      <c r="AN188" s="3">
        <f t="shared" si="89"/>
        <v>27</v>
      </c>
      <c r="AO188" s="3" t="str">
        <f t="shared" si="90"/>
        <v>Sep27</v>
      </c>
      <c r="AP188" s="3" t="str">
        <f t="shared" si="91"/>
        <v>39Thu</v>
      </c>
      <c r="AQ188" s="7">
        <f t="shared" si="98"/>
        <v>1.18975219594595</v>
      </c>
      <c r="AR188" s="7">
        <f t="shared" si="99"/>
        <v>1.22910978283611</v>
      </c>
      <c r="AS188" s="7">
        <f t="shared" si="100"/>
        <v>1.06941253130854</v>
      </c>
      <c r="AT188" s="7">
        <f t="shared" si="101"/>
        <v>0.83555379197267</v>
      </c>
      <c r="AU188" s="10">
        <f t="shared" si="92"/>
        <v>1.08095707551582</v>
      </c>
      <c r="AV188" s="11">
        <f t="shared" si="93"/>
        <v>8.09570755158162</v>
      </c>
    </row>
    <row r="189" spans="1:48">
      <c r="A189" s="6">
        <v>10499</v>
      </c>
      <c r="B189" s="3" t="str">
        <f t="shared" si="68"/>
        <v>Sep</v>
      </c>
      <c r="C189" s="3">
        <f t="shared" si="69"/>
        <v>28</v>
      </c>
      <c r="D189" s="3" t="str">
        <f t="shared" si="70"/>
        <v>Sep28</v>
      </c>
      <c r="E189" s="3" t="str">
        <f t="shared" si="71"/>
        <v>39Fri</v>
      </c>
      <c r="F189">
        <v>21.139999</v>
      </c>
      <c r="G189" s="8">
        <f t="shared" si="94"/>
        <v>0.000473260789079924</v>
      </c>
      <c r="H189" s="7">
        <f t="shared" si="72"/>
        <v>1.19031525900901</v>
      </c>
      <c r="I189" s="7"/>
      <c r="J189" s="6">
        <v>21454</v>
      </c>
      <c r="K189" s="3" t="str">
        <f t="shared" si="73"/>
        <v>Sep</v>
      </c>
      <c r="L189" s="3">
        <f t="shared" si="74"/>
        <v>26</v>
      </c>
      <c r="M189" s="3" t="str">
        <f t="shared" si="75"/>
        <v>Sep26</v>
      </c>
      <c r="N189" s="3" t="str">
        <f t="shared" si="76"/>
        <v>39Fri</v>
      </c>
      <c r="O189">
        <v>49.66</v>
      </c>
      <c r="P189" s="8">
        <f t="shared" si="95"/>
        <v>0.00181561428283228</v>
      </c>
      <c r="Q189" s="7">
        <f t="shared" si="77"/>
        <v>1.231341372113</v>
      </c>
      <c r="R189" s="7"/>
      <c r="S189" s="6">
        <v>36068</v>
      </c>
      <c r="T189" s="3" t="str">
        <f t="shared" si="78"/>
        <v>Sep</v>
      </c>
      <c r="U189" s="3">
        <f t="shared" si="79"/>
        <v>30</v>
      </c>
      <c r="V189" s="3" t="str">
        <f t="shared" si="80"/>
        <v>Sep30</v>
      </c>
      <c r="W189" s="3" t="str">
        <f t="shared" si="81"/>
        <v>40Wed</v>
      </c>
      <c r="X189">
        <v>1017.01001</v>
      </c>
      <c r="Y189" s="8">
        <f t="shared" si="96"/>
        <v>-0.030514203151242</v>
      </c>
      <c r="Z189" s="7">
        <f t="shared" si="82"/>
        <v>1.04304442171293</v>
      </c>
      <c r="AA189" s="7"/>
      <c r="AB189" s="6">
        <v>39720</v>
      </c>
      <c r="AC189" s="3" t="str">
        <f t="shared" si="83"/>
        <v>Sep</v>
      </c>
      <c r="AD189" s="3">
        <f t="shared" si="84"/>
        <v>29</v>
      </c>
      <c r="AE189" s="3" t="str">
        <f t="shared" si="85"/>
        <v>Sep29</v>
      </c>
      <c r="AF189" s="3" t="str">
        <f t="shared" si="86"/>
        <v>40Mon</v>
      </c>
      <c r="AG189">
        <v>1106.420044</v>
      </c>
      <c r="AH189" s="8">
        <f t="shared" si="97"/>
        <v>-0.0880677625249489</v>
      </c>
      <c r="AI189" s="7">
        <f t="shared" si="87"/>
        <v>0.764545743390809</v>
      </c>
      <c r="AJ189" s="7"/>
      <c r="AK189" s="9">
        <v>188</v>
      </c>
      <c r="AL189" s="6">
        <f>WORKDAY($AX$3,AK189,$AY$3:$AY$11)</f>
        <v>43371</v>
      </c>
      <c r="AM189" s="3" t="str">
        <f t="shared" si="88"/>
        <v>Sep</v>
      </c>
      <c r="AN189" s="3">
        <f t="shared" si="89"/>
        <v>28</v>
      </c>
      <c r="AO189" s="3" t="str">
        <f t="shared" si="90"/>
        <v>Sep28</v>
      </c>
      <c r="AP189" s="3" t="str">
        <f t="shared" si="91"/>
        <v>39Fri</v>
      </c>
      <c r="AQ189" s="7">
        <f t="shared" si="98"/>
        <v>1.19031525900901</v>
      </c>
      <c r="AR189" s="7">
        <f t="shared" si="99"/>
        <v>1.231341372113</v>
      </c>
      <c r="AS189" s="7">
        <f t="shared" si="100"/>
        <v>1.07149452696595</v>
      </c>
      <c r="AT189" s="7">
        <f t="shared" si="101"/>
        <v>0.838379993570219</v>
      </c>
      <c r="AU189" s="10">
        <f t="shared" si="92"/>
        <v>1.08288278791454</v>
      </c>
      <c r="AV189" s="11">
        <f t="shared" si="93"/>
        <v>8.2882787914544</v>
      </c>
    </row>
    <row r="190" spans="1:48">
      <c r="A190" s="6">
        <v>10502</v>
      </c>
      <c r="B190" s="3" t="str">
        <f t="shared" si="68"/>
        <v>Oct</v>
      </c>
      <c r="C190" s="3">
        <f t="shared" si="69"/>
        <v>1</v>
      </c>
      <c r="D190" s="3" t="str">
        <f t="shared" si="70"/>
        <v>Oct1</v>
      </c>
      <c r="E190" s="3" t="str">
        <f t="shared" si="71"/>
        <v>40Mon</v>
      </c>
      <c r="F190">
        <v>21.360001</v>
      </c>
      <c r="G190" s="8">
        <f t="shared" si="94"/>
        <v>0.0104069068309796</v>
      </c>
      <c r="H190" s="7">
        <f t="shared" si="72"/>
        <v>1.20270275900901</v>
      </c>
      <c r="I190" s="7"/>
      <c r="J190" s="6">
        <v>21457</v>
      </c>
      <c r="K190" s="3" t="str">
        <f t="shared" si="73"/>
        <v>Sep</v>
      </c>
      <c r="L190" s="3">
        <f t="shared" si="74"/>
        <v>29</v>
      </c>
      <c r="M190" s="3" t="str">
        <f t="shared" si="75"/>
        <v>Sep29</v>
      </c>
      <c r="N190" s="3" t="str">
        <f t="shared" si="76"/>
        <v>40Mon</v>
      </c>
      <c r="O190">
        <v>49.869999</v>
      </c>
      <c r="P190" s="8">
        <f t="shared" si="95"/>
        <v>0.004228735400725</v>
      </c>
      <c r="Q190" s="7">
        <f t="shared" si="77"/>
        <v>1.23654838896363</v>
      </c>
      <c r="R190" s="7"/>
      <c r="S190" s="6">
        <v>36069</v>
      </c>
      <c r="T190" s="3" t="str">
        <f t="shared" si="78"/>
        <v>Oct</v>
      </c>
      <c r="U190" s="3">
        <f t="shared" si="79"/>
        <v>1</v>
      </c>
      <c r="V190" s="3" t="str">
        <f t="shared" si="80"/>
        <v>Oct1</v>
      </c>
      <c r="W190" s="3" t="str">
        <f t="shared" si="81"/>
        <v>40Thu</v>
      </c>
      <c r="X190">
        <v>986.390015</v>
      </c>
      <c r="Y190" s="8">
        <f t="shared" si="96"/>
        <v>-0.030107860000316</v>
      </c>
      <c r="Z190" s="7">
        <f t="shared" si="82"/>
        <v>1.01164058628989</v>
      </c>
      <c r="AA190" s="7"/>
      <c r="AB190" s="6">
        <v>39721</v>
      </c>
      <c r="AC190" s="3" t="str">
        <f t="shared" si="83"/>
        <v>Sep</v>
      </c>
      <c r="AD190" s="3">
        <f t="shared" si="84"/>
        <v>30</v>
      </c>
      <c r="AE190" s="3" t="str">
        <f t="shared" si="85"/>
        <v>Sep30</v>
      </c>
      <c r="AF190" s="3" t="str">
        <f t="shared" si="86"/>
        <v>40Tue</v>
      </c>
      <c r="AG190">
        <v>1166.359985</v>
      </c>
      <c r="AH190" s="8">
        <f t="shared" si="97"/>
        <v>0.0541746702123196</v>
      </c>
      <c r="AI190" s="7">
        <f t="shared" si="87"/>
        <v>0.805964756901239</v>
      </c>
      <c r="AJ190" s="7"/>
      <c r="AK190" s="9">
        <v>189</v>
      </c>
      <c r="AL190" s="6">
        <f>WORKDAY($AX$3,AK190,$AY$3:$AY$11)</f>
        <v>43374</v>
      </c>
      <c r="AM190" s="3" t="str">
        <f t="shared" si="88"/>
        <v>Oct</v>
      </c>
      <c r="AN190" s="3">
        <f t="shared" si="89"/>
        <v>1</v>
      </c>
      <c r="AO190" s="3" t="str">
        <f t="shared" si="90"/>
        <v>Oct1</v>
      </c>
      <c r="AP190" s="3" t="str">
        <f t="shared" si="91"/>
        <v>40Mon</v>
      </c>
      <c r="AQ190" s="7">
        <f t="shared" si="98"/>
        <v>1.20270275900901</v>
      </c>
      <c r="AR190" s="7">
        <f t="shared" si="99"/>
        <v>1.23654838896363</v>
      </c>
      <c r="AS190" s="7">
        <f t="shared" si="100"/>
        <v>1.07553532640894</v>
      </c>
      <c r="AT190" s="7">
        <f t="shared" si="101"/>
        <v>0.764545743390809</v>
      </c>
      <c r="AU190" s="10">
        <f t="shared" si="92"/>
        <v>1.0698330544431</v>
      </c>
      <c r="AV190" s="11">
        <f t="shared" si="93"/>
        <v>6.98330544430981</v>
      </c>
    </row>
    <row r="191" spans="1:48">
      <c r="A191" s="6">
        <v>10503</v>
      </c>
      <c r="B191" s="3" t="str">
        <f t="shared" si="68"/>
        <v>Oct</v>
      </c>
      <c r="C191" s="3">
        <f t="shared" si="69"/>
        <v>2</v>
      </c>
      <c r="D191" s="3" t="str">
        <f t="shared" si="70"/>
        <v>Oct2</v>
      </c>
      <c r="E191" s="3" t="str">
        <f t="shared" si="71"/>
        <v>40Tue</v>
      </c>
      <c r="F191">
        <v>21.26</v>
      </c>
      <c r="G191" s="8">
        <f t="shared" si="94"/>
        <v>-0.0046816945373738</v>
      </c>
      <c r="H191" s="7">
        <f t="shared" si="72"/>
        <v>1.19707207207207</v>
      </c>
      <c r="I191" s="7"/>
      <c r="J191" s="6">
        <v>21458</v>
      </c>
      <c r="K191" s="3" t="str">
        <f t="shared" si="73"/>
        <v>Sep</v>
      </c>
      <c r="L191" s="3">
        <f t="shared" si="74"/>
        <v>30</v>
      </c>
      <c r="M191" s="3" t="str">
        <f t="shared" si="75"/>
        <v>Sep30</v>
      </c>
      <c r="N191" s="3" t="str">
        <f t="shared" si="76"/>
        <v>40Tue</v>
      </c>
      <c r="O191">
        <v>50.060001</v>
      </c>
      <c r="P191" s="8">
        <f t="shared" si="95"/>
        <v>0.00380994593563156</v>
      </c>
      <c r="Q191" s="7">
        <f t="shared" si="77"/>
        <v>1.24125957147237</v>
      </c>
      <c r="R191" s="7"/>
      <c r="S191" s="6">
        <v>36070</v>
      </c>
      <c r="T191" s="3" t="str">
        <f t="shared" si="78"/>
        <v>Oct</v>
      </c>
      <c r="U191" s="3">
        <f t="shared" si="79"/>
        <v>2</v>
      </c>
      <c r="V191" s="3" t="str">
        <f t="shared" si="80"/>
        <v>Oct2</v>
      </c>
      <c r="W191" s="3" t="str">
        <f t="shared" si="81"/>
        <v>40Fri</v>
      </c>
      <c r="X191">
        <v>1002.599976</v>
      </c>
      <c r="Y191" s="8">
        <f t="shared" si="96"/>
        <v>0.01643362235373</v>
      </c>
      <c r="Z191" s="7">
        <f t="shared" si="82"/>
        <v>1.02826550564268</v>
      </c>
      <c r="AA191" s="7"/>
      <c r="AB191" s="6">
        <v>39722</v>
      </c>
      <c r="AC191" s="3" t="str">
        <f t="shared" si="83"/>
        <v>Oct</v>
      </c>
      <c r="AD191" s="3">
        <f t="shared" si="84"/>
        <v>1</v>
      </c>
      <c r="AE191" s="3" t="str">
        <f t="shared" si="85"/>
        <v>Oct1</v>
      </c>
      <c r="AF191" s="3" t="str">
        <f t="shared" si="86"/>
        <v>40Wed</v>
      </c>
      <c r="AG191">
        <v>1161.060059</v>
      </c>
      <c r="AH191" s="8">
        <f t="shared" si="97"/>
        <v>-0.00454398819246199</v>
      </c>
      <c r="AI191" s="7">
        <f t="shared" si="87"/>
        <v>0.802302462562339</v>
      </c>
      <c r="AJ191" s="7"/>
      <c r="AK191" s="9">
        <v>190</v>
      </c>
      <c r="AL191" s="6">
        <f>WORKDAY($AX$3,AK191,$AY$3:$AY$11)</f>
        <v>43375</v>
      </c>
      <c r="AM191" s="3" t="str">
        <f t="shared" si="88"/>
        <v>Oct</v>
      </c>
      <c r="AN191" s="3">
        <f t="shared" si="89"/>
        <v>2</v>
      </c>
      <c r="AO191" s="3" t="str">
        <f t="shared" si="90"/>
        <v>Oct2</v>
      </c>
      <c r="AP191" s="3" t="str">
        <f t="shared" si="91"/>
        <v>40Tue</v>
      </c>
      <c r="AQ191" s="7">
        <f t="shared" si="98"/>
        <v>1.19707207207207</v>
      </c>
      <c r="AR191" s="7">
        <f t="shared" si="99"/>
        <v>1.24125957147237</v>
      </c>
      <c r="AS191" s="7">
        <f t="shared" si="100"/>
        <v>1.07587385509233</v>
      </c>
      <c r="AT191" s="7">
        <f t="shared" si="101"/>
        <v>0.805964756901239</v>
      </c>
      <c r="AU191" s="10">
        <f t="shared" si="92"/>
        <v>1.0800425638845</v>
      </c>
      <c r="AV191" s="11">
        <f t="shared" si="93"/>
        <v>8.00425638845033</v>
      </c>
    </row>
    <row r="192" spans="1:48">
      <c r="A192" s="6">
        <v>10504</v>
      </c>
      <c r="B192" s="3" t="str">
        <f t="shared" si="68"/>
        <v>Oct</v>
      </c>
      <c r="C192" s="3">
        <f t="shared" si="69"/>
        <v>3</v>
      </c>
      <c r="D192" s="3" t="str">
        <f t="shared" si="70"/>
        <v>Oct3</v>
      </c>
      <c r="E192" s="3" t="str">
        <f t="shared" si="71"/>
        <v>40Wed</v>
      </c>
      <c r="F192">
        <v>21.190001</v>
      </c>
      <c r="G192" s="8">
        <f t="shared" si="94"/>
        <v>-0.00329252116651001</v>
      </c>
      <c r="H192" s="7">
        <f t="shared" si="72"/>
        <v>1.19313068693694</v>
      </c>
      <c r="I192" s="7"/>
      <c r="J192" s="6">
        <v>21459</v>
      </c>
      <c r="K192" s="3" t="str">
        <f t="shared" si="73"/>
        <v>Oct</v>
      </c>
      <c r="L192" s="3">
        <f t="shared" si="74"/>
        <v>1</v>
      </c>
      <c r="M192" s="3" t="str">
        <f t="shared" si="75"/>
        <v>Oct1</v>
      </c>
      <c r="N192" s="3" t="str">
        <f t="shared" si="76"/>
        <v>40Wed</v>
      </c>
      <c r="O192">
        <v>49.98</v>
      </c>
      <c r="P192" s="8">
        <f t="shared" si="95"/>
        <v>-0.0015981022453436</v>
      </c>
      <c r="Q192" s="7">
        <f t="shared" si="77"/>
        <v>1.23927591176415</v>
      </c>
      <c r="R192" s="7"/>
      <c r="S192" s="6">
        <v>36073</v>
      </c>
      <c r="T192" s="3" t="str">
        <f t="shared" si="78"/>
        <v>Oct</v>
      </c>
      <c r="U192" s="3">
        <f t="shared" si="79"/>
        <v>5</v>
      </c>
      <c r="V192" s="3" t="str">
        <f t="shared" si="80"/>
        <v>Oct5</v>
      </c>
      <c r="W192" s="3" t="str">
        <f t="shared" si="81"/>
        <v>41Mon</v>
      </c>
      <c r="X192">
        <v>988.559998</v>
      </c>
      <c r="Y192" s="8">
        <f t="shared" si="96"/>
        <v>-0.0140035690565387</v>
      </c>
      <c r="Z192" s="7">
        <f t="shared" si="82"/>
        <v>1.01386611862596</v>
      </c>
      <c r="AA192" s="7"/>
      <c r="AB192" s="6">
        <v>39723</v>
      </c>
      <c r="AC192" s="3" t="str">
        <f t="shared" si="83"/>
        <v>Oct</v>
      </c>
      <c r="AD192" s="3">
        <f t="shared" si="84"/>
        <v>2</v>
      </c>
      <c r="AE192" s="3" t="str">
        <f t="shared" si="85"/>
        <v>Oct2</v>
      </c>
      <c r="AF192" s="3" t="str">
        <f t="shared" si="86"/>
        <v>40Thu</v>
      </c>
      <c r="AG192">
        <v>1114.280029</v>
      </c>
      <c r="AH192" s="8">
        <f t="shared" si="97"/>
        <v>-0.0402907925713082</v>
      </c>
      <c r="AI192" s="7">
        <f t="shared" si="87"/>
        <v>0.76997706046379</v>
      </c>
      <c r="AJ192" s="7"/>
      <c r="AK192" s="9">
        <v>191</v>
      </c>
      <c r="AL192" s="6">
        <f>WORKDAY($AX$3,AK192,$AY$3:$AY$11)</f>
        <v>43376</v>
      </c>
      <c r="AM192" s="3" t="str">
        <f t="shared" si="88"/>
        <v>Oct</v>
      </c>
      <c r="AN192" s="3">
        <f t="shared" si="89"/>
        <v>3</v>
      </c>
      <c r="AO192" s="3" t="str">
        <f t="shared" si="90"/>
        <v>Oct3</v>
      </c>
      <c r="AP192" s="3" t="str">
        <f t="shared" si="91"/>
        <v>40Wed</v>
      </c>
      <c r="AQ192" s="7">
        <f t="shared" si="98"/>
        <v>1.19313068693694</v>
      </c>
      <c r="AR192" s="7">
        <f t="shared" si="99"/>
        <v>1.23927591176415</v>
      </c>
      <c r="AS192" s="7">
        <f t="shared" si="100"/>
        <v>1.04304442171293</v>
      </c>
      <c r="AT192" s="7">
        <f t="shared" si="101"/>
        <v>0.802302462562339</v>
      </c>
      <c r="AU192" s="10">
        <f t="shared" si="92"/>
        <v>1.06943837074409</v>
      </c>
      <c r="AV192" s="11">
        <f t="shared" si="93"/>
        <v>6.94383707440893</v>
      </c>
    </row>
    <row r="193" spans="1:48">
      <c r="A193" s="6">
        <v>10505</v>
      </c>
      <c r="B193" s="3" t="str">
        <f t="shared" si="68"/>
        <v>Oct</v>
      </c>
      <c r="C193" s="3">
        <f t="shared" si="69"/>
        <v>4</v>
      </c>
      <c r="D193" s="3" t="str">
        <f t="shared" si="70"/>
        <v>Oct4</v>
      </c>
      <c r="E193" s="3" t="str">
        <f t="shared" si="71"/>
        <v>40Thu</v>
      </c>
      <c r="F193">
        <v>21.26</v>
      </c>
      <c r="G193" s="8">
        <f t="shared" si="94"/>
        <v>0.00330339767327065</v>
      </c>
      <c r="H193" s="7">
        <f t="shared" si="72"/>
        <v>1.19707207207207</v>
      </c>
      <c r="I193" s="7"/>
      <c r="J193" s="6">
        <v>21460</v>
      </c>
      <c r="K193" s="3" t="str">
        <f t="shared" si="73"/>
        <v>Oct</v>
      </c>
      <c r="L193" s="3">
        <f t="shared" si="74"/>
        <v>2</v>
      </c>
      <c r="M193" s="3" t="str">
        <f t="shared" si="75"/>
        <v>Oct2</v>
      </c>
      <c r="N193" s="3" t="str">
        <f t="shared" si="76"/>
        <v>40Thu</v>
      </c>
      <c r="O193">
        <v>50.169998</v>
      </c>
      <c r="P193" s="8">
        <f t="shared" si="95"/>
        <v>0.00380148059223695</v>
      </c>
      <c r="Q193" s="7">
        <f t="shared" si="77"/>
        <v>1.24398699509115</v>
      </c>
      <c r="R193" s="7"/>
      <c r="S193" s="6">
        <v>36074</v>
      </c>
      <c r="T193" s="3" t="str">
        <f t="shared" si="78"/>
        <v>Oct</v>
      </c>
      <c r="U193" s="3">
        <f t="shared" si="79"/>
        <v>6</v>
      </c>
      <c r="V193" s="3" t="str">
        <f t="shared" si="80"/>
        <v>Oct6</v>
      </c>
      <c r="W193" s="3" t="str">
        <f t="shared" si="81"/>
        <v>41Tue</v>
      </c>
      <c r="X193">
        <v>984.590027</v>
      </c>
      <c r="Y193" s="8">
        <f t="shared" si="96"/>
        <v>-0.00401591305336228</v>
      </c>
      <c r="Z193" s="7">
        <f t="shared" si="82"/>
        <v>1.00979452044581</v>
      </c>
      <c r="AA193" s="7"/>
      <c r="AB193" s="6">
        <v>39724</v>
      </c>
      <c r="AC193" s="3" t="str">
        <f t="shared" si="83"/>
        <v>Oct</v>
      </c>
      <c r="AD193" s="3">
        <f t="shared" si="84"/>
        <v>3</v>
      </c>
      <c r="AE193" s="3" t="str">
        <f t="shared" si="85"/>
        <v>Oct3</v>
      </c>
      <c r="AF193" s="3" t="str">
        <f t="shared" si="86"/>
        <v>40Fri</v>
      </c>
      <c r="AG193">
        <v>1099.22998</v>
      </c>
      <c r="AH193" s="8">
        <f t="shared" si="97"/>
        <v>-0.0135065231434745</v>
      </c>
      <c r="AI193" s="7">
        <f t="shared" si="87"/>
        <v>0.759577347476692</v>
      </c>
      <c r="AJ193" s="7"/>
      <c r="AK193" s="9">
        <v>192</v>
      </c>
      <c r="AL193" s="6">
        <f>WORKDAY($AX$3,AK193,$AY$3:$AY$11)</f>
        <v>43377</v>
      </c>
      <c r="AM193" s="3" t="str">
        <f t="shared" si="88"/>
        <v>Oct</v>
      </c>
      <c r="AN193" s="3">
        <f t="shared" si="89"/>
        <v>4</v>
      </c>
      <c r="AO193" s="3" t="str">
        <f t="shared" si="90"/>
        <v>Oct4</v>
      </c>
      <c r="AP193" s="3" t="str">
        <f t="shared" si="91"/>
        <v>40Thu</v>
      </c>
      <c r="AQ193" s="7">
        <f t="shared" si="98"/>
        <v>1.19707207207207</v>
      </c>
      <c r="AR193" s="7">
        <f t="shared" si="99"/>
        <v>1.24398699509115</v>
      </c>
      <c r="AS193" s="7">
        <f t="shared" si="100"/>
        <v>1.01164058628989</v>
      </c>
      <c r="AT193" s="7">
        <f t="shared" si="101"/>
        <v>0.76997706046379</v>
      </c>
      <c r="AU193" s="10">
        <f t="shared" si="92"/>
        <v>1.05566917847922</v>
      </c>
      <c r="AV193" s="11">
        <f t="shared" si="93"/>
        <v>5.56691784792245</v>
      </c>
    </row>
    <row r="194" spans="1:48">
      <c r="A194" s="6">
        <v>10506</v>
      </c>
      <c r="B194" s="3" t="str">
        <f t="shared" ref="B194:B252" si="102">TEXT(A194,"mmm")</f>
        <v>Oct</v>
      </c>
      <c r="C194" s="3">
        <f t="shared" ref="C194:C252" si="103">DAY(A194)</f>
        <v>5</v>
      </c>
      <c r="D194" s="3" t="str">
        <f t="shared" ref="D194:D252" si="104">CONCATENATE(B194,C194)</f>
        <v>Oct5</v>
      </c>
      <c r="E194" s="3" t="str">
        <f t="shared" ref="E194:E252" si="105">CONCATENATE(WEEKNUM(A194),TEXT(A194,"ddd"))</f>
        <v>40Fri</v>
      </c>
      <c r="F194">
        <v>21.219999</v>
      </c>
      <c r="G194" s="8">
        <f t="shared" si="94"/>
        <v>-0.00188151458137348</v>
      </c>
      <c r="H194" s="7">
        <f t="shared" ref="H194:H252" si="106">H193*(1+G194)</f>
        <v>1.19481976351351</v>
      </c>
      <c r="I194" s="7"/>
      <c r="J194" s="6">
        <v>21461</v>
      </c>
      <c r="K194" s="3" t="str">
        <f t="shared" ref="K194:K257" si="107">TEXT(J194,"mmm")</f>
        <v>Oct</v>
      </c>
      <c r="L194" s="3">
        <f t="shared" ref="L194:L257" si="108">DAY(J194)</f>
        <v>3</v>
      </c>
      <c r="M194" s="3" t="str">
        <f t="shared" ref="M194:M257" si="109">CONCATENATE(K194,L194)</f>
        <v>Oct3</v>
      </c>
      <c r="N194" s="3" t="str">
        <f t="shared" ref="N194:N257" si="110">CONCATENATE(WEEKNUM(J194),TEXT(J194,"ddd"))</f>
        <v>40Fri</v>
      </c>
      <c r="O194">
        <v>50.369999</v>
      </c>
      <c r="P194" s="8">
        <f t="shared" si="95"/>
        <v>0.00398646617446547</v>
      </c>
      <c r="Q194" s="7">
        <f t="shared" ref="Q194:Q253" si="111">Q193*(1+P194)</f>
        <v>1.24894610716855</v>
      </c>
      <c r="R194" s="7"/>
      <c r="S194" s="6">
        <v>36075</v>
      </c>
      <c r="T194" s="3" t="str">
        <f t="shared" ref="T194:T257" si="112">TEXT(S194,"mmm")</f>
        <v>Oct</v>
      </c>
      <c r="U194" s="3">
        <f t="shared" ref="U194:U257" si="113">DAY(S194)</f>
        <v>7</v>
      </c>
      <c r="V194" s="3" t="str">
        <f t="shared" ref="V194:V257" si="114">CONCATENATE(T194,U194)</f>
        <v>Oct7</v>
      </c>
      <c r="W194" s="3" t="str">
        <f t="shared" ref="W194:W257" si="115">CONCATENATE(WEEKNUM(S194),TEXT(S194,"ddd"))</f>
        <v>41Wed</v>
      </c>
      <c r="X194">
        <v>970.679993</v>
      </c>
      <c r="Y194" s="8">
        <f t="shared" si="96"/>
        <v>-0.0141277421246925</v>
      </c>
      <c r="Z194" s="7">
        <f t="shared" ref="Z194:Z253" si="116">Z193*(1+Y194)</f>
        <v>0.99552840386202</v>
      </c>
      <c r="AA194" s="7"/>
      <c r="AB194" s="6">
        <v>39727</v>
      </c>
      <c r="AC194" s="3" t="str">
        <f t="shared" ref="AC194:AC253" si="117">TEXT(AB194,"mmm")</f>
        <v>Oct</v>
      </c>
      <c r="AD194" s="3">
        <f t="shared" ref="AD194:AD253" si="118">DAY(AB194)</f>
        <v>6</v>
      </c>
      <c r="AE194" s="3" t="str">
        <f t="shared" ref="AE194:AE253" si="119">CONCATENATE(AC194,AD194)</f>
        <v>Oct6</v>
      </c>
      <c r="AF194" s="3" t="str">
        <f t="shared" ref="AF194:AF253" si="120">CONCATENATE(WEEKNUM(AB194),TEXT(AB194,"ddd"))</f>
        <v>41Mon</v>
      </c>
      <c r="AG194">
        <v>1056.890015</v>
      </c>
      <c r="AH194" s="8">
        <f t="shared" si="97"/>
        <v>-0.0385178404613747</v>
      </c>
      <c r="AI194" s="7">
        <f t="shared" ref="AI194:AI253" si="121">AI193*(1+AH194)</f>
        <v>0.73032006838851</v>
      </c>
      <c r="AJ194" s="7"/>
      <c r="AK194" s="9">
        <v>193</v>
      </c>
      <c r="AL194" s="6">
        <f>WORKDAY($AX$3,AK194,$AY$3:$AY$11)</f>
        <v>43378</v>
      </c>
      <c r="AM194" s="3" t="str">
        <f t="shared" ref="AM194:AM257" si="122">TEXT(AL194,"mmm")</f>
        <v>Oct</v>
      </c>
      <c r="AN194" s="3">
        <f t="shared" ref="AN194:AN257" si="123">DAY(AL194)</f>
        <v>5</v>
      </c>
      <c r="AO194" s="3" t="str">
        <f t="shared" ref="AO194:AO257" si="124">CONCATENATE(AM194,AN194)</f>
        <v>Oct5</v>
      </c>
      <c r="AP194" s="3" t="str">
        <f t="shared" ref="AP194:AP257" si="125">CONCATENATE(WEEKNUM(AL194),TEXT(AL194,"ddd"))</f>
        <v>40Fri</v>
      </c>
      <c r="AQ194" s="7">
        <f t="shared" si="98"/>
        <v>1.19481976351351</v>
      </c>
      <c r="AR194" s="7">
        <f t="shared" si="99"/>
        <v>1.24894610716855</v>
      </c>
      <c r="AS194" s="7">
        <f t="shared" si="100"/>
        <v>1.02826550564268</v>
      </c>
      <c r="AT194" s="7">
        <f t="shared" si="101"/>
        <v>0.759577347476692</v>
      </c>
      <c r="AU194" s="10">
        <f t="shared" ref="AU194:AU252" si="126">AVERAGE(AQ194:AT194)</f>
        <v>1.05790218095036</v>
      </c>
      <c r="AV194" s="11">
        <f t="shared" ref="AV194:AV252" si="127">100*(1-AU194)*-1</f>
        <v>5.79021809503599</v>
      </c>
    </row>
    <row r="195" spans="1:48">
      <c r="A195" s="6">
        <v>10509</v>
      </c>
      <c r="B195" s="3" t="str">
        <f t="shared" si="102"/>
        <v>Oct</v>
      </c>
      <c r="C195" s="3">
        <f t="shared" si="103"/>
        <v>8</v>
      </c>
      <c r="D195" s="3" t="str">
        <f t="shared" si="104"/>
        <v>Oct8</v>
      </c>
      <c r="E195" s="3" t="str">
        <f t="shared" si="105"/>
        <v>41Mon</v>
      </c>
      <c r="F195">
        <v>21.110001</v>
      </c>
      <c r="G195" s="8">
        <f t="shared" ref="G195:G252" si="128">(F195-F194)/F194</f>
        <v>-0.0051836948719932</v>
      </c>
      <c r="H195" s="7">
        <f t="shared" si="106"/>
        <v>1.18862618243243</v>
      </c>
      <c r="I195" s="7"/>
      <c r="J195" s="6">
        <v>21464</v>
      </c>
      <c r="K195" s="3" t="str">
        <f t="shared" si="107"/>
        <v>Oct</v>
      </c>
      <c r="L195" s="3">
        <f t="shared" si="108"/>
        <v>6</v>
      </c>
      <c r="M195" s="3" t="str">
        <f t="shared" si="109"/>
        <v>Oct6</v>
      </c>
      <c r="N195" s="3" t="str">
        <f t="shared" si="110"/>
        <v>41Mon</v>
      </c>
      <c r="O195">
        <v>51.07</v>
      </c>
      <c r="P195" s="8">
        <f t="shared" ref="P195:P253" si="129">(O195-O194)/O194</f>
        <v>0.0138971811375259</v>
      </c>
      <c r="Q195" s="7">
        <f t="shared" si="111"/>
        <v>1.26630293745088</v>
      </c>
      <c r="R195" s="7"/>
      <c r="S195" s="6">
        <v>36076</v>
      </c>
      <c r="T195" s="3" t="str">
        <f t="shared" si="112"/>
        <v>Oct</v>
      </c>
      <c r="U195" s="3">
        <f t="shared" si="113"/>
        <v>8</v>
      </c>
      <c r="V195" s="3" t="str">
        <f t="shared" si="114"/>
        <v>Oct8</v>
      </c>
      <c r="W195" s="3" t="str">
        <f t="shared" si="115"/>
        <v>41Thu</v>
      </c>
      <c r="X195">
        <v>959.440002</v>
      </c>
      <c r="Y195" s="8">
        <f t="shared" ref="Y195:Y253" si="130">(X195-X194)/X194</f>
        <v>-0.0115795020821037</v>
      </c>
      <c r="Z195" s="7">
        <f t="shared" si="116"/>
        <v>0.984000680636707</v>
      </c>
      <c r="AA195" s="7"/>
      <c r="AB195" s="6">
        <v>39728</v>
      </c>
      <c r="AC195" s="3" t="str">
        <f t="shared" si="117"/>
        <v>Oct</v>
      </c>
      <c r="AD195" s="3">
        <f t="shared" si="118"/>
        <v>7</v>
      </c>
      <c r="AE195" s="3" t="str">
        <f t="shared" si="119"/>
        <v>Oct7</v>
      </c>
      <c r="AF195" s="3" t="str">
        <f t="shared" si="120"/>
        <v>41Tue</v>
      </c>
      <c r="AG195">
        <v>996.22998</v>
      </c>
      <c r="AH195" s="8">
        <f t="shared" ref="AH195:AH253" si="131">(AG195-AG194)/AG194</f>
        <v>-0.057394841600429</v>
      </c>
      <c r="AI195" s="7">
        <f t="shared" si="121"/>
        <v>0.688403463745737</v>
      </c>
      <c r="AJ195" s="7"/>
      <c r="AK195" s="9">
        <v>194</v>
      </c>
      <c r="AL195" s="6">
        <f>WORKDAY($AX$3,AK195,$AY$3:$AY$11)</f>
        <v>43381</v>
      </c>
      <c r="AM195" s="3" t="str">
        <f t="shared" si="122"/>
        <v>Oct</v>
      </c>
      <c r="AN195" s="3">
        <f t="shared" si="123"/>
        <v>8</v>
      </c>
      <c r="AO195" s="3" t="str">
        <f t="shared" si="124"/>
        <v>Oct8</v>
      </c>
      <c r="AP195" s="3" t="str">
        <f t="shared" si="125"/>
        <v>41Mon</v>
      </c>
      <c r="AQ195" s="7">
        <f t="shared" si="98"/>
        <v>1.18862618243243</v>
      </c>
      <c r="AR195" s="7">
        <f t="shared" si="99"/>
        <v>1.26630293745088</v>
      </c>
      <c r="AS195" s="7">
        <f t="shared" si="100"/>
        <v>1.01386611862596</v>
      </c>
      <c r="AT195" s="7">
        <f t="shared" si="101"/>
        <v>0.73032006838851</v>
      </c>
      <c r="AU195" s="10">
        <f t="shared" si="126"/>
        <v>1.04977882672445</v>
      </c>
      <c r="AV195" s="11">
        <f t="shared" si="127"/>
        <v>4.97788267244459</v>
      </c>
    </row>
    <row r="196" spans="1:48">
      <c r="A196" s="6">
        <v>10510</v>
      </c>
      <c r="B196" s="3" t="str">
        <f t="shared" si="102"/>
        <v>Oct</v>
      </c>
      <c r="C196" s="3">
        <f t="shared" si="103"/>
        <v>9</v>
      </c>
      <c r="D196" s="3" t="str">
        <f t="shared" si="104"/>
        <v>Oct9</v>
      </c>
      <c r="E196" s="3" t="str">
        <f t="shared" si="105"/>
        <v>41Tue</v>
      </c>
      <c r="F196">
        <v>21.18</v>
      </c>
      <c r="G196" s="8">
        <f t="shared" si="128"/>
        <v>0.00331591647011287</v>
      </c>
      <c r="H196" s="7">
        <f t="shared" si="106"/>
        <v>1.19256756756757</v>
      </c>
      <c r="I196" s="7"/>
      <c r="J196" s="6">
        <v>21465</v>
      </c>
      <c r="K196" s="3" t="str">
        <f t="shared" si="107"/>
        <v>Oct</v>
      </c>
      <c r="L196" s="3">
        <f t="shared" si="108"/>
        <v>7</v>
      </c>
      <c r="M196" s="3" t="str">
        <f t="shared" si="109"/>
        <v>Oct7</v>
      </c>
      <c r="N196" s="3" t="str">
        <f t="shared" si="110"/>
        <v>41Tue</v>
      </c>
      <c r="O196">
        <v>51.07</v>
      </c>
      <c r="P196" s="8">
        <f t="shared" si="129"/>
        <v>0</v>
      </c>
      <c r="Q196" s="7">
        <f t="shared" si="111"/>
        <v>1.26630293745088</v>
      </c>
      <c r="R196" s="7"/>
      <c r="S196" s="6">
        <v>36077</v>
      </c>
      <c r="T196" s="3" t="str">
        <f t="shared" si="112"/>
        <v>Oct</v>
      </c>
      <c r="U196" s="3">
        <f t="shared" si="113"/>
        <v>9</v>
      </c>
      <c r="V196" s="3" t="str">
        <f t="shared" si="114"/>
        <v>Oct9</v>
      </c>
      <c r="W196" s="3" t="str">
        <f t="shared" si="115"/>
        <v>41Fri</v>
      </c>
      <c r="X196">
        <v>984.390015</v>
      </c>
      <c r="Y196" s="8">
        <f t="shared" si="130"/>
        <v>0.0260047662678129</v>
      </c>
      <c r="Z196" s="7">
        <f t="shared" si="116"/>
        <v>1.00958938834403</v>
      </c>
      <c r="AA196" s="7"/>
      <c r="AB196" s="6">
        <v>39729</v>
      </c>
      <c r="AC196" s="3" t="str">
        <f t="shared" si="117"/>
        <v>Oct</v>
      </c>
      <c r="AD196" s="3">
        <f t="shared" si="118"/>
        <v>8</v>
      </c>
      <c r="AE196" s="3" t="str">
        <f t="shared" si="119"/>
        <v>Oct8</v>
      </c>
      <c r="AF196" s="3" t="str">
        <f t="shared" si="120"/>
        <v>41Wed</v>
      </c>
      <c r="AG196">
        <v>984.940002</v>
      </c>
      <c r="AH196" s="8">
        <f t="shared" si="131"/>
        <v>-0.011332702515136</v>
      </c>
      <c r="AI196" s="7">
        <f t="shared" si="121"/>
        <v>0.680601992080717</v>
      </c>
      <c r="AJ196" s="7"/>
      <c r="AK196" s="9">
        <v>195</v>
      </c>
      <c r="AL196" s="6">
        <f>WORKDAY($AX$3,AK196,$AY$3:$AY$11)</f>
        <v>43382</v>
      </c>
      <c r="AM196" s="3" t="str">
        <f t="shared" si="122"/>
        <v>Oct</v>
      </c>
      <c r="AN196" s="3">
        <f t="shared" si="123"/>
        <v>9</v>
      </c>
      <c r="AO196" s="3" t="str">
        <f t="shared" si="124"/>
        <v>Oct9</v>
      </c>
      <c r="AP196" s="3" t="str">
        <f t="shared" si="125"/>
        <v>41Tue</v>
      </c>
      <c r="AQ196" s="7">
        <f t="shared" ref="AQ196:AQ252" si="132">VLOOKUP($AP196,$E$2:$H$253,4,0)</f>
        <v>1.19256756756757</v>
      </c>
      <c r="AR196" s="7">
        <f t="shared" ref="AR196:AR252" si="133">VLOOKUP(AP196,$N$2:$Q$251,4,0)</f>
        <v>1.26630293745088</v>
      </c>
      <c r="AS196" s="7">
        <f t="shared" ref="AS196:AS252" si="134">VLOOKUP($AP196,$W$2:$Z$249,4,0)</f>
        <v>1.00979452044581</v>
      </c>
      <c r="AT196" s="7">
        <f t="shared" ref="AT196:AT252" si="135">VLOOKUP($AP196,$AF$2:$AI$254,4,0)</f>
        <v>0.688403463745737</v>
      </c>
      <c r="AU196" s="10">
        <f t="shared" si="126"/>
        <v>1.0392671223025</v>
      </c>
      <c r="AV196" s="11">
        <f t="shared" si="127"/>
        <v>3.92671223024985</v>
      </c>
    </row>
    <row r="197" spans="1:48">
      <c r="A197" s="6">
        <v>10511</v>
      </c>
      <c r="B197" s="3" t="str">
        <f t="shared" si="102"/>
        <v>Oct</v>
      </c>
      <c r="C197" s="3">
        <f t="shared" si="103"/>
        <v>10</v>
      </c>
      <c r="D197" s="3" t="str">
        <f t="shared" si="104"/>
        <v>Oct10</v>
      </c>
      <c r="E197" s="3" t="str">
        <f t="shared" si="105"/>
        <v>41Wed</v>
      </c>
      <c r="F197">
        <v>21.41</v>
      </c>
      <c r="G197" s="8">
        <f t="shared" si="128"/>
        <v>0.0108593012275732</v>
      </c>
      <c r="H197" s="7">
        <f t="shared" si="106"/>
        <v>1.20551801801802</v>
      </c>
      <c r="I197" s="7"/>
      <c r="J197" s="6">
        <v>21466</v>
      </c>
      <c r="K197" s="3" t="str">
        <f t="shared" si="107"/>
        <v>Oct</v>
      </c>
      <c r="L197" s="3">
        <f t="shared" si="108"/>
        <v>8</v>
      </c>
      <c r="M197" s="3" t="str">
        <f t="shared" si="109"/>
        <v>Oct8</v>
      </c>
      <c r="N197" s="3" t="str">
        <f t="shared" si="110"/>
        <v>41Wed</v>
      </c>
      <c r="O197">
        <v>51.060001</v>
      </c>
      <c r="P197" s="8">
        <f t="shared" si="129"/>
        <v>-0.000195790092030557</v>
      </c>
      <c r="Q197" s="7">
        <f t="shared" si="111"/>
        <v>1.26605500788222</v>
      </c>
      <c r="R197" s="7"/>
      <c r="S197" s="6">
        <v>36080</v>
      </c>
      <c r="T197" s="3" t="str">
        <f t="shared" si="112"/>
        <v>Oct</v>
      </c>
      <c r="U197" s="3">
        <f t="shared" si="113"/>
        <v>12</v>
      </c>
      <c r="V197" s="3" t="str">
        <f t="shared" si="114"/>
        <v>Oct12</v>
      </c>
      <c r="W197" s="3" t="str">
        <f t="shared" si="115"/>
        <v>42Mon</v>
      </c>
      <c r="X197">
        <v>997.710022</v>
      </c>
      <c r="Y197" s="8">
        <f t="shared" si="130"/>
        <v>0.013531229286189</v>
      </c>
      <c r="Z197" s="7">
        <f t="shared" si="116"/>
        <v>1.02325037384262</v>
      </c>
      <c r="AA197" s="7"/>
      <c r="AB197" s="6">
        <v>39730</v>
      </c>
      <c r="AC197" s="3" t="str">
        <f t="shared" si="117"/>
        <v>Oct</v>
      </c>
      <c r="AD197" s="3">
        <f t="shared" si="118"/>
        <v>9</v>
      </c>
      <c r="AE197" s="3" t="str">
        <f t="shared" si="119"/>
        <v>Oct9</v>
      </c>
      <c r="AF197" s="3" t="str">
        <f t="shared" si="120"/>
        <v>41Thu</v>
      </c>
      <c r="AG197">
        <v>909.919983</v>
      </c>
      <c r="AH197" s="8">
        <f t="shared" si="131"/>
        <v>-0.076167095302928</v>
      </c>
      <c r="AI197" s="7">
        <f t="shared" si="121"/>
        <v>0.628762515286543</v>
      </c>
      <c r="AJ197" s="7"/>
      <c r="AK197" s="9">
        <v>196</v>
      </c>
      <c r="AL197" s="6">
        <f>WORKDAY($AX$3,AK197,$AY$3:$AY$11)</f>
        <v>43383</v>
      </c>
      <c r="AM197" s="3" t="str">
        <f t="shared" si="122"/>
        <v>Oct</v>
      </c>
      <c r="AN197" s="3">
        <f t="shared" si="123"/>
        <v>10</v>
      </c>
      <c r="AO197" s="3" t="str">
        <f t="shared" si="124"/>
        <v>Oct10</v>
      </c>
      <c r="AP197" s="3" t="str">
        <f t="shared" si="125"/>
        <v>41Wed</v>
      </c>
      <c r="AQ197" s="7">
        <f t="shared" si="132"/>
        <v>1.20551801801802</v>
      </c>
      <c r="AR197" s="7">
        <f t="shared" si="133"/>
        <v>1.26605500788222</v>
      </c>
      <c r="AS197" s="7">
        <f t="shared" si="134"/>
        <v>0.99552840386202</v>
      </c>
      <c r="AT197" s="7">
        <f t="shared" si="135"/>
        <v>0.680601992080717</v>
      </c>
      <c r="AU197" s="10">
        <f t="shared" si="126"/>
        <v>1.03692585546074</v>
      </c>
      <c r="AV197" s="11">
        <f t="shared" si="127"/>
        <v>3.69258554607441</v>
      </c>
    </row>
    <row r="198" spans="1:48">
      <c r="A198" s="6">
        <v>10512</v>
      </c>
      <c r="B198" s="3" t="str">
        <f t="shared" si="102"/>
        <v>Oct</v>
      </c>
      <c r="C198" s="3">
        <f t="shared" si="103"/>
        <v>11</v>
      </c>
      <c r="D198" s="3" t="str">
        <f t="shared" si="104"/>
        <v>Oct11</v>
      </c>
      <c r="E198" s="3" t="str">
        <f t="shared" si="105"/>
        <v>41Thu</v>
      </c>
      <c r="F198">
        <v>21.51</v>
      </c>
      <c r="G198" s="8">
        <f t="shared" si="128"/>
        <v>0.00467071461933683</v>
      </c>
      <c r="H198" s="7">
        <f t="shared" si="106"/>
        <v>1.21114864864865</v>
      </c>
      <c r="I198" s="7"/>
      <c r="J198" s="6">
        <v>21467</v>
      </c>
      <c r="K198" s="3" t="str">
        <f t="shared" si="107"/>
        <v>Oct</v>
      </c>
      <c r="L198" s="3">
        <f t="shared" si="108"/>
        <v>9</v>
      </c>
      <c r="M198" s="3" t="str">
        <f t="shared" si="109"/>
        <v>Oct9</v>
      </c>
      <c r="N198" s="3" t="str">
        <f t="shared" si="110"/>
        <v>41Thu</v>
      </c>
      <c r="O198">
        <v>51.049999</v>
      </c>
      <c r="P198" s="8">
        <f t="shared" si="129"/>
        <v>-0.000195887187702955</v>
      </c>
      <c r="Q198" s="7">
        <f t="shared" si="111"/>
        <v>1.26580700392725</v>
      </c>
      <c r="R198" s="7"/>
      <c r="S198" s="6">
        <v>36081</v>
      </c>
      <c r="T198" s="3" t="str">
        <f t="shared" si="112"/>
        <v>Oct</v>
      </c>
      <c r="U198" s="3">
        <f t="shared" si="113"/>
        <v>13</v>
      </c>
      <c r="V198" s="3" t="str">
        <f t="shared" si="114"/>
        <v>Oct13</v>
      </c>
      <c r="W198" s="3" t="str">
        <f t="shared" si="115"/>
        <v>42Tue</v>
      </c>
      <c r="X198">
        <v>994.799988</v>
      </c>
      <c r="Y198" s="8">
        <f t="shared" si="130"/>
        <v>-0.0029167132090811</v>
      </c>
      <c r="Z198" s="7">
        <f t="shared" si="116"/>
        <v>1.02026584596104</v>
      </c>
      <c r="AA198" s="7"/>
      <c r="AB198" s="6">
        <v>39731</v>
      </c>
      <c r="AC198" s="3" t="str">
        <f t="shared" si="117"/>
        <v>Oct</v>
      </c>
      <c r="AD198" s="3">
        <f t="shared" si="118"/>
        <v>10</v>
      </c>
      <c r="AE198" s="3" t="str">
        <f t="shared" si="119"/>
        <v>Oct10</v>
      </c>
      <c r="AF198" s="3" t="str">
        <f t="shared" si="120"/>
        <v>41Fri</v>
      </c>
      <c r="AG198">
        <v>899.219971</v>
      </c>
      <c r="AH198" s="8">
        <f t="shared" si="131"/>
        <v>-0.0117592889483778</v>
      </c>
      <c r="AI198" s="7">
        <f t="shared" si="121"/>
        <v>0.62136871518938</v>
      </c>
      <c r="AJ198" s="7"/>
      <c r="AK198" s="9">
        <v>197</v>
      </c>
      <c r="AL198" s="6">
        <f>WORKDAY($AX$3,AK198,$AY$3:$AY$11)</f>
        <v>43384</v>
      </c>
      <c r="AM198" s="3" t="str">
        <f t="shared" si="122"/>
        <v>Oct</v>
      </c>
      <c r="AN198" s="3">
        <f t="shared" si="123"/>
        <v>11</v>
      </c>
      <c r="AO198" s="3" t="str">
        <f t="shared" si="124"/>
        <v>Oct11</v>
      </c>
      <c r="AP198" s="3" t="str">
        <f t="shared" si="125"/>
        <v>41Thu</v>
      </c>
      <c r="AQ198" s="7">
        <f t="shared" si="132"/>
        <v>1.21114864864865</v>
      </c>
      <c r="AR198" s="7">
        <f t="shared" si="133"/>
        <v>1.26580700392725</v>
      </c>
      <c r="AS198" s="7">
        <f t="shared" si="134"/>
        <v>0.984000680636707</v>
      </c>
      <c r="AT198" s="7">
        <f t="shared" si="135"/>
        <v>0.628762515286543</v>
      </c>
      <c r="AU198" s="10">
        <f t="shared" si="126"/>
        <v>1.02242971212479</v>
      </c>
      <c r="AV198" s="11">
        <f t="shared" si="127"/>
        <v>2.24297121247869</v>
      </c>
    </row>
    <row r="199" spans="1:48">
      <c r="A199" s="6">
        <v>10516</v>
      </c>
      <c r="B199" s="3" t="str">
        <f t="shared" si="102"/>
        <v>Oct</v>
      </c>
      <c r="C199" s="3">
        <f t="shared" si="103"/>
        <v>15</v>
      </c>
      <c r="D199" s="3" t="str">
        <f t="shared" si="104"/>
        <v>Oct15</v>
      </c>
      <c r="E199" s="3" t="str">
        <f t="shared" si="105"/>
        <v>42Mon</v>
      </c>
      <c r="F199">
        <v>21.65</v>
      </c>
      <c r="G199" s="8">
        <f t="shared" si="128"/>
        <v>0.00650860065085993</v>
      </c>
      <c r="H199" s="7">
        <f t="shared" si="106"/>
        <v>1.21903153153153</v>
      </c>
      <c r="I199" s="7"/>
      <c r="J199" s="6">
        <v>21468</v>
      </c>
      <c r="K199" s="3" t="str">
        <f t="shared" si="107"/>
        <v>Oct</v>
      </c>
      <c r="L199" s="3">
        <f t="shared" si="108"/>
        <v>10</v>
      </c>
      <c r="M199" s="3" t="str">
        <f t="shared" si="109"/>
        <v>Oct10</v>
      </c>
      <c r="N199" s="3" t="str">
        <f t="shared" si="110"/>
        <v>41Fri</v>
      </c>
      <c r="O199">
        <v>51.389999</v>
      </c>
      <c r="P199" s="8">
        <f t="shared" si="129"/>
        <v>0.00666013725093322</v>
      </c>
      <c r="Q199" s="7">
        <f t="shared" si="111"/>
        <v>1.2742374523066</v>
      </c>
      <c r="R199" s="7"/>
      <c r="S199" s="6">
        <v>36082</v>
      </c>
      <c r="T199" s="3" t="str">
        <f t="shared" si="112"/>
        <v>Oct</v>
      </c>
      <c r="U199" s="3">
        <f t="shared" si="113"/>
        <v>14</v>
      </c>
      <c r="V199" s="3" t="str">
        <f t="shared" si="114"/>
        <v>Oct14</v>
      </c>
      <c r="W199" s="3" t="str">
        <f t="shared" si="115"/>
        <v>42Wed</v>
      </c>
      <c r="X199">
        <v>1005.530029</v>
      </c>
      <c r="Y199" s="8">
        <f t="shared" si="130"/>
        <v>0.0107861290002348</v>
      </c>
      <c r="Z199" s="7">
        <f t="shared" si="116"/>
        <v>1.03127056499011</v>
      </c>
      <c r="AA199" s="7"/>
      <c r="AB199" s="6">
        <v>39734</v>
      </c>
      <c r="AC199" s="3" t="str">
        <f t="shared" si="117"/>
        <v>Oct</v>
      </c>
      <c r="AD199" s="3">
        <f t="shared" si="118"/>
        <v>13</v>
      </c>
      <c r="AE199" s="3" t="str">
        <f t="shared" si="119"/>
        <v>Oct13</v>
      </c>
      <c r="AF199" s="3" t="str">
        <f t="shared" si="120"/>
        <v>42Mon</v>
      </c>
      <c r="AG199">
        <v>1003.349976</v>
      </c>
      <c r="AH199" s="8">
        <f t="shared" si="131"/>
        <v>0.115800369607227</v>
      </c>
      <c r="AI199" s="7">
        <f t="shared" si="121"/>
        <v>0.693323442070677</v>
      </c>
      <c r="AJ199" s="7"/>
      <c r="AK199" s="9">
        <v>198</v>
      </c>
      <c r="AL199" s="6">
        <f>WORKDAY($AX$3,AK199,$AY$3:$AY$11)</f>
        <v>43385</v>
      </c>
      <c r="AM199" s="3" t="str">
        <f t="shared" si="122"/>
        <v>Oct</v>
      </c>
      <c r="AN199" s="3">
        <f t="shared" si="123"/>
        <v>12</v>
      </c>
      <c r="AO199" s="3" t="str">
        <f t="shared" si="124"/>
        <v>Oct12</v>
      </c>
      <c r="AP199" s="3" t="str">
        <f t="shared" si="125"/>
        <v>41Fri</v>
      </c>
      <c r="AQ199" s="7" t="e">
        <f t="shared" si="132"/>
        <v>#N/A</v>
      </c>
      <c r="AR199" s="7">
        <f t="shared" si="133"/>
        <v>1.2742374523066</v>
      </c>
      <c r="AS199" s="7">
        <f t="shared" si="134"/>
        <v>1.00958938834403</v>
      </c>
      <c r="AT199" s="7">
        <f t="shared" si="135"/>
        <v>0.62136871518938</v>
      </c>
      <c r="AU199" s="10" t="e">
        <f t="shared" si="126"/>
        <v>#N/A</v>
      </c>
      <c r="AV199" s="11" t="e">
        <f t="shared" si="127"/>
        <v>#N/A</v>
      </c>
    </row>
    <row r="200" spans="1:48">
      <c r="A200" s="6">
        <v>10517</v>
      </c>
      <c r="B200" s="3" t="str">
        <f t="shared" si="102"/>
        <v>Oct</v>
      </c>
      <c r="C200" s="3">
        <f t="shared" si="103"/>
        <v>16</v>
      </c>
      <c r="D200" s="3" t="str">
        <f t="shared" si="104"/>
        <v>Oct16</v>
      </c>
      <c r="E200" s="3" t="str">
        <f t="shared" si="105"/>
        <v>42Tue</v>
      </c>
      <c r="F200">
        <v>21.719999</v>
      </c>
      <c r="G200" s="8">
        <f t="shared" si="128"/>
        <v>0.00323321016166295</v>
      </c>
      <c r="H200" s="7">
        <f t="shared" si="106"/>
        <v>1.22297291666667</v>
      </c>
      <c r="I200" s="7"/>
      <c r="J200" s="6">
        <v>21471</v>
      </c>
      <c r="K200" s="3" t="str">
        <f t="shared" si="107"/>
        <v>Oct</v>
      </c>
      <c r="L200" s="3">
        <f t="shared" si="108"/>
        <v>13</v>
      </c>
      <c r="M200" s="3" t="str">
        <f t="shared" si="109"/>
        <v>Oct13</v>
      </c>
      <c r="N200" s="3" t="str">
        <f t="shared" si="110"/>
        <v>42Mon</v>
      </c>
      <c r="O200">
        <v>51.619999</v>
      </c>
      <c r="P200" s="8">
        <f t="shared" si="129"/>
        <v>0.00447557899349243</v>
      </c>
      <c r="Q200" s="7">
        <f t="shared" si="111"/>
        <v>1.27994040268086</v>
      </c>
      <c r="R200" s="7"/>
      <c r="S200" s="6">
        <v>36083</v>
      </c>
      <c r="T200" s="3" t="str">
        <f t="shared" si="112"/>
        <v>Oct</v>
      </c>
      <c r="U200" s="3">
        <f t="shared" si="113"/>
        <v>15</v>
      </c>
      <c r="V200" s="3" t="str">
        <f t="shared" si="114"/>
        <v>Oct15</v>
      </c>
      <c r="W200" s="3" t="str">
        <f t="shared" si="115"/>
        <v>42Thu</v>
      </c>
      <c r="X200">
        <v>1047.48999</v>
      </c>
      <c r="Y200" s="8">
        <f t="shared" si="130"/>
        <v>0.041729197328626</v>
      </c>
      <c r="Z200" s="7">
        <f t="shared" si="116"/>
        <v>1.07430465789578</v>
      </c>
      <c r="AA200" s="7"/>
      <c r="AB200" s="6">
        <v>39735</v>
      </c>
      <c r="AC200" s="3" t="str">
        <f t="shared" si="117"/>
        <v>Oct</v>
      </c>
      <c r="AD200" s="3">
        <f t="shared" si="118"/>
        <v>14</v>
      </c>
      <c r="AE200" s="3" t="str">
        <f t="shared" si="119"/>
        <v>Oct14</v>
      </c>
      <c r="AF200" s="3" t="str">
        <f t="shared" si="120"/>
        <v>42Tue</v>
      </c>
      <c r="AG200">
        <v>998.01001</v>
      </c>
      <c r="AH200" s="8">
        <f t="shared" si="131"/>
        <v>-0.00532213696888552</v>
      </c>
      <c r="AI200" s="7">
        <f t="shared" si="121"/>
        <v>0.689633479748238</v>
      </c>
      <c r="AJ200" s="7"/>
      <c r="AK200" s="9">
        <v>199</v>
      </c>
      <c r="AL200" s="6">
        <f>WORKDAY($AX$3,AK200,$AY$3:$AY$11)</f>
        <v>43388</v>
      </c>
      <c r="AM200" s="3" t="str">
        <f t="shared" si="122"/>
        <v>Oct</v>
      </c>
      <c r="AN200" s="3">
        <f t="shared" si="123"/>
        <v>15</v>
      </c>
      <c r="AO200" s="3" t="str">
        <f t="shared" si="124"/>
        <v>Oct15</v>
      </c>
      <c r="AP200" s="3" t="str">
        <f t="shared" si="125"/>
        <v>42Mon</v>
      </c>
      <c r="AQ200" s="7">
        <f t="shared" si="132"/>
        <v>1.21903153153153</v>
      </c>
      <c r="AR200" s="7">
        <f t="shared" si="133"/>
        <v>1.27994040268086</v>
      </c>
      <c r="AS200" s="7">
        <f t="shared" si="134"/>
        <v>1.02325037384262</v>
      </c>
      <c r="AT200" s="7">
        <f t="shared" si="135"/>
        <v>0.693323442070677</v>
      </c>
      <c r="AU200" s="10">
        <f t="shared" si="126"/>
        <v>1.05388643753142</v>
      </c>
      <c r="AV200" s="11">
        <f t="shared" si="127"/>
        <v>5.38864375314227</v>
      </c>
    </row>
    <row r="201" spans="1:48">
      <c r="A201" s="6">
        <v>10518</v>
      </c>
      <c r="B201" s="3" t="str">
        <f t="shared" si="102"/>
        <v>Oct</v>
      </c>
      <c r="C201" s="3">
        <f t="shared" si="103"/>
        <v>17</v>
      </c>
      <c r="D201" s="3" t="str">
        <f t="shared" si="104"/>
        <v>Oct17</v>
      </c>
      <c r="E201" s="3" t="str">
        <f t="shared" si="105"/>
        <v>42Wed</v>
      </c>
      <c r="F201">
        <v>21.790001</v>
      </c>
      <c r="G201" s="8">
        <f t="shared" si="128"/>
        <v>0.00322292832518081</v>
      </c>
      <c r="H201" s="7">
        <f t="shared" si="106"/>
        <v>1.22691447072072</v>
      </c>
      <c r="I201" s="7"/>
      <c r="J201" s="6">
        <v>21472</v>
      </c>
      <c r="K201" s="3" t="str">
        <f t="shared" si="107"/>
        <v>Oct</v>
      </c>
      <c r="L201" s="3">
        <f t="shared" si="108"/>
        <v>14</v>
      </c>
      <c r="M201" s="3" t="str">
        <f t="shared" si="109"/>
        <v>Oct14</v>
      </c>
      <c r="N201" s="3" t="str">
        <f t="shared" si="110"/>
        <v>42Tue</v>
      </c>
      <c r="O201">
        <v>51.259998</v>
      </c>
      <c r="P201" s="8">
        <f t="shared" si="129"/>
        <v>-0.00697406057679305</v>
      </c>
      <c r="Q201" s="7">
        <f t="shared" si="111"/>
        <v>1.27101402077788</v>
      </c>
      <c r="R201" s="7"/>
      <c r="S201" s="6">
        <v>36084</v>
      </c>
      <c r="T201" s="3" t="str">
        <f t="shared" si="112"/>
        <v>Oct</v>
      </c>
      <c r="U201" s="3">
        <f t="shared" si="113"/>
        <v>16</v>
      </c>
      <c r="V201" s="3" t="str">
        <f t="shared" si="114"/>
        <v>Oct16</v>
      </c>
      <c r="W201" s="3" t="str">
        <f t="shared" si="115"/>
        <v>42Fri</v>
      </c>
      <c r="X201">
        <v>1056.420044</v>
      </c>
      <c r="Y201" s="8">
        <f t="shared" si="130"/>
        <v>0.00852519268465747</v>
      </c>
      <c r="Z201" s="7">
        <f t="shared" si="116"/>
        <v>1.08346331210637</v>
      </c>
      <c r="AA201" s="7"/>
      <c r="AB201" s="6">
        <v>39736</v>
      </c>
      <c r="AC201" s="3" t="str">
        <f t="shared" si="117"/>
        <v>Oct</v>
      </c>
      <c r="AD201" s="3">
        <f t="shared" si="118"/>
        <v>15</v>
      </c>
      <c r="AE201" s="3" t="str">
        <f t="shared" si="119"/>
        <v>Oct15</v>
      </c>
      <c r="AF201" s="3" t="str">
        <f t="shared" si="120"/>
        <v>42Wed</v>
      </c>
      <c r="AG201">
        <v>907.840027</v>
      </c>
      <c r="AH201" s="8">
        <f t="shared" si="131"/>
        <v>-0.0903497781550307</v>
      </c>
      <c r="AI201" s="7">
        <f t="shared" si="121"/>
        <v>0.627325247844703</v>
      </c>
      <c r="AJ201" s="7"/>
      <c r="AK201" s="9">
        <v>200</v>
      </c>
      <c r="AL201" s="6">
        <f>WORKDAY($AX$3,AK201,$AY$3:$AY$11)</f>
        <v>43389</v>
      </c>
      <c r="AM201" s="3" t="str">
        <f t="shared" si="122"/>
        <v>Oct</v>
      </c>
      <c r="AN201" s="3">
        <f t="shared" si="123"/>
        <v>16</v>
      </c>
      <c r="AO201" s="3" t="str">
        <f t="shared" si="124"/>
        <v>Oct16</v>
      </c>
      <c r="AP201" s="3" t="str">
        <f t="shared" si="125"/>
        <v>42Tue</v>
      </c>
      <c r="AQ201" s="7">
        <f t="shared" si="132"/>
        <v>1.22297291666667</v>
      </c>
      <c r="AR201" s="7">
        <f t="shared" si="133"/>
        <v>1.27101402077788</v>
      </c>
      <c r="AS201" s="7">
        <f t="shared" si="134"/>
        <v>1.02026584596104</v>
      </c>
      <c r="AT201" s="7">
        <f t="shared" si="135"/>
        <v>0.689633479748238</v>
      </c>
      <c r="AU201" s="10">
        <f t="shared" si="126"/>
        <v>1.05097156578846</v>
      </c>
      <c r="AV201" s="11">
        <f t="shared" si="127"/>
        <v>5.09715657884555</v>
      </c>
    </row>
    <row r="202" spans="1:48">
      <c r="A202" s="6">
        <v>10519</v>
      </c>
      <c r="B202" s="3" t="str">
        <f t="shared" si="102"/>
        <v>Oct</v>
      </c>
      <c r="C202" s="3">
        <f t="shared" si="103"/>
        <v>18</v>
      </c>
      <c r="D202" s="3" t="str">
        <f t="shared" si="104"/>
        <v>Oct18</v>
      </c>
      <c r="E202" s="3" t="str">
        <f t="shared" si="105"/>
        <v>42Thu</v>
      </c>
      <c r="F202">
        <v>21.84</v>
      </c>
      <c r="G202" s="8">
        <f t="shared" si="128"/>
        <v>0.00229458456656334</v>
      </c>
      <c r="H202" s="7">
        <f t="shared" si="106"/>
        <v>1.22972972972973</v>
      </c>
      <c r="I202" s="7"/>
      <c r="J202" s="6">
        <v>21473</v>
      </c>
      <c r="K202" s="3" t="str">
        <f t="shared" si="107"/>
        <v>Oct</v>
      </c>
      <c r="L202" s="3">
        <f t="shared" si="108"/>
        <v>15</v>
      </c>
      <c r="M202" s="3" t="str">
        <f t="shared" si="109"/>
        <v>Oct15</v>
      </c>
      <c r="N202" s="3" t="str">
        <f t="shared" si="110"/>
        <v>42Wed</v>
      </c>
      <c r="O202">
        <v>50.580002</v>
      </c>
      <c r="P202" s="8">
        <f t="shared" si="129"/>
        <v>-0.0132656267368563</v>
      </c>
      <c r="Q202" s="7">
        <f t="shared" si="111"/>
        <v>1.25415322320093</v>
      </c>
      <c r="R202" s="7"/>
      <c r="S202" s="6">
        <v>36087</v>
      </c>
      <c r="T202" s="3" t="str">
        <f t="shared" si="112"/>
        <v>Oct</v>
      </c>
      <c r="U202" s="3">
        <f t="shared" si="113"/>
        <v>19</v>
      </c>
      <c r="V202" s="3" t="str">
        <f t="shared" si="114"/>
        <v>Oct19</v>
      </c>
      <c r="W202" s="3" t="str">
        <f t="shared" si="115"/>
        <v>43Mon</v>
      </c>
      <c r="X202">
        <v>1062.390015</v>
      </c>
      <c r="Y202" s="8">
        <f t="shared" si="130"/>
        <v>0.00565113378329651</v>
      </c>
      <c r="Z202" s="7">
        <f t="shared" si="116"/>
        <v>1.08958610823237</v>
      </c>
      <c r="AA202" s="7"/>
      <c r="AB202" s="6">
        <v>39737</v>
      </c>
      <c r="AC202" s="3" t="str">
        <f t="shared" si="117"/>
        <v>Oct</v>
      </c>
      <c r="AD202" s="3">
        <f t="shared" si="118"/>
        <v>16</v>
      </c>
      <c r="AE202" s="3" t="str">
        <f t="shared" si="119"/>
        <v>Oct16</v>
      </c>
      <c r="AF202" s="3" t="str">
        <f t="shared" si="120"/>
        <v>42Thu</v>
      </c>
      <c r="AG202">
        <v>946.429993</v>
      </c>
      <c r="AH202" s="8">
        <f t="shared" si="131"/>
        <v>0.0425074515909178</v>
      </c>
      <c r="AI202" s="7">
        <f t="shared" si="121"/>
        <v>0.653991245449222</v>
      </c>
      <c r="AJ202" s="7"/>
      <c r="AK202" s="9">
        <v>201</v>
      </c>
      <c r="AL202" s="6">
        <f>WORKDAY($AX$3,AK202,$AY$3:$AY$11)</f>
        <v>43390</v>
      </c>
      <c r="AM202" s="3" t="str">
        <f t="shared" si="122"/>
        <v>Oct</v>
      </c>
      <c r="AN202" s="3">
        <f t="shared" si="123"/>
        <v>17</v>
      </c>
      <c r="AO202" s="3" t="str">
        <f t="shared" si="124"/>
        <v>Oct17</v>
      </c>
      <c r="AP202" s="3" t="str">
        <f t="shared" si="125"/>
        <v>42Wed</v>
      </c>
      <c r="AQ202" s="7">
        <f t="shared" si="132"/>
        <v>1.22691447072072</v>
      </c>
      <c r="AR202" s="7">
        <f t="shared" si="133"/>
        <v>1.25415322320093</v>
      </c>
      <c r="AS202" s="7">
        <f t="shared" si="134"/>
        <v>1.03127056499011</v>
      </c>
      <c r="AT202" s="7">
        <f t="shared" si="135"/>
        <v>0.627325247844703</v>
      </c>
      <c r="AU202" s="10">
        <f t="shared" si="126"/>
        <v>1.03491587668911</v>
      </c>
      <c r="AV202" s="11">
        <f t="shared" si="127"/>
        <v>3.49158766891149</v>
      </c>
    </row>
    <row r="203" spans="1:48">
      <c r="A203" s="6">
        <v>10520</v>
      </c>
      <c r="B203" s="3" t="str">
        <f t="shared" si="102"/>
        <v>Oct</v>
      </c>
      <c r="C203" s="3">
        <f t="shared" si="103"/>
        <v>19</v>
      </c>
      <c r="D203" s="3" t="str">
        <f t="shared" si="104"/>
        <v>Oct19</v>
      </c>
      <c r="E203" s="3" t="str">
        <f t="shared" si="105"/>
        <v>42Fri</v>
      </c>
      <c r="F203">
        <v>21.959999</v>
      </c>
      <c r="G203" s="8">
        <f t="shared" si="128"/>
        <v>0.00549445970695971</v>
      </c>
      <c r="H203" s="7">
        <f t="shared" si="106"/>
        <v>1.23648643018018</v>
      </c>
      <c r="I203" s="7"/>
      <c r="J203" s="6">
        <v>21474</v>
      </c>
      <c r="K203" s="3" t="str">
        <f t="shared" si="107"/>
        <v>Oct</v>
      </c>
      <c r="L203" s="3">
        <f t="shared" si="108"/>
        <v>16</v>
      </c>
      <c r="M203" s="3" t="str">
        <f t="shared" si="109"/>
        <v>Oct16</v>
      </c>
      <c r="N203" s="3" t="str">
        <f t="shared" si="110"/>
        <v>42Thu</v>
      </c>
      <c r="O203">
        <v>50.939999</v>
      </c>
      <c r="P203" s="8">
        <f t="shared" si="129"/>
        <v>0.00711737812900838</v>
      </c>
      <c r="Q203" s="7">
        <f t="shared" si="111"/>
        <v>1.26307950592217</v>
      </c>
      <c r="R203" s="7"/>
      <c r="S203" s="6">
        <v>36088</v>
      </c>
      <c r="T203" s="3" t="str">
        <f t="shared" si="112"/>
        <v>Oct</v>
      </c>
      <c r="U203" s="3">
        <f t="shared" si="113"/>
        <v>20</v>
      </c>
      <c r="V203" s="3" t="str">
        <f t="shared" si="114"/>
        <v>Oct20</v>
      </c>
      <c r="W203" s="3" t="str">
        <f t="shared" si="115"/>
        <v>43Tue</v>
      </c>
      <c r="X203">
        <v>1063.930054</v>
      </c>
      <c r="Y203" s="8">
        <f t="shared" si="130"/>
        <v>0.00144959852620601</v>
      </c>
      <c r="Z203" s="7">
        <f t="shared" si="116"/>
        <v>1.09116557064904</v>
      </c>
      <c r="AA203" s="7"/>
      <c r="AB203" s="6">
        <v>39738</v>
      </c>
      <c r="AC203" s="3" t="str">
        <f t="shared" si="117"/>
        <v>Oct</v>
      </c>
      <c r="AD203" s="3">
        <f t="shared" si="118"/>
        <v>17</v>
      </c>
      <c r="AE203" s="3" t="str">
        <f t="shared" si="119"/>
        <v>Oct17</v>
      </c>
      <c r="AF203" s="3" t="str">
        <f t="shared" si="120"/>
        <v>42Fri</v>
      </c>
      <c r="AG203">
        <v>940.549988</v>
      </c>
      <c r="AH203" s="8">
        <f t="shared" si="131"/>
        <v>-0.00621282613979879</v>
      </c>
      <c r="AI203" s="7">
        <f t="shared" si="121"/>
        <v>0.649928111544296</v>
      </c>
      <c r="AJ203" s="7"/>
      <c r="AK203" s="9">
        <v>202</v>
      </c>
      <c r="AL203" s="6">
        <f>WORKDAY($AX$3,AK203,$AY$3:$AY$11)</f>
        <v>43391</v>
      </c>
      <c r="AM203" s="3" t="str">
        <f t="shared" si="122"/>
        <v>Oct</v>
      </c>
      <c r="AN203" s="3">
        <f t="shared" si="123"/>
        <v>18</v>
      </c>
      <c r="AO203" s="3" t="str">
        <f t="shared" si="124"/>
        <v>Oct18</v>
      </c>
      <c r="AP203" s="3" t="str">
        <f t="shared" si="125"/>
        <v>42Thu</v>
      </c>
      <c r="AQ203" s="7">
        <f t="shared" si="132"/>
        <v>1.22972972972973</v>
      </c>
      <c r="AR203" s="7">
        <f t="shared" si="133"/>
        <v>1.26307950592217</v>
      </c>
      <c r="AS203" s="7">
        <f t="shared" si="134"/>
        <v>1.07430465789578</v>
      </c>
      <c r="AT203" s="7">
        <f t="shared" si="135"/>
        <v>0.653991245449222</v>
      </c>
      <c r="AU203" s="10">
        <f t="shared" si="126"/>
        <v>1.05527628474922</v>
      </c>
      <c r="AV203" s="11">
        <f t="shared" si="127"/>
        <v>5.5276284749225</v>
      </c>
    </row>
    <row r="204" spans="1:48">
      <c r="A204" s="6">
        <v>10523</v>
      </c>
      <c r="B204" s="3" t="str">
        <f t="shared" si="102"/>
        <v>Oct</v>
      </c>
      <c r="C204" s="3">
        <f t="shared" si="103"/>
        <v>22</v>
      </c>
      <c r="D204" s="3" t="str">
        <f t="shared" si="104"/>
        <v>Oct22</v>
      </c>
      <c r="E204" s="3" t="str">
        <f t="shared" si="105"/>
        <v>43Mon</v>
      </c>
      <c r="F204">
        <v>21.809999</v>
      </c>
      <c r="G204" s="8">
        <f t="shared" si="128"/>
        <v>-0.00683060140394353</v>
      </c>
      <c r="H204" s="7">
        <f t="shared" si="106"/>
        <v>1.22804048423423</v>
      </c>
      <c r="I204" s="7"/>
      <c r="J204" s="6">
        <v>21475</v>
      </c>
      <c r="K204" s="3" t="str">
        <f t="shared" si="107"/>
        <v>Oct</v>
      </c>
      <c r="L204" s="3">
        <f t="shared" si="108"/>
        <v>17</v>
      </c>
      <c r="M204" s="3" t="str">
        <f t="shared" si="109"/>
        <v>Oct17</v>
      </c>
      <c r="N204" s="3" t="str">
        <f t="shared" si="110"/>
        <v>42Fri</v>
      </c>
      <c r="O204">
        <v>51.459999</v>
      </c>
      <c r="P204" s="8">
        <f t="shared" si="129"/>
        <v>0.0102080881469983</v>
      </c>
      <c r="Q204" s="7">
        <f t="shared" si="111"/>
        <v>1.27597313285529</v>
      </c>
      <c r="R204" s="7"/>
      <c r="S204" s="6">
        <v>36089</v>
      </c>
      <c r="T204" s="3" t="str">
        <f t="shared" si="112"/>
        <v>Oct</v>
      </c>
      <c r="U204" s="3">
        <f t="shared" si="113"/>
        <v>21</v>
      </c>
      <c r="V204" s="3" t="str">
        <f t="shared" si="114"/>
        <v>Oct21</v>
      </c>
      <c r="W204" s="3" t="str">
        <f t="shared" si="115"/>
        <v>43Wed</v>
      </c>
      <c r="X204">
        <v>1069.920044</v>
      </c>
      <c r="Y204" s="8">
        <f t="shared" si="130"/>
        <v>0.00563005996256971</v>
      </c>
      <c r="Z204" s="7">
        <f t="shared" si="116"/>
        <v>1.09730889824089</v>
      </c>
      <c r="AA204" s="7"/>
      <c r="AB204" s="6">
        <v>39741</v>
      </c>
      <c r="AC204" s="3" t="str">
        <f t="shared" si="117"/>
        <v>Oct</v>
      </c>
      <c r="AD204" s="3">
        <f t="shared" si="118"/>
        <v>20</v>
      </c>
      <c r="AE204" s="3" t="str">
        <f t="shared" si="119"/>
        <v>Oct20</v>
      </c>
      <c r="AF204" s="3" t="str">
        <f t="shared" si="120"/>
        <v>43Mon</v>
      </c>
      <c r="AG204">
        <v>985.400024</v>
      </c>
      <c r="AH204" s="8">
        <f t="shared" si="131"/>
        <v>0.047684904122289</v>
      </c>
      <c r="AI204" s="7">
        <f t="shared" si="121"/>
        <v>0.680919871229666</v>
      </c>
      <c r="AJ204" s="7"/>
      <c r="AK204" s="9">
        <v>203</v>
      </c>
      <c r="AL204" s="6">
        <f>WORKDAY($AX$3,AK204,$AY$3:$AY$11)</f>
        <v>43392</v>
      </c>
      <c r="AM204" s="3" t="str">
        <f t="shared" si="122"/>
        <v>Oct</v>
      </c>
      <c r="AN204" s="3">
        <f t="shared" si="123"/>
        <v>19</v>
      </c>
      <c r="AO204" s="3" t="str">
        <f t="shared" si="124"/>
        <v>Oct19</v>
      </c>
      <c r="AP204" s="3" t="str">
        <f t="shared" si="125"/>
        <v>42Fri</v>
      </c>
      <c r="AQ204" s="7">
        <f t="shared" si="132"/>
        <v>1.23648643018018</v>
      </c>
      <c r="AR204" s="7">
        <f t="shared" si="133"/>
        <v>1.27597313285529</v>
      </c>
      <c r="AS204" s="7">
        <f t="shared" si="134"/>
        <v>1.08346331210637</v>
      </c>
      <c r="AT204" s="7">
        <f t="shared" si="135"/>
        <v>0.649928111544296</v>
      </c>
      <c r="AU204" s="10">
        <f t="shared" si="126"/>
        <v>1.06146274667153</v>
      </c>
      <c r="AV204" s="11">
        <f t="shared" si="127"/>
        <v>6.14627466715327</v>
      </c>
    </row>
    <row r="205" spans="1:48">
      <c r="A205" s="6">
        <v>10524</v>
      </c>
      <c r="B205" s="3" t="str">
        <f t="shared" si="102"/>
        <v>Oct</v>
      </c>
      <c r="C205" s="3">
        <f t="shared" si="103"/>
        <v>23</v>
      </c>
      <c r="D205" s="3" t="str">
        <f t="shared" si="104"/>
        <v>Oct23</v>
      </c>
      <c r="E205" s="3" t="str">
        <f t="shared" si="105"/>
        <v>43Tue</v>
      </c>
      <c r="F205">
        <v>21.950001</v>
      </c>
      <c r="G205" s="8">
        <f t="shared" si="128"/>
        <v>0.00641916581472558</v>
      </c>
      <c r="H205" s="7">
        <f t="shared" si="106"/>
        <v>1.23592347972973</v>
      </c>
      <c r="I205" s="7"/>
      <c r="J205" s="6">
        <v>21478</v>
      </c>
      <c r="K205" s="3" t="str">
        <f t="shared" si="107"/>
        <v>Oct</v>
      </c>
      <c r="L205" s="3">
        <f t="shared" si="108"/>
        <v>20</v>
      </c>
      <c r="M205" s="3" t="str">
        <f t="shared" si="109"/>
        <v>Oct20</v>
      </c>
      <c r="N205" s="3" t="str">
        <f t="shared" si="110"/>
        <v>43Mon</v>
      </c>
      <c r="O205">
        <v>51.27</v>
      </c>
      <c r="P205" s="8">
        <f t="shared" si="129"/>
        <v>-0.00369216874644712</v>
      </c>
      <c r="Q205" s="7">
        <f t="shared" si="111"/>
        <v>1.27126202473285</v>
      </c>
      <c r="R205" s="7"/>
      <c r="S205" s="6">
        <v>36090</v>
      </c>
      <c r="T205" s="3" t="str">
        <f t="shared" si="112"/>
        <v>Oct</v>
      </c>
      <c r="U205" s="3">
        <f t="shared" si="113"/>
        <v>22</v>
      </c>
      <c r="V205" s="3" t="str">
        <f t="shared" si="114"/>
        <v>Oct22</v>
      </c>
      <c r="W205" s="3" t="str">
        <f t="shared" si="115"/>
        <v>43Thu</v>
      </c>
      <c r="X205">
        <v>1078.47998</v>
      </c>
      <c r="Y205" s="8">
        <f t="shared" si="130"/>
        <v>0.00800053802898949</v>
      </c>
      <c r="Z205" s="7">
        <f t="shared" si="116"/>
        <v>1.10608795981081</v>
      </c>
      <c r="AA205" s="7"/>
      <c r="AB205" s="6">
        <v>39742</v>
      </c>
      <c r="AC205" s="3" t="str">
        <f t="shared" si="117"/>
        <v>Oct</v>
      </c>
      <c r="AD205" s="3">
        <f t="shared" si="118"/>
        <v>21</v>
      </c>
      <c r="AE205" s="3" t="str">
        <f t="shared" si="119"/>
        <v>Oct21</v>
      </c>
      <c r="AF205" s="3" t="str">
        <f t="shared" si="120"/>
        <v>43Tue</v>
      </c>
      <c r="AG205">
        <v>955.049988</v>
      </c>
      <c r="AH205" s="8">
        <f t="shared" si="131"/>
        <v>-0.0307997110420205</v>
      </c>
      <c r="AI205" s="7">
        <f t="shared" si="121"/>
        <v>0.659947735953022</v>
      </c>
      <c r="AJ205" s="7"/>
      <c r="AK205" s="9">
        <v>204</v>
      </c>
      <c r="AL205" s="6">
        <f>WORKDAY($AX$3,AK205,$AY$3:$AY$11)</f>
        <v>43395</v>
      </c>
      <c r="AM205" s="3" t="str">
        <f t="shared" si="122"/>
        <v>Oct</v>
      </c>
      <c r="AN205" s="3">
        <f t="shared" si="123"/>
        <v>22</v>
      </c>
      <c r="AO205" s="3" t="str">
        <f t="shared" si="124"/>
        <v>Oct22</v>
      </c>
      <c r="AP205" s="3" t="str">
        <f t="shared" si="125"/>
        <v>43Mon</v>
      </c>
      <c r="AQ205" s="7">
        <f t="shared" si="132"/>
        <v>1.22804048423423</v>
      </c>
      <c r="AR205" s="7">
        <f t="shared" si="133"/>
        <v>1.27126202473285</v>
      </c>
      <c r="AS205" s="7">
        <f t="shared" si="134"/>
        <v>1.08958610823237</v>
      </c>
      <c r="AT205" s="7">
        <f t="shared" si="135"/>
        <v>0.680919871229666</v>
      </c>
      <c r="AU205" s="10">
        <f t="shared" si="126"/>
        <v>1.06745212210728</v>
      </c>
      <c r="AV205" s="11">
        <f t="shared" si="127"/>
        <v>6.74521221072817</v>
      </c>
    </row>
    <row r="206" spans="1:48">
      <c r="A206" s="6">
        <v>10525</v>
      </c>
      <c r="B206" s="3" t="str">
        <f t="shared" si="102"/>
        <v>Oct</v>
      </c>
      <c r="C206" s="3">
        <f t="shared" si="103"/>
        <v>24</v>
      </c>
      <c r="D206" s="3" t="str">
        <f t="shared" si="104"/>
        <v>Oct24</v>
      </c>
      <c r="E206" s="3" t="str">
        <f t="shared" si="105"/>
        <v>43Wed</v>
      </c>
      <c r="F206">
        <v>21.99</v>
      </c>
      <c r="G206" s="8">
        <f t="shared" si="128"/>
        <v>0.00182227782130844</v>
      </c>
      <c r="H206" s="7">
        <f t="shared" si="106"/>
        <v>1.23817567567568</v>
      </c>
      <c r="I206" s="7"/>
      <c r="J206" s="6">
        <v>21479</v>
      </c>
      <c r="K206" s="3" t="str">
        <f t="shared" si="107"/>
        <v>Oct</v>
      </c>
      <c r="L206" s="3">
        <f t="shared" si="108"/>
        <v>21</v>
      </c>
      <c r="M206" s="3" t="str">
        <f t="shared" si="109"/>
        <v>Oct21</v>
      </c>
      <c r="N206" s="3" t="str">
        <f t="shared" si="110"/>
        <v>43Tue</v>
      </c>
      <c r="O206">
        <v>51.27</v>
      </c>
      <c r="P206" s="8">
        <f t="shared" si="129"/>
        <v>0</v>
      </c>
      <c r="Q206" s="7">
        <f t="shared" si="111"/>
        <v>1.27126202473285</v>
      </c>
      <c r="R206" s="7"/>
      <c r="S206" s="6">
        <v>36091</v>
      </c>
      <c r="T206" s="3" t="str">
        <f t="shared" si="112"/>
        <v>Oct</v>
      </c>
      <c r="U206" s="3">
        <f t="shared" si="113"/>
        <v>23</v>
      </c>
      <c r="V206" s="3" t="str">
        <f t="shared" si="114"/>
        <v>Oct23</v>
      </c>
      <c r="W206" s="3" t="str">
        <f t="shared" si="115"/>
        <v>43Fri</v>
      </c>
      <c r="X206">
        <v>1070.670044</v>
      </c>
      <c r="Y206" s="8">
        <f t="shared" si="130"/>
        <v>-0.00724161425787441</v>
      </c>
      <c r="Z206" s="7">
        <f t="shared" si="116"/>
        <v>1.09807809747058</v>
      </c>
      <c r="AA206" s="7"/>
      <c r="AB206" s="6">
        <v>39743</v>
      </c>
      <c r="AC206" s="3" t="str">
        <f t="shared" si="117"/>
        <v>Oct</v>
      </c>
      <c r="AD206" s="3">
        <f t="shared" si="118"/>
        <v>22</v>
      </c>
      <c r="AE206" s="3" t="str">
        <f t="shared" si="119"/>
        <v>Oct22</v>
      </c>
      <c r="AF206" s="3" t="str">
        <f t="shared" si="120"/>
        <v>43Wed</v>
      </c>
      <c r="AG206">
        <v>896.780029</v>
      </c>
      <c r="AH206" s="8">
        <f t="shared" si="131"/>
        <v>-0.0610124702708231</v>
      </c>
      <c r="AI206" s="7">
        <f t="shared" si="121"/>
        <v>0.619682694332891</v>
      </c>
      <c r="AJ206" s="7"/>
      <c r="AK206" s="9">
        <v>205</v>
      </c>
      <c r="AL206" s="6">
        <f>WORKDAY($AX$3,AK206,$AY$3:$AY$11)</f>
        <v>43396</v>
      </c>
      <c r="AM206" s="3" t="str">
        <f t="shared" si="122"/>
        <v>Oct</v>
      </c>
      <c r="AN206" s="3">
        <f t="shared" si="123"/>
        <v>23</v>
      </c>
      <c r="AO206" s="3" t="str">
        <f t="shared" si="124"/>
        <v>Oct23</v>
      </c>
      <c r="AP206" s="3" t="str">
        <f t="shared" si="125"/>
        <v>43Tue</v>
      </c>
      <c r="AQ206" s="7">
        <f t="shared" si="132"/>
        <v>1.23592347972973</v>
      </c>
      <c r="AR206" s="7">
        <f t="shared" si="133"/>
        <v>1.27126202473285</v>
      </c>
      <c r="AS206" s="7">
        <f t="shared" si="134"/>
        <v>1.09116557064904</v>
      </c>
      <c r="AT206" s="7">
        <f t="shared" si="135"/>
        <v>0.659947735953022</v>
      </c>
      <c r="AU206" s="10">
        <f t="shared" si="126"/>
        <v>1.06457470276616</v>
      </c>
      <c r="AV206" s="11">
        <f t="shared" si="127"/>
        <v>6.45747027661618</v>
      </c>
    </row>
    <row r="207" spans="1:48">
      <c r="A207" s="6">
        <v>10526</v>
      </c>
      <c r="B207" s="3" t="str">
        <f t="shared" si="102"/>
        <v>Oct</v>
      </c>
      <c r="C207" s="3">
        <f t="shared" si="103"/>
        <v>25</v>
      </c>
      <c r="D207" s="3" t="str">
        <f t="shared" si="104"/>
        <v>Oct25</v>
      </c>
      <c r="E207" s="3" t="str">
        <f t="shared" si="105"/>
        <v>43Thu</v>
      </c>
      <c r="F207">
        <v>21.91</v>
      </c>
      <c r="G207" s="8">
        <f t="shared" si="128"/>
        <v>-0.00363801728058201</v>
      </c>
      <c r="H207" s="7">
        <f t="shared" si="106"/>
        <v>1.23367117117117</v>
      </c>
      <c r="I207" s="7"/>
      <c r="J207" s="6">
        <v>21480</v>
      </c>
      <c r="K207" s="3" t="str">
        <f t="shared" si="107"/>
        <v>Oct</v>
      </c>
      <c r="L207" s="3">
        <f t="shared" si="108"/>
        <v>22</v>
      </c>
      <c r="M207" s="3" t="str">
        <f t="shared" si="109"/>
        <v>Oct22</v>
      </c>
      <c r="N207" s="3" t="str">
        <f t="shared" si="110"/>
        <v>43Wed</v>
      </c>
      <c r="O207">
        <v>51.07</v>
      </c>
      <c r="P207" s="8">
        <f t="shared" si="129"/>
        <v>-0.00390091671542818</v>
      </c>
      <c r="Q207" s="7">
        <f t="shared" si="111"/>
        <v>1.26630293745088</v>
      </c>
      <c r="R207" s="7"/>
      <c r="S207" s="6">
        <v>36094</v>
      </c>
      <c r="T207" s="3" t="str">
        <f t="shared" si="112"/>
        <v>Oct</v>
      </c>
      <c r="U207" s="3">
        <f t="shared" si="113"/>
        <v>26</v>
      </c>
      <c r="V207" s="3" t="str">
        <f t="shared" si="114"/>
        <v>Oct26</v>
      </c>
      <c r="W207" s="3" t="str">
        <f t="shared" si="115"/>
        <v>44Mon</v>
      </c>
      <c r="X207">
        <v>1072.319946</v>
      </c>
      <c r="Y207" s="8">
        <f t="shared" si="130"/>
        <v>0.00154099949769409</v>
      </c>
      <c r="Z207" s="7">
        <f t="shared" si="116"/>
        <v>1.09977023526722</v>
      </c>
      <c r="AA207" s="7"/>
      <c r="AB207" s="6">
        <v>39744</v>
      </c>
      <c r="AC207" s="3" t="str">
        <f t="shared" si="117"/>
        <v>Oct</v>
      </c>
      <c r="AD207" s="3">
        <f t="shared" si="118"/>
        <v>23</v>
      </c>
      <c r="AE207" s="3" t="str">
        <f t="shared" si="119"/>
        <v>Oct23</v>
      </c>
      <c r="AF207" s="3" t="str">
        <f t="shared" si="120"/>
        <v>43Thu</v>
      </c>
      <c r="AG207">
        <v>908.109985</v>
      </c>
      <c r="AH207" s="8">
        <f t="shared" si="131"/>
        <v>0.0126340413854154</v>
      </c>
      <c r="AI207" s="7">
        <f t="shared" si="121"/>
        <v>0.627511791138919</v>
      </c>
      <c r="AJ207" s="7"/>
      <c r="AK207" s="9">
        <v>206</v>
      </c>
      <c r="AL207" s="6">
        <f>WORKDAY($AX$3,AK207,$AY$3:$AY$11)</f>
        <v>43397</v>
      </c>
      <c r="AM207" s="3" t="str">
        <f t="shared" si="122"/>
        <v>Oct</v>
      </c>
      <c r="AN207" s="3">
        <f t="shared" si="123"/>
        <v>24</v>
      </c>
      <c r="AO207" s="3" t="str">
        <f t="shared" si="124"/>
        <v>Oct24</v>
      </c>
      <c r="AP207" s="3" t="str">
        <f t="shared" si="125"/>
        <v>43Wed</v>
      </c>
      <c r="AQ207" s="7">
        <f t="shared" si="132"/>
        <v>1.23817567567568</v>
      </c>
      <c r="AR207" s="7">
        <f t="shared" si="133"/>
        <v>1.26630293745088</v>
      </c>
      <c r="AS207" s="7">
        <f t="shared" si="134"/>
        <v>1.09730889824089</v>
      </c>
      <c r="AT207" s="7">
        <f t="shared" si="135"/>
        <v>0.619682694332891</v>
      </c>
      <c r="AU207" s="10">
        <f t="shared" si="126"/>
        <v>1.05536755142508</v>
      </c>
      <c r="AV207" s="11">
        <f t="shared" si="127"/>
        <v>5.53675514250849</v>
      </c>
    </row>
    <row r="208" spans="1:48">
      <c r="A208" s="6">
        <v>10527</v>
      </c>
      <c r="B208" s="3" t="str">
        <f t="shared" si="102"/>
        <v>Oct</v>
      </c>
      <c r="C208" s="3">
        <f t="shared" si="103"/>
        <v>26</v>
      </c>
      <c r="D208" s="3" t="str">
        <f t="shared" si="104"/>
        <v>Oct26</v>
      </c>
      <c r="E208" s="3" t="str">
        <f t="shared" si="105"/>
        <v>43Fri</v>
      </c>
      <c r="F208">
        <v>21.65</v>
      </c>
      <c r="G208" s="8">
        <f t="shared" si="128"/>
        <v>-0.0118667275216797</v>
      </c>
      <c r="H208" s="7">
        <f t="shared" si="106"/>
        <v>1.21903153153153</v>
      </c>
      <c r="I208" s="7"/>
      <c r="J208" s="6">
        <v>21481</v>
      </c>
      <c r="K208" s="3" t="str">
        <f t="shared" si="107"/>
        <v>Oct</v>
      </c>
      <c r="L208" s="3">
        <f t="shared" si="108"/>
        <v>23</v>
      </c>
      <c r="M208" s="3" t="str">
        <f t="shared" si="109"/>
        <v>Oct23</v>
      </c>
      <c r="N208" s="3" t="str">
        <f t="shared" si="110"/>
        <v>43Thu</v>
      </c>
      <c r="O208">
        <v>50.970001</v>
      </c>
      <c r="P208" s="8">
        <f t="shared" si="129"/>
        <v>-0.0019580771490111</v>
      </c>
      <c r="Q208" s="7">
        <f t="shared" si="111"/>
        <v>1.26382341860533</v>
      </c>
      <c r="R208" s="7"/>
      <c r="S208" s="6">
        <v>36095</v>
      </c>
      <c r="T208" s="3" t="str">
        <f t="shared" si="112"/>
        <v>Oct</v>
      </c>
      <c r="U208" s="3">
        <f t="shared" si="113"/>
        <v>27</v>
      </c>
      <c r="V208" s="3" t="str">
        <f t="shared" si="114"/>
        <v>Oct27</v>
      </c>
      <c r="W208" s="3" t="str">
        <f t="shared" si="115"/>
        <v>44Tue</v>
      </c>
      <c r="X208">
        <v>1065.339966</v>
      </c>
      <c r="Y208" s="8">
        <f t="shared" si="130"/>
        <v>-0.0065092326465035</v>
      </c>
      <c r="Z208" s="7">
        <f t="shared" si="116"/>
        <v>1.09261157494816</v>
      </c>
      <c r="AA208" s="7"/>
      <c r="AB208" s="6">
        <v>39745</v>
      </c>
      <c r="AC208" s="3" t="str">
        <f t="shared" si="117"/>
        <v>Oct</v>
      </c>
      <c r="AD208" s="3">
        <f t="shared" si="118"/>
        <v>24</v>
      </c>
      <c r="AE208" s="3" t="str">
        <f t="shared" si="119"/>
        <v>Oct24</v>
      </c>
      <c r="AF208" s="3" t="str">
        <f t="shared" si="120"/>
        <v>43Fri</v>
      </c>
      <c r="AG208">
        <v>876.77002</v>
      </c>
      <c r="AH208" s="8">
        <f t="shared" si="131"/>
        <v>-0.0345111996538613</v>
      </c>
      <c r="AI208" s="7">
        <f t="shared" si="121"/>
        <v>0.605855606429771</v>
      </c>
      <c r="AJ208" s="7"/>
      <c r="AK208" s="9">
        <v>207</v>
      </c>
      <c r="AL208" s="6">
        <f>WORKDAY($AX$3,AK208,$AY$3:$AY$11)</f>
        <v>43398</v>
      </c>
      <c r="AM208" s="3" t="str">
        <f t="shared" si="122"/>
        <v>Oct</v>
      </c>
      <c r="AN208" s="3">
        <f t="shared" si="123"/>
        <v>25</v>
      </c>
      <c r="AO208" s="3" t="str">
        <f t="shared" si="124"/>
        <v>Oct25</v>
      </c>
      <c r="AP208" s="3" t="str">
        <f t="shared" si="125"/>
        <v>43Thu</v>
      </c>
      <c r="AQ208" s="7">
        <f t="shared" si="132"/>
        <v>1.23367117117117</v>
      </c>
      <c r="AR208" s="7">
        <f t="shared" si="133"/>
        <v>1.26382341860533</v>
      </c>
      <c r="AS208" s="7">
        <f t="shared" si="134"/>
        <v>1.10608795981081</v>
      </c>
      <c r="AT208" s="7">
        <f t="shared" si="135"/>
        <v>0.627511791138919</v>
      </c>
      <c r="AU208" s="10">
        <f t="shared" si="126"/>
        <v>1.05777358518156</v>
      </c>
      <c r="AV208" s="11">
        <f t="shared" si="127"/>
        <v>5.77735851815597</v>
      </c>
    </row>
    <row r="209" spans="1:48">
      <c r="A209" s="6">
        <v>10530</v>
      </c>
      <c r="B209" s="3" t="str">
        <f t="shared" si="102"/>
        <v>Oct</v>
      </c>
      <c r="C209" s="3">
        <f t="shared" si="103"/>
        <v>29</v>
      </c>
      <c r="D209" s="3" t="str">
        <f t="shared" si="104"/>
        <v>Oct29</v>
      </c>
      <c r="E209" s="3" t="str">
        <f t="shared" si="105"/>
        <v>44Mon</v>
      </c>
      <c r="F209">
        <v>22</v>
      </c>
      <c r="G209" s="8">
        <f t="shared" si="128"/>
        <v>0.0161662817551964</v>
      </c>
      <c r="H209" s="7">
        <f t="shared" si="106"/>
        <v>1.23873873873874</v>
      </c>
      <c r="I209" s="7"/>
      <c r="J209" s="6">
        <v>21482</v>
      </c>
      <c r="K209" s="3" t="str">
        <f t="shared" si="107"/>
        <v>Oct</v>
      </c>
      <c r="L209" s="3">
        <f t="shared" si="108"/>
        <v>24</v>
      </c>
      <c r="M209" s="3" t="str">
        <f t="shared" si="109"/>
        <v>Oct24</v>
      </c>
      <c r="N209" s="3" t="str">
        <f t="shared" si="110"/>
        <v>43Fri</v>
      </c>
      <c r="O209">
        <v>50.810001</v>
      </c>
      <c r="P209" s="8">
        <f t="shared" si="129"/>
        <v>-0.00313910137062787</v>
      </c>
      <c r="Q209" s="7">
        <f t="shared" si="111"/>
        <v>1.25985614877976</v>
      </c>
      <c r="R209" s="7"/>
      <c r="S209" s="6">
        <v>36096</v>
      </c>
      <c r="T209" s="3" t="str">
        <f t="shared" si="112"/>
        <v>Oct</v>
      </c>
      <c r="U209" s="3">
        <f t="shared" si="113"/>
        <v>28</v>
      </c>
      <c r="V209" s="3" t="str">
        <f t="shared" si="114"/>
        <v>Oct28</v>
      </c>
      <c r="W209" s="3" t="str">
        <f t="shared" si="115"/>
        <v>44Wed</v>
      </c>
      <c r="X209">
        <v>1068.089966</v>
      </c>
      <c r="Y209" s="8">
        <f t="shared" si="130"/>
        <v>0.00258133561845553</v>
      </c>
      <c r="Z209" s="7">
        <f t="shared" si="116"/>
        <v>1.09543197212371</v>
      </c>
      <c r="AA209" s="7"/>
      <c r="AB209" s="6">
        <v>39748</v>
      </c>
      <c r="AC209" s="3" t="str">
        <f t="shared" si="117"/>
        <v>Oct</v>
      </c>
      <c r="AD209" s="3">
        <f t="shared" si="118"/>
        <v>27</v>
      </c>
      <c r="AE209" s="3" t="str">
        <f t="shared" si="119"/>
        <v>Oct27</v>
      </c>
      <c r="AF209" s="3" t="str">
        <f t="shared" si="120"/>
        <v>44Mon</v>
      </c>
      <c r="AG209">
        <v>848.919983</v>
      </c>
      <c r="AH209" s="8">
        <f t="shared" si="131"/>
        <v>-0.0317643582293109</v>
      </c>
      <c r="AI209" s="7">
        <f t="shared" si="121"/>
        <v>0.5866109919119</v>
      </c>
      <c r="AJ209" s="7"/>
      <c r="AK209" s="9">
        <v>208</v>
      </c>
      <c r="AL209" s="6">
        <f>WORKDAY($AX$3,AK209,$AY$3:$AY$11)</f>
        <v>43399</v>
      </c>
      <c r="AM209" s="3" t="str">
        <f t="shared" si="122"/>
        <v>Oct</v>
      </c>
      <c r="AN209" s="3">
        <f t="shared" si="123"/>
        <v>26</v>
      </c>
      <c r="AO209" s="3" t="str">
        <f t="shared" si="124"/>
        <v>Oct26</v>
      </c>
      <c r="AP209" s="3" t="str">
        <f t="shared" si="125"/>
        <v>43Fri</v>
      </c>
      <c r="AQ209" s="7">
        <f t="shared" si="132"/>
        <v>1.21903153153153</v>
      </c>
      <c r="AR209" s="7">
        <f t="shared" si="133"/>
        <v>1.25985614877976</v>
      </c>
      <c r="AS209" s="7">
        <f t="shared" si="134"/>
        <v>1.09807809747058</v>
      </c>
      <c r="AT209" s="7">
        <f t="shared" si="135"/>
        <v>0.605855606429771</v>
      </c>
      <c r="AU209" s="10">
        <f t="shared" si="126"/>
        <v>1.04570534605291</v>
      </c>
      <c r="AV209" s="11">
        <f t="shared" si="127"/>
        <v>4.57053460529115</v>
      </c>
    </row>
    <row r="210" spans="1:48">
      <c r="A210" s="6">
        <v>10531</v>
      </c>
      <c r="B210" s="3" t="str">
        <f t="shared" si="102"/>
        <v>Oct</v>
      </c>
      <c r="C210" s="3">
        <f t="shared" si="103"/>
        <v>30</v>
      </c>
      <c r="D210" s="3" t="str">
        <f t="shared" si="104"/>
        <v>Oct30</v>
      </c>
      <c r="E210" s="3" t="str">
        <f t="shared" si="105"/>
        <v>44Tue</v>
      </c>
      <c r="F210">
        <v>21.76</v>
      </c>
      <c r="G210" s="8">
        <f t="shared" si="128"/>
        <v>-0.0109090909090908</v>
      </c>
      <c r="H210" s="7">
        <f t="shared" si="106"/>
        <v>1.22522522522523</v>
      </c>
      <c r="I210" s="7"/>
      <c r="J210" s="6">
        <v>21485</v>
      </c>
      <c r="K210" s="3" t="str">
        <f t="shared" si="107"/>
        <v>Oct</v>
      </c>
      <c r="L210" s="3">
        <f t="shared" si="108"/>
        <v>27</v>
      </c>
      <c r="M210" s="3" t="str">
        <f t="shared" si="109"/>
        <v>Oct27</v>
      </c>
      <c r="N210" s="3" t="str">
        <f t="shared" si="110"/>
        <v>44Mon</v>
      </c>
      <c r="O210">
        <v>50.419998</v>
      </c>
      <c r="P210" s="8">
        <f t="shared" si="129"/>
        <v>-0.0076757132911688</v>
      </c>
      <c r="Q210" s="7">
        <f t="shared" si="111"/>
        <v>1.25018585419361</v>
      </c>
      <c r="R210" s="7"/>
      <c r="S210" s="6">
        <v>36097</v>
      </c>
      <c r="T210" s="3" t="str">
        <f t="shared" si="112"/>
        <v>Oct</v>
      </c>
      <c r="U210" s="3">
        <f t="shared" si="113"/>
        <v>29</v>
      </c>
      <c r="V210" s="3" t="str">
        <f t="shared" si="114"/>
        <v>Oct29</v>
      </c>
      <c r="W210" s="3" t="str">
        <f t="shared" si="115"/>
        <v>44Thu</v>
      </c>
      <c r="X210">
        <v>1085.930054</v>
      </c>
      <c r="Y210" s="8">
        <f t="shared" si="130"/>
        <v>0.0167027952400031</v>
      </c>
      <c r="Z210" s="7">
        <f t="shared" si="116"/>
        <v>1.11372874805345</v>
      </c>
      <c r="AA210" s="7"/>
      <c r="AB210" s="6">
        <v>39749</v>
      </c>
      <c r="AC210" s="3" t="str">
        <f t="shared" si="117"/>
        <v>Oct</v>
      </c>
      <c r="AD210" s="3">
        <f t="shared" si="118"/>
        <v>28</v>
      </c>
      <c r="AE210" s="3" t="str">
        <f t="shared" si="119"/>
        <v>Oct28</v>
      </c>
      <c r="AF210" s="3" t="str">
        <f t="shared" si="120"/>
        <v>44Tue</v>
      </c>
      <c r="AG210">
        <v>940.51001</v>
      </c>
      <c r="AH210" s="8">
        <f t="shared" si="131"/>
        <v>0.10789005893857</v>
      </c>
      <c r="AI210" s="7">
        <f t="shared" si="121"/>
        <v>0.649900486403288</v>
      </c>
      <c r="AJ210" s="7"/>
      <c r="AK210" s="9">
        <v>209</v>
      </c>
      <c r="AL210" s="6">
        <f>WORKDAY($AX$3,AK210,$AY$3:$AY$11)</f>
        <v>43402</v>
      </c>
      <c r="AM210" s="3" t="str">
        <f t="shared" si="122"/>
        <v>Oct</v>
      </c>
      <c r="AN210" s="3">
        <f t="shared" si="123"/>
        <v>29</v>
      </c>
      <c r="AO210" s="3" t="str">
        <f t="shared" si="124"/>
        <v>Oct29</v>
      </c>
      <c r="AP210" s="3" t="str">
        <f t="shared" si="125"/>
        <v>44Mon</v>
      </c>
      <c r="AQ210" s="7">
        <f t="shared" si="132"/>
        <v>1.23873873873874</v>
      </c>
      <c r="AR210" s="7">
        <f t="shared" si="133"/>
        <v>1.25018585419361</v>
      </c>
      <c r="AS210" s="7">
        <f t="shared" si="134"/>
        <v>1.09977023526722</v>
      </c>
      <c r="AT210" s="7">
        <f t="shared" si="135"/>
        <v>0.5866109919119</v>
      </c>
      <c r="AU210" s="10">
        <f t="shared" si="126"/>
        <v>1.04382645502787</v>
      </c>
      <c r="AV210" s="11">
        <f t="shared" si="127"/>
        <v>4.38264550278658</v>
      </c>
    </row>
    <row r="211" spans="1:48">
      <c r="A211" s="6">
        <v>10532</v>
      </c>
      <c r="B211" s="3" t="str">
        <f t="shared" si="102"/>
        <v>Oct</v>
      </c>
      <c r="C211" s="3">
        <f t="shared" si="103"/>
        <v>31</v>
      </c>
      <c r="D211" s="3" t="str">
        <f t="shared" si="104"/>
        <v>Oct31</v>
      </c>
      <c r="E211" s="3" t="str">
        <f t="shared" si="105"/>
        <v>44Wed</v>
      </c>
      <c r="F211">
        <v>21.68</v>
      </c>
      <c r="G211" s="8">
        <f t="shared" si="128"/>
        <v>-0.00367647058823538</v>
      </c>
      <c r="H211" s="7">
        <f t="shared" si="106"/>
        <v>1.22072072072072</v>
      </c>
      <c r="I211" s="7"/>
      <c r="J211" s="6">
        <v>21486</v>
      </c>
      <c r="K211" s="3" t="str">
        <f t="shared" si="107"/>
        <v>Oct</v>
      </c>
      <c r="L211" s="3">
        <f t="shared" si="108"/>
        <v>28</v>
      </c>
      <c r="M211" s="3" t="str">
        <f t="shared" si="109"/>
        <v>Oct28</v>
      </c>
      <c r="N211" s="3" t="str">
        <f t="shared" si="110"/>
        <v>44Tue</v>
      </c>
      <c r="O211">
        <v>50.580002</v>
      </c>
      <c r="P211" s="8">
        <f t="shared" si="129"/>
        <v>0.00317342337062371</v>
      </c>
      <c r="Q211" s="7">
        <f t="shared" si="111"/>
        <v>1.25415322320093</v>
      </c>
      <c r="R211" s="7"/>
      <c r="S211" s="6">
        <v>36098</v>
      </c>
      <c r="T211" s="3" t="str">
        <f t="shared" si="112"/>
        <v>Oct</v>
      </c>
      <c r="U211" s="3">
        <f t="shared" si="113"/>
        <v>30</v>
      </c>
      <c r="V211" s="3" t="str">
        <f t="shared" si="114"/>
        <v>Oct30</v>
      </c>
      <c r="W211" s="3" t="str">
        <f t="shared" si="115"/>
        <v>44Fri</v>
      </c>
      <c r="X211">
        <v>1098.670044</v>
      </c>
      <c r="Y211" s="8">
        <f t="shared" si="130"/>
        <v>0.0117318697949951</v>
      </c>
      <c r="Z211" s="7">
        <f t="shared" si="116"/>
        <v>1.12679486871255</v>
      </c>
      <c r="AA211" s="7"/>
      <c r="AB211" s="6">
        <v>39750</v>
      </c>
      <c r="AC211" s="3" t="str">
        <f t="shared" si="117"/>
        <v>Oct</v>
      </c>
      <c r="AD211" s="3">
        <f t="shared" si="118"/>
        <v>29</v>
      </c>
      <c r="AE211" s="3" t="str">
        <f t="shared" si="119"/>
        <v>Oct29</v>
      </c>
      <c r="AF211" s="3" t="str">
        <f t="shared" si="120"/>
        <v>44Wed</v>
      </c>
      <c r="AG211">
        <v>930.090027</v>
      </c>
      <c r="AH211" s="8">
        <f t="shared" si="131"/>
        <v>-0.0110790771913209</v>
      </c>
      <c r="AI211" s="7">
        <f t="shared" si="121"/>
        <v>0.642700188747749</v>
      </c>
      <c r="AJ211" s="7"/>
      <c r="AK211" s="9">
        <v>210</v>
      </c>
      <c r="AL211" s="6">
        <f>WORKDAY($AX$3,AK211,$AY$3:$AY$11)</f>
        <v>43403</v>
      </c>
      <c r="AM211" s="3" t="str">
        <f t="shared" si="122"/>
        <v>Oct</v>
      </c>
      <c r="AN211" s="3">
        <f t="shared" si="123"/>
        <v>30</v>
      </c>
      <c r="AO211" s="3" t="str">
        <f t="shared" si="124"/>
        <v>Oct30</v>
      </c>
      <c r="AP211" s="3" t="str">
        <f t="shared" si="125"/>
        <v>44Tue</v>
      </c>
      <c r="AQ211" s="7">
        <f t="shared" si="132"/>
        <v>1.22522522522523</v>
      </c>
      <c r="AR211" s="7">
        <f t="shared" si="133"/>
        <v>1.25415322320093</v>
      </c>
      <c r="AS211" s="7">
        <f t="shared" si="134"/>
        <v>1.09261157494816</v>
      </c>
      <c r="AT211" s="7">
        <f t="shared" si="135"/>
        <v>0.649900486403288</v>
      </c>
      <c r="AU211" s="10">
        <f t="shared" si="126"/>
        <v>1.0554726274444</v>
      </c>
      <c r="AV211" s="11">
        <f t="shared" si="127"/>
        <v>5.54726274444013</v>
      </c>
    </row>
    <row r="212" spans="1:48">
      <c r="A212" s="6">
        <v>10533</v>
      </c>
      <c r="B212" s="3" t="str">
        <f t="shared" si="102"/>
        <v>Nov</v>
      </c>
      <c r="C212" s="3">
        <f t="shared" si="103"/>
        <v>1</v>
      </c>
      <c r="D212" s="3" t="str">
        <f t="shared" si="104"/>
        <v>Nov1</v>
      </c>
      <c r="E212" s="3" t="str">
        <f t="shared" si="105"/>
        <v>44Thu</v>
      </c>
      <c r="F212">
        <v>21.99</v>
      </c>
      <c r="G212" s="8">
        <f t="shared" si="128"/>
        <v>0.0142988929889298</v>
      </c>
      <c r="H212" s="7">
        <f t="shared" si="106"/>
        <v>1.23817567567568</v>
      </c>
      <c r="I212" s="7"/>
      <c r="J212" s="6">
        <v>21487</v>
      </c>
      <c r="K212" s="3" t="str">
        <f t="shared" si="107"/>
        <v>Oct</v>
      </c>
      <c r="L212" s="3">
        <f t="shared" si="108"/>
        <v>29</v>
      </c>
      <c r="M212" s="3" t="str">
        <f t="shared" si="109"/>
        <v>Oct29</v>
      </c>
      <c r="N212" s="3" t="str">
        <f t="shared" si="110"/>
        <v>44Wed</v>
      </c>
      <c r="O212">
        <v>51.07</v>
      </c>
      <c r="P212" s="8">
        <f t="shared" si="129"/>
        <v>0.00968758364224659</v>
      </c>
      <c r="Q212" s="7">
        <f t="shared" si="111"/>
        <v>1.26630293745088</v>
      </c>
      <c r="R212" s="7"/>
      <c r="S212" s="6">
        <v>36101</v>
      </c>
      <c r="T212" s="3" t="str">
        <f t="shared" si="112"/>
        <v>Nov</v>
      </c>
      <c r="U212" s="3">
        <f t="shared" si="113"/>
        <v>2</v>
      </c>
      <c r="V212" s="3" t="str">
        <f t="shared" si="114"/>
        <v>Nov2</v>
      </c>
      <c r="W212" s="3" t="str">
        <f t="shared" si="115"/>
        <v>45Mon</v>
      </c>
      <c r="X212">
        <v>1111.599976</v>
      </c>
      <c r="Y212" s="8">
        <f t="shared" si="130"/>
        <v>0.0117687126090424</v>
      </c>
      <c r="Z212" s="7">
        <f t="shared" si="116"/>
        <v>1.14005579369177</v>
      </c>
      <c r="AA212" s="7"/>
      <c r="AB212" s="6">
        <v>39751</v>
      </c>
      <c r="AC212" s="3" t="str">
        <f t="shared" si="117"/>
        <v>Oct</v>
      </c>
      <c r="AD212" s="3">
        <f t="shared" si="118"/>
        <v>30</v>
      </c>
      <c r="AE212" s="3" t="str">
        <f t="shared" si="119"/>
        <v>Oct30</v>
      </c>
      <c r="AF212" s="3" t="str">
        <f t="shared" si="120"/>
        <v>44Thu</v>
      </c>
      <c r="AG212">
        <v>954.090027</v>
      </c>
      <c r="AH212" s="8">
        <f t="shared" si="131"/>
        <v>0.0258039537069458</v>
      </c>
      <c r="AI212" s="7">
        <f t="shared" si="121"/>
        <v>0.659284394665641</v>
      </c>
      <c r="AJ212" s="7"/>
      <c r="AK212" s="9">
        <v>211</v>
      </c>
      <c r="AL212" s="6">
        <f>WORKDAY($AX$3,AK212,$AY$3:$AY$11)</f>
        <v>43404</v>
      </c>
      <c r="AM212" s="3" t="str">
        <f t="shared" si="122"/>
        <v>Oct</v>
      </c>
      <c r="AN212" s="3">
        <f t="shared" si="123"/>
        <v>31</v>
      </c>
      <c r="AO212" s="3" t="str">
        <f t="shared" si="124"/>
        <v>Oct31</v>
      </c>
      <c r="AP212" s="3" t="str">
        <f t="shared" si="125"/>
        <v>44Wed</v>
      </c>
      <c r="AQ212" s="7">
        <f t="shared" si="132"/>
        <v>1.22072072072072</v>
      </c>
      <c r="AR212" s="7">
        <f t="shared" si="133"/>
        <v>1.26630293745088</v>
      </c>
      <c r="AS212" s="7">
        <f t="shared" si="134"/>
        <v>1.09543197212371</v>
      </c>
      <c r="AT212" s="7">
        <f t="shared" si="135"/>
        <v>0.642700188747749</v>
      </c>
      <c r="AU212" s="10">
        <f t="shared" si="126"/>
        <v>1.05628895476077</v>
      </c>
      <c r="AV212" s="11">
        <f t="shared" si="127"/>
        <v>5.62889547607659</v>
      </c>
    </row>
    <row r="213" spans="1:48">
      <c r="A213" s="6">
        <v>10534</v>
      </c>
      <c r="B213" s="3" t="str">
        <f t="shared" si="102"/>
        <v>Nov</v>
      </c>
      <c r="C213" s="3">
        <f t="shared" si="103"/>
        <v>2</v>
      </c>
      <c r="D213" s="3" t="str">
        <f t="shared" si="104"/>
        <v>Nov2</v>
      </c>
      <c r="E213" s="3" t="str">
        <f t="shared" si="105"/>
        <v>44Fri</v>
      </c>
      <c r="F213">
        <v>21.950001</v>
      </c>
      <c r="G213" s="8">
        <f t="shared" si="128"/>
        <v>-0.00181896316507495</v>
      </c>
      <c r="H213" s="7">
        <f t="shared" si="106"/>
        <v>1.23592347972973</v>
      </c>
      <c r="I213" s="7"/>
      <c r="J213" s="6">
        <v>21488</v>
      </c>
      <c r="K213" s="3" t="str">
        <f t="shared" si="107"/>
        <v>Oct</v>
      </c>
      <c r="L213" s="3">
        <f t="shared" si="108"/>
        <v>30</v>
      </c>
      <c r="M213" s="3" t="str">
        <f t="shared" si="109"/>
        <v>Oct30</v>
      </c>
      <c r="N213" s="3" t="str">
        <f t="shared" si="110"/>
        <v>44Thu</v>
      </c>
      <c r="O213">
        <v>51.27</v>
      </c>
      <c r="P213" s="8">
        <f t="shared" si="129"/>
        <v>0.00391619345995698</v>
      </c>
      <c r="Q213" s="7">
        <f t="shared" si="111"/>
        <v>1.27126202473285</v>
      </c>
      <c r="R213" s="7"/>
      <c r="S213" s="6">
        <v>36102</v>
      </c>
      <c r="T213" s="3" t="str">
        <f t="shared" si="112"/>
        <v>Nov</v>
      </c>
      <c r="U213" s="3">
        <f t="shared" si="113"/>
        <v>3</v>
      </c>
      <c r="V213" s="3" t="str">
        <f t="shared" si="114"/>
        <v>Nov3</v>
      </c>
      <c r="W213" s="3" t="str">
        <f t="shared" si="115"/>
        <v>45Tue</v>
      </c>
      <c r="X213">
        <v>1110.839966</v>
      </c>
      <c r="Y213" s="8">
        <f t="shared" si="130"/>
        <v>-0.000683708183167472</v>
      </c>
      <c r="Z213" s="7">
        <f t="shared" si="116"/>
        <v>1.13927632821636</v>
      </c>
      <c r="AA213" s="7"/>
      <c r="AB213" s="6">
        <v>39752</v>
      </c>
      <c r="AC213" s="3" t="str">
        <f t="shared" si="117"/>
        <v>Oct</v>
      </c>
      <c r="AD213" s="3">
        <f t="shared" si="118"/>
        <v>31</v>
      </c>
      <c r="AE213" s="3" t="str">
        <f t="shared" si="119"/>
        <v>Oct31</v>
      </c>
      <c r="AF213" s="3" t="str">
        <f t="shared" si="120"/>
        <v>44Fri</v>
      </c>
      <c r="AG213">
        <v>968.75</v>
      </c>
      <c r="AH213" s="8">
        <f t="shared" si="131"/>
        <v>0.0153653980076662</v>
      </c>
      <c r="AI213" s="7">
        <f t="shared" si="121"/>
        <v>0.669414561789922</v>
      </c>
      <c r="AJ213" s="7"/>
      <c r="AK213" s="9">
        <v>212</v>
      </c>
      <c r="AL213" s="6">
        <f>WORKDAY($AX$3,AK213,$AY$3:$AY$11)</f>
        <v>43405</v>
      </c>
      <c r="AM213" s="3" t="str">
        <f t="shared" si="122"/>
        <v>Nov</v>
      </c>
      <c r="AN213" s="3">
        <f t="shared" si="123"/>
        <v>1</v>
      </c>
      <c r="AO213" s="3" t="str">
        <f t="shared" si="124"/>
        <v>Nov1</v>
      </c>
      <c r="AP213" s="3" t="str">
        <f t="shared" si="125"/>
        <v>44Thu</v>
      </c>
      <c r="AQ213" s="7">
        <f t="shared" si="132"/>
        <v>1.23817567567568</v>
      </c>
      <c r="AR213" s="7">
        <f t="shared" si="133"/>
        <v>1.27126202473285</v>
      </c>
      <c r="AS213" s="7">
        <f t="shared" si="134"/>
        <v>1.11372874805345</v>
      </c>
      <c r="AT213" s="7">
        <f t="shared" si="135"/>
        <v>0.659284394665641</v>
      </c>
      <c r="AU213" s="10">
        <f t="shared" si="126"/>
        <v>1.0706127107819</v>
      </c>
      <c r="AV213" s="11">
        <f t="shared" si="127"/>
        <v>7.06127107819039</v>
      </c>
    </row>
    <row r="214" spans="1:48">
      <c r="A214" s="6">
        <v>10537</v>
      </c>
      <c r="B214" s="3" t="str">
        <f t="shared" si="102"/>
        <v>Nov</v>
      </c>
      <c r="C214" s="3">
        <f t="shared" si="103"/>
        <v>5</v>
      </c>
      <c r="D214" s="3" t="str">
        <f t="shared" si="104"/>
        <v>Nov5</v>
      </c>
      <c r="E214" s="3" t="str">
        <f t="shared" si="105"/>
        <v>45Mon</v>
      </c>
      <c r="F214">
        <v>22.24</v>
      </c>
      <c r="G214" s="8">
        <f t="shared" si="128"/>
        <v>0.0132117989425148</v>
      </c>
      <c r="H214" s="7">
        <f t="shared" si="106"/>
        <v>1.25225225225225</v>
      </c>
      <c r="I214" s="7"/>
      <c r="J214" s="6">
        <v>21489</v>
      </c>
      <c r="K214" s="3" t="str">
        <f t="shared" si="107"/>
        <v>Oct</v>
      </c>
      <c r="L214" s="3">
        <f t="shared" si="108"/>
        <v>31</v>
      </c>
      <c r="M214" s="3" t="str">
        <f t="shared" si="109"/>
        <v>Oct31</v>
      </c>
      <c r="N214" s="3" t="str">
        <f t="shared" si="110"/>
        <v>44Fri</v>
      </c>
      <c r="O214">
        <v>51.330002</v>
      </c>
      <c r="P214" s="8">
        <f t="shared" si="129"/>
        <v>0.00117031402379554</v>
      </c>
      <c r="Q214" s="7">
        <f t="shared" si="111"/>
        <v>1.27274980050832</v>
      </c>
      <c r="R214" s="7"/>
      <c r="S214" s="6">
        <v>36103</v>
      </c>
      <c r="T214" s="3" t="str">
        <f t="shared" si="112"/>
        <v>Nov</v>
      </c>
      <c r="U214" s="3">
        <f t="shared" si="113"/>
        <v>4</v>
      </c>
      <c r="V214" s="3" t="str">
        <f t="shared" si="114"/>
        <v>Nov4</v>
      </c>
      <c r="W214" s="3" t="str">
        <f t="shared" si="115"/>
        <v>45Wed</v>
      </c>
      <c r="X214">
        <v>1118.670044</v>
      </c>
      <c r="Y214" s="8">
        <f t="shared" si="130"/>
        <v>0.00704879032053116</v>
      </c>
      <c r="Z214" s="7">
        <f t="shared" si="116"/>
        <v>1.1473068481711</v>
      </c>
      <c r="AA214" s="7"/>
      <c r="AB214" s="6">
        <v>39755</v>
      </c>
      <c r="AC214" s="3" t="str">
        <f t="shared" si="117"/>
        <v>Nov</v>
      </c>
      <c r="AD214" s="3">
        <f t="shared" si="118"/>
        <v>3</v>
      </c>
      <c r="AE214" s="3" t="str">
        <f t="shared" si="119"/>
        <v>Nov3</v>
      </c>
      <c r="AF214" s="3" t="str">
        <f t="shared" si="120"/>
        <v>45Mon</v>
      </c>
      <c r="AG214">
        <v>966.299988</v>
      </c>
      <c r="AH214" s="8">
        <f t="shared" si="131"/>
        <v>-0.00252904464516131</v>
      </c>
      <c r="AI214" s="7">
        <f t="shared" si="121"/>
        <v>0.667721582477034</v>
      </c>
      <c r="AJ214" s="7"/>
      <c r="AK214" s="9">
        <v>213</v>
      </c>
      <c r="AL214" s="6">
        <f>WORKDAY($AX$3,AK214,$AY$3:$AY$11)</f>
        <v>43406</v>
      </c>
      <c r="AM214" s="3" t="str">
        <f t="shared" si="122"/>
        <v>Nov</v>
      </c>
      <c r="AN214" s="3">
        <f t="shared" si="123"/>
        <v>2</v>
      </c>
      <c r="AO214" s="3" t="str">
        <f t="shared" si="124"/>
        <v>Nov2</v>
      </c>
      <c r="AP214" s="3" t="str">
        <f t="shared" si="125"/>
        <v>44Fri</v>
      </c>
      <c r="AQ214" s="7">
        <f t="shared" si="132"/>
        <v>1.23592347972973</v>
      </c>
      <c r="AR214" s="7">
        <f t="shared" si="133"/>
        <v>1.27274980050832</v>
      </c>
      <c r="AS214" s="7">
        <f t="shared" si="134"/>
        <v>1.12679486871255</v>
      </c>
      <c r="AT214" s="7">
        <f t="shared" si="135"/>
        <v>0.669414561789922</v>
      </c>
      <c r="AU214" s="10">
        <f t="shared" si="126"/>
        <v>1.07622067768513</v>
      </c>
      <c r="AV214" s="11">
        <f t="shared" si="127"/>
        <v>7.622067768513</v>
      </c>
    </row>
    <row r="215" spans="1:48">
      <c r="A215" s="6">
        <v>10539</v>
      </c>
      <c r="B215" s="3" t="str">
        <f t="shared" si="102"/>
        <v>Nov</v>
      </c>
      <c r="C215" s="3">
        <f t="shared" si="103"/>
        <v>7</v>
      </c>
      <c r="D215" s="3" t="str">
        <f t="shared" si="104"/>
        <v>Nov7</v>
      </c>
      <c r="E215" s="3" t="str">
        <f t="shared" si="105"/>
        <v>45Wed</v>
      </c>
      <c r="F215">
        <v>22.24</v>
      </c>
      <c r="G215" s="8">
        <f t="shared" si="128"/>
        <v>0</v>
      </c>
      <c r="H215" s="7">
        <f t="shared" si="106"/>
        <v>1.25225225225225</v>
      </c>
      <c r="I215" s="7"/>
      <c r="J215" s="6">
        <v>21492</v>
      </c>
      <c r="K215" s="3" t="str">
        <f t="shared" si="107"/>
        <v>Nov</v>
      </c>
      <c r="L215" s="3">
        <f t="shared" si="108"/>
        <v>3</v>
      </c>
      <c r="M215" s="3" t="str">
        <f t="shared" si="109"/>
        <v>Nov3</v>
      </c>
      <c r="N215" s="3" t="str">
        <f t="shared" si="110"/>
        <v>45Mon</v>
      </c>
      <c r="O215">
        <v>51.560001</v>
      </c>
      <c r="P215" s="8">
        <f t="shared" si="129"/>
        <v>0.00448079078586436</v>
      </c>
      <c r="Q215" s="7">
        <f t="shared" si="111"/>
        <v>1.27845272608714</v>
      </c>
      <c r="R215" s="7"/>
      <c r="S215" s="6">
        <v>36104</v>
      </c>
      <c r="T215" s="3" t="str">
        <f t="shared" si="112"/>
        <v>Nov</v>
      </c>
      <c r="U215" s="3">
        <f t="shared" si="113"/>
        <v>5</v>
      </c>
      <c r="V215" s="3" t="str">
        <f t="shared" si="114"/>
        <v>Nov5</v>
      </c>
      <c r="W215" s="3" t="str">
        <f t="shared" si="115"/>
        <v>45Thu</v>
      </c>
      <c r="X215">
        <v>1133.849976</v>
      </c>
      <c r="Y215" s="8">
        <f t="shared" si="130"/>
        <v>0.0135696241098238</v>
      </c>
      <c r="Z215" s="7">
        <f t="shared" si="116"/>
        <v>1.16287537083941</v>
      </c>
      <c r="AA215" s="7"/>
      <c r="AB215" s="6">
        <v>39756</v>
      </c>
      <c r="AC215" s="3" t="str">
        <f t="shared" si="117"/>
        <v>Nov</v>
      </c>
      <c r="AD215" s="3">
        <f t="shared" si="118"/>
        <v>4</v>
      </c>
      <c r="AE215" s="3" t="str">
        <f t="shared" si="119"/>
        <v>Nov4</v>
      </c>
      <c r="AF215" s="3" t="str">
        <f t="shared" si="120"/>
        <v>45Tue</v>
      </c>
      <c r="AG215">
        <v>1005.75</v>
      </c>
      <c r="AH215" s="8">
        <f t="shared" si="131"/>
        <v>0.0408258434129257</v>
      </c>
      <c r="AI215" s="7">
        <f t="shared" si="121"/>
        <v>0.694981879246672</v>
      </c>
      <c r="AJ215" s="7"/>
      <c r="AK215" s="9">
        <v>214</v>
      </c>
      <c r="AL215" s="6">
        <f>WORKDAY($AX$3,AK215,$AY$3:$AY$11)</f>
        <v>43409</v>
      </c>
      <c r="AM215" s="3" t="str">
        <f t="shared" si="122"/>
        <v>Nov</v>
      </c>
      <c r="AN215" s="3">
        <f t="shared" si="123"/>
        <v>5</v>
      </c>
      <c r="AO215" s="3" t="str">
        <f t="shared" si="124"/>
        <v>Nov5</v>
      </c>
      <c r="AP215" s="3" t="str">
        <f t="shared" si="125"/>
        <v>45Mon</v>
      </c>
      <c r="AQ215" s="7">
        <f t="shared" si="132"/>
        <v>1.25225225225225</v>
      </c>
      <c r="AR215" s="7">
        <f t="shared" si="133"/>
        <v>1.27845272608714</v>
      </c>
      <c r="AS215" s="7">
        <f t="shared" si="134"/>
        <v>1.14005579369177</v>
      </c>
      <c r="AT215" s="7">
        <f t="shared" si="135"/>
        <v>0.667721582477034</v>
      </c>
      <c r="AU215" s="10">
        <f t="shared" si="126"/>
        <v>1.08462058862705</v>
      </c>
      <c r="AV215" s="11">
        <f t="shared" si="127"/>
        <v>8.4620588627051</v>
      </c>
    </row>
    <row r="216" spans="1:48">
      <c r="A216" s="6">
        <v>10540</v>
      </c>
      <c r="B216" s="3" t="str">
        <f t="shared" si="102"/>
        <v>Nov</v>
      </c>
      <c r="C216" s="3">
        <f t="shared" si="103"/>
        <v>8</v>
      </c>
      <c r="D216" s="3" t="str">
        <f t="shared" si="104"/>
        <v>Nov8</v>
      </c>
      <c r="E216" s="3" t="str">
        <f t="shared" si="105"/>
        <v>45Thu</v>
      </c>
      <c r="F216">
        <v>22.389999</v>
      </c>
      <c r="G216" s="8">
        <f t="shared" si="128"/>
        <v>0.00674455935251804</v>
      </c>
      <c r="H216" s="7">
        <f t="shared" si="106"/>
        <v>1.26069814189189</v>
      </c>
      <c r="I216" s="7"/>
      <c r="J216" s="6">
        <v>21494</v>
      </c>
      <c r="K216" s="3" t="str">
        <f t="shared" si="107"/>
        <v>Nov</v>
      </c>
      <c r="L216" s="3">
        <f t="shared" si="108"/>
        <v>5</v>
      </c>
      <c r="M216" s="3" t="str">
        <f t="shared" si="109"/>
        <v>Nov5</v>
      </c>
      <c r="N216" s="3" t="str">
        <f t="shared" si="110"/>
        <v>45Wed</v>
      </c>
      <c r="O216">
        <v>52.029999</v>
      </c>
      <c r="P216" s="8">
        <f t="shared" si="129"/>
        <v>0.00911555451676575</v>
      </c>
      <c r="Q216" s="7">
        <f t="shared" si="111"/>
        <v>1.2901065316089</v>
      </c>
      <c r="R216" s="7"/>
      <c r="S216" s="6">
        <v>36105</v>
      </c>
      <c r="T216" s="3" t="str">
        <f t="shared" si="112"/>
        <v>Nov</v>
      </c>
      <c r="U216" s="3">
        <f t="shared" si="113"/>
        <v>6</v>
      </c>
      <c r="V216" s="3" t="str">
        <f t="shared" si="114"/>
        <v>Nov6</v>
      </c>
      <c r="W216" s="3" t="str">
        <f t="shared" si="115"/>
        <v>45Fri</v>
      </c>
      <c r="X216">
        <v>1141.01001</v>
      </c>
      <c r="Y216" s="8">
        <f t="shared" si="130"/>
        <v>0.00631479838740147</v>
      </c>
      <c r="Z216" s="7">
        <f t="shared" si="116"/>
        <v>1.17021869435594</v>
      </c>
      <c r="AA216" s="7"/>
      <c r="AB216" s="6">
        <v>39757</v>
      </c>
      <c r="AC216" s="3" t="str">
        <f t="shared" si="117"/>
        <v>Nov</v>
      </c>
      <c r="AD216" s="3">
        <f t="shared" si="118"/>
        <v>5</v>
      </c>
      <c r="AE216" s="3" t="str">
        <f t="shared" si="119"/>
        <v>Nov5</v>
      </c>
      <c r="AF216" s="3" t="str">
        <f t="shared" si="120"/>
        <v>45Wed</v>
      </c>
      <c r="AG216">
        <v>952.77002</v>
      </c>
      <c r="AH216" s="8">
        <f t="shared" si="131"/>
        <v>-0.0526770867511807</v>
      </c>
      <c r="AI216" s="7">
        <f t="shared" si="121"/>
        <v>0.658372258503097</v>
      </c>
      <c r="AJ216" s="7"/>
      <c r="AK216" s="9">
        <v>215</v>
      </c>
      <c r="AL216" s="6">
        <f>WORKDAY($AX$3,AK216,$AY$3:$AY$11)</f>
        <v>43410</v>
      </c>
      <c r="AM216" s="3" t="str">
        <f t="shared" si="122"/>
        <v>Nov</v>
      </c>
      <c r="AN216" s="3">
        <f t="shared" si="123"/>
        <v>6</v>
      </c>
      <c r="AO216" s="3" t="str">
        <f t="shared" si="124"/>
        <v>Nov6</v>
      </c>
      <c r="AP216" s="3" t="str">
        <f t="shared" si="125"/>
        <v>45Tue</v>
      </c>
      <c r="AQ216" s="7" t="e">
        <f t="shared" si="132"/>
        <v>#N/A</v>
      </c>
      <c r="AR216" s="7" t="e">
        <f t="shared" si="133"/>
        <v>#N/A</v>
      </c>
      <c r="AS216" s="7">
        <f t="shared" si="134"/>
        <v>1.13927632821636</v>
      </c>
      <c r="AT216" s="7">
        <f t="shared" si="135"/>
        <v>0.694981879246672</v>
      </c>
      <c r="AU216" s="10" t="e">
        <f t="shared" si="126"/>
        <v>#N/A</v>
      </c>
      <c r="AV216" s="11" t="e">
        <f t="shared" si="127"/>
        <v>#N/A</v>
      </c>
    </row>
    <row r="217" spans="1:48">
      <c r="A217" s="6">
        <v>10541</v>
      </c>
      <c r="B217" s="3" t="str">
        <f t="shared" si="102"/>
        <v>Nov</v>
      </c>
      <c r="C217" s="3">
        <f t="shared" si="103"/>
        <v>9</v>
      </c>
      <c r="D217" s="3" t="str">
        <f t="shared" si="104"/>
        <v>Nov9</v>
      </c>
      <c r="E217" s="3" t="str">
        <f t="shared" si="105"/>
        <v>45Fri</v>
      </c>
      <c r="F217">
        <v>22.549999</v>
      </c>
      <c r="G217" s="8">
        <f t="shared" si="128"/>
        <v>0.00714604766172612</v>
      </c>
      <c r="H217" s="7">
        <f t="shared" si="106"/>
        <v>1.2697071509009</v>
      </c>
      <c r="I217" s="7"/>
      <c r="J217" s="6">
        <v>21495</v>
      </c>
      <c r="K217" s="3" t="str">
        <f t="shared" si="107"/>
        <v>Nov</v>
      </c>
      <c r="L217" s="3">
        <f t="shared" si="108"/>
        <v>6</v>
      </c>
      <c r="M217" s="3" t="str">
        <f t="shared" si="109"/>
        <v>Nov6</v>
      </c>
      <c r="N217" s="3" t="str">
        <f t="shared" si="110"/>
        <v>45Thu</v>
      </c>
      <c r="O217">
        <v>52.450001</v>
      </c>
      <c r="P217" s="8">
        <f t="shared" si="129"/>
        <v>0.00807230459489349</v>
      </c>
      <c r="Q217" s="7">
        <f t="shared" si="111"/>
        <v>1.30052066449191</v>
      </c>
      <c r="R217" s="7"/>
      <c r="S217" s="6">
        <v>36108</v>
      </c>
      <c r="T217" s="3" t="str">
        <f t="shared" si="112"/>
        <v>Nov</v>
      </c>
      <c r="U217" s="3">
        <f t="shared" si="113"/>
        <v>9</v>
      </c>
      <c r="V217" s="3" t="str">
        <f t="shared" si="114"/>
        <v>Nov9</v>
      </c>
      <c r="W217" s="3" t="str">
        <f t="shared" si="115"/>
        <v>46Mon</v>
      </c>
      <c r="X217">
        <v>1130.199951</v>
      </c>
      <c r="Y217" s="8">
        <f t="shared" si="130"/>
        <v>-0.00947411407898158</v>
      </c>
      <c r="Z217" s="7">
        <f t="shared" si="116"/>
        <v>1.15913190894825</v>
      </c>
      <c r="AA217" s="7"/>
      <c r="AB217" s="6">
        <v>39758</v>
      </c>
      <c r="AC217" s="3" t="str">
        <f t="shared" si="117"/>
        <v>Nov</v>
      </c>
      <c r="AD217" s="3">
        <f t="shared" si="118"/>
        <v>6</v>
      </c>
      <c r="AE217" s="3" t="str">
        <f t="shared" si="119"/>
        <v>Nov6</v>
      </c>
      <c r="AF217" s="3" t="str">
        <f t="shared" si="120"/>
        <v>45Thu</v>
      </c>
      <c r="AG217">
        <v>904.880005</v>
      </c>
      <c r="AH217" s="8">
        <f t="shared" si="131"/>
        <v>-0.0502639818578675</v>
      </c>
      <c r="AI217" s="7">
        <f t="shared" si="121"/>
        <v>0.625279847245974</v>
      </c>
      <c r="AJ217" s="7"/>
      <c r="AK217" s="9">
        <v>216</v>
      </c>
      <c r="AL217" s="6">
        <f>WORKDAY($AX$3,AK217,$AY$3:$AY$11)</f>
        <v>43411</v>
      </c>
      <c r="AM217" s="3" t="str">
        <f t="shared" si="122"/>
        <v>Nov</v>
      </c>
      <c r="AN217" s="3">
        <f t="shared" si="123"/>
        <v>7</v>
      </c>
      <c r="AO217" s="3" t="str">
        <f t="shared" si="124"/>
        <v>Nov7</v>
      </c>
      <c r="AP217" s="3" t="str">
        <f t="shared" si="125"/>
        <v>45Wed</v>
      </c>
      <c r="AQ217" s="7">
        <f t="shared" si="132"/>
        <v>1.25225225225225</v>
      </c>
      <c r="AR217" s="7">
        <f t="shared" si="133"/>
        <v>1.2901065316089</v>
      </c>
      <c r="AS217" s="7">
        <f t="shared" si="134"/>
        <v>1.1473068481711</v>
      </c>
      <c r="AT217" s="7">
        <f t="shared" si="135"/>
        <v>0.658372258503097</v>
      </c>
      <c r="AU217" s="10">
        <f t="shared" si="126"/>
        <v>1.08700947263384</v>
      </c>
      <c r="AV217" s="11">
        <f t="shared" si="127"/>
        <v>8.70094726338375</v>
      </c>
    </row>
    <row r="218" spans="1:48">
      <c r="A218" s="6">
        <v>10544</v>
      </c>
      <c r="B218" s="3" t="str">
        <f t="shared" si="102"/>
        <v>Nov</v>
      </c>
      <c r="C218" s="3">
        <f t="shared" si="103"/>
        <v>12</v>
      </c>
      <c r="D218" s="3" t="str">
        <f t="shared" si="104"/>
        <v>Nov12</v>
      </c>
      <c r="E218" s="3" t="str">
        <f t="shared" si="105"/>
        <v>46Mon</v>
      </c>
      <c r="F218">
        <v>22.84</v>
      </c>
      <c r="G218" s="8">
        <f t="shared" si="128"/>
        <v>0.0128603553374881</v>
      </c>
      <c r="H218" s="7">
        <f t="shared" si="106"/>
        <v>1.28603603603604</v>
      </c>
      <c r="I218" s="7"/>
      <c r="J218" s="6">
        <v>21496</v>
      </c>
      <c r="K218" s="3" t="str">
        <f t="shared" si="107"/>
        <v>Nov</v>
      </c>
      <c r="L218" s="3">
        <f t="shared" si="108"/>
        <v>7</v>
      </c>
      <c r="M218" s="3" t="str">
        <f t="shared" si="109"/>
        <v>Nov7</v>
      </c>
      <c r="N218" s="3" t="str">
        <f t="shared" si="110"/>
        <v>45Fri</v>
      </c>
      <c r="O218">
        <v>52.259998</v>
      </c>
      <c r="P218" s="8">
        <f t="shared" si="129"/>
        <v>-0.0036225547450418</v>
      </c>
      <c r="Q218" s="7">
        <f t="shared" si="111"/>
        <v>1.29580945718773</v>
      </c>
      <c r="R218" s="7"/>
      <c r="S218" s="6">
        <v>36109</v>
      </c>
      <c r="T218" s="3" t="str">
        <f t="shared" si="112"/>
        <v>Nov</v>
      </c>
      <c r="U218" s="3">
        <f t="shared" si="113"/>
        <v>10</v>
      </c>
      <c r="V218" s="3" t="str">
        <f t="shared" si="114"/>
        <v>Nov10</v>
      </c>
      <c r="W218" s="3" t="str">
        <f t="shared" si="115"/>
        <v>46Tue</v>
      </c>
      <c r="X218">
        <v>1128.26001</v>
      </c>
      <c r="Y218" s="8">
        <f t="shared" si="130"/>
        <v>-0.00171645822341757</v>
      </c>
      <c r="Z218" s="7">
        <f t="shared" si="116"/>
        <v>1.15714230745111</v>
      </c>
      <c r="AA218" s="7"/>
      <c r="AB218" s="6">
        <v>39759</v>
      </c>
      <c r="AC218" s="3" t="str">
        <f t="shared" si="117"/>
        <v>Nov</v>
      </c>
      <c r="AD218" s="3">
        <f t="shared" si="118"/>
        <v>7</v>
      </c>
      <c r="AE218" s="3" t="str">
        <f t="shared" si="119"/>
        <v>Nov7</v>
      </c>
      <c r="AF218" s="3" t="str">
        <f t="shared" si="120"/>
        <v>45Fri</v>
      </c>
      <c r="AG218">
        <v>930.98999</v>
      </c>
      <c r="AH218" s="8">
        <f t="shared" si="131"/>
        <v>0.0288546380246296</v>
      </c>
      <c r="AI218" s="7">
        <f t="shared" si="121"/>
        <v>0.643322070902352</v>
      </c>
      <c r="AJ218" s="7"/>
      <c r="AK218" s="9">
        <v>217</v>
      </c>
      <c r="AL218" s="6">
        <f>WORKDAY($AX$3,AK218,$AY$3:$AY$11)</f>
        <v>43412</v>
      </c>
      <c r="AM218" s="3" t="str">
        <f t="shared" si="122"/>
        <v>Nov</v>
      </c>
      <c r="AN218" s="3">
        <f t="shared" si="123"/>
        <v>8</v>
      </c>
      <c r="AO218" s="3" t="str">
        <f t="shared" si="124"/>
        <v>Nov8</v>
      </c>
      <c r="AP218" s="3" t="str">
        <f t="shared" si="125"/>
        <v>45Thu</v>
      </c>
      <c r="AQ218" s="7">
        <f t="shared" si="132"/>
        <v>1.26069814189189</v>
      </c>
      <c r="AR218" s="7">
        <f t="shared" si="133"/>
        <v>1.30052066449191</v>
      </c>
      <c r="AS218" s="7">
        <f t="shared" si="134"/>
        <v>1.16287537083941</v>
      </c>
      <c r="AT218" s="7">
        <f t="shared" si="135"/>
        <v>0.625279847245974</v>
      </c>
      <c r="AU218" s="10">
        <f t="shared" si="126"/>
        <v>1.0873435061173</v>
      </c>
      <c r="AV218" s="11">
        <f t="shared" si="127"/>
        <v>8.73435061172958</v>
      </c>
    </row>
    <row r="219" spans="1:48">
      <c r="A219" s="6">
        <v>10545</v>
      </c>
      <c r="B219" s="3" t="str">
        <f t="shared" si="102"/>
        <v>Nov</v>
      </c>
      <c r="C219" s="3">
        <f t="shared" si="103"/>
        <v>13</v>
      </c>
      <c r="D219" s="3" t="str">
        <f t="shared" si="104"/>
        <v>Nov13</v>
      </c>
      <c r="E219" s="3" t="str">
        <f t="shared" si="105"/>
        <v>46Tue</v>
      </c>
      <c r="F219">
        <v>22.91</v>
      </c>
      <c r="G219" s="8">
        <f t="shared" si="128"/>
        <v>0.00306479859894922</v>
      </c>
      <c r="H219" s="7">
        <f t="shared" si="106"/>
        <v>1.28997747747748</v>
      </c>
      <c r="I219" s="7"/>
      <c r="J219" s="6">
        <v>21499</v>
      </c>
      <c r="K219" s="3" t="str">
        <f t="shared" si="107"/>
        <v>Nov</v>
      </c>
      <c r="L219" s="3">
        <f t="shared" si="108"/>
        <v>10</v>
      </c>
      <c r="M219" s="3" t="str">
        <f t="shared" si="109"/>
        <v>Nov10</v>
      </c>
      <c r="N219" s="3" t="str">
        <f t="shared" si="110"/>
        <v>46Mon</v>
      </c>
      <c r="O219">
        <v>52.57</v>
      </c>
      <c r="P219" s="8">
        <f t="shared" si="129"/>
        <v>0.00593191756341049</v>
      </c>
      <c r="Q219" s="7">
        <f t="shared" si="111"/>
        <v>1.30349609206565</v>
      </c>
      <c r="R219" s="7"/>
      <c r="S219" s="6">
        <v>36110</v>
      </c>
      <c r="T219" s="3" t="str">
        <f t="shared" si="112"/>
        <v>Nov</v>
      </c>
      <c r="U219" s="3">
        <f t="shared" si="113"/>
        <v>11</v>
      </c>
      <c r="V219" s="3" t="str">
        <f t="shared" si="114"/>
        <v>Nov11</v>
      </c>
      <c r="W219" s="3" t="str">
        <f t="shared" si="115"/>
        <v>46Wed</v>
      </c>
      <c r="X219">
        <v>1120.969971</v>
      </c>
      <c r="Y219" s="8">
        <f t="shared" si="130"/>
        <v>-0.00646131116532259</v>
      </c>
      <c r="Z219" s="7">
        <f t="shared" si="116"/>
        <v>1.14966565094011</v>
      </c>
      <c r="AA219" s="7"/>
      <c r="AB219" s="6">
        <v>39762</v>
      </c>
      <c r="AC219" s="3" t="str">
        <f t="shared" si="117"/>
        <v>Nov</v>
      </c>
      <c r="AD219" s="3">
        <f t="shared" si="118"/>
        <v>10</v>
      </c>
      <c r="AE219" s="3" t="str">
        <f t="shared" si="119"/>
        <v>Nov10</v>
      </c>
      <c r="AF219" s="3" t="str">
        <f t="shared" si="120"/>
        <v>46Mon</v>
      </c>
      <c r="AG219">
        <v>919.210022</v>
      </c>
      <c r="AH219" s="8">
        <f t="shared" si="131"/>
        <v>-0.0126531628981318</v>
      </c>
      <c r="AI219" s="7">
        <f t="shared" si="121"/>
        <v>0.635182011943261</v>
      </c>
      <c r="AJ219" s="7"/>
      <c r="AK219" s="9">
        <v>218</v>
      </c>
      <c r="AL219" s="6">
        <f>WORKDAY($AX$3,AK219,$AY$3:$AY$11)</f>
        <v>43413</v>
      </c>
      <c r="AM219" s="3" t="str">
        <f t="shared" si="122"/>
        <v>Nov</v>
      </c>
      <c r="AN219" s="3">
        <f t="shared" si="123"/>
        <v>9</v>
      </c>
      <c r="AO219" s="3" t="str">
        <f t="shared" si="124"/>
        <v>Nov9</v>
      </c>
      <c r="AP219" s="3" t="str">
        <f t="shared" si="125"/>
        <v>45Fri</v>
      </c>
      <c r="AQ219" s="7">
        <f t="shared" si="132"/>
        <v>1.2697071509009</v>
      </c>
      <c r="AR219" s="7">
        <f t="shared" si="133"/>
        <v>1.29580945718773</v>
      </c>
      <c r="AS219" s="7">
        <f t="shared" si="134"/>
        <v>1.17021869435594</v>
      </c>
      <c r="AT219" s="7">
        <f t="shared" si="135"/>
        <v>0.643322070902352</v>
      </c>
      <c r="AU219" s="10">
        <f t="shared" si="126"/>
        <v>1.09476434333673</v>
      </c>
      <c r="AV219" s="11">
        <f t="shared" si="127"/>
        <v>9.47643433367291</v>
      </c>
    </row>
    <row r="220" spans="1:48">
      <c r="A220" s="6">
        <v>10546</v>
      </c>
      <c r="B220" s="3" t="str">
        <f t="shared" si="102"/>
        <v>Nov</v>
      </c>
      <c r="C220" s="3">
        <f t="shared" si="103"/>
        <v>14</v>
      </c>
      <c r="D220" s="3" t="str">
        <f t="shared" si="104"/>
        <v>Nov14</v>
      </c>
      <c r="E220" s="3" t="str">
        <f t="shared" si="105"/>
        <v>46Wed</v>
      </c>
      <c r="F220">
        <v>22.91</v>
      </c>
      <c r="G220" s="8">
        <f t="shared" si="128"/>
        <v>0</v>
      </c>
      <c r="H220" s="7">
        <f t="shared" si="106"/>
        <v>1.28997747747748</v>
      </c>
      <c r="I220" s="7"/>
      <c r="J220" s="6">
        <v>21500</v>
      </c>
      <c r="K220" s="3" t="str">
        <f t="shared" si="107"/>
        <v>Nov</v>
      </c>
      <c r="L220" s="3">
        <f t="shared" si="108"/>
        <v>11</v>
      </c>
      <c r="M220" s="3" t="str">
        <f t="shared" si="109"/>
        <v>Nov11</v>
      </c>
      <c r="N220" s="3" t="str">
        <f t="shared" si="110"/>
        <v>46Tue</v>
      </c>
      <c r="O220">
        <v>52.98</v>
      </c>
      <c r="P220" s="8">
        <f t="shared" si="129"/>
        <v>0.00779912497622212</v>
      </c>
      <c r="Q220" s="7">
        <f t="shared" si="111"/>
        <v>1.31366222099369</v>
      </c>
      <c r="R220" s="7"/>
      <c r="S220" s="6">
        <v>36111</v>
      </c>
      <c r="T220" s="3" t="str">
        <f t="shared" si="112"/>
        <v>Nov</v>
      </c>
      <c r="U220" s="3">
        <f t="shared" si="113"/>
        <v>12</v>
      </c>
      <c r="V220" s="3" t="str">
        <f t="shared" si="114"/>
        <v>Nov12</v>
      </c>
      <c r="W220" s="3" t="str">
        <f t="shared" si="115"/>
        <v>46Thu</v>
      </c>
      <c r="X220">
        <v>1117.689941</v>
      </c>
      <c r="Y220" s="8">
        <f t="shared" si="130"/>
        <v>-0.00292606410952635</v>
      </c>
      <c r="Z220" s="7">
        <f t="shared" si="116"/>
        <v>1.14630165554094</v>
      </c>
      <c r="AA220" s="7"/>
      <c r="AB220" s="6">
        <v>39763</v>
      </c>
      <c r="AC220" s="3" t="str">
        <f t="shared" si="117"/>
        <v>Nov</v>
      </c>
      <c r="AD220" s="3">
        <f t="shared" si="118"/>
        <v>11</v>
      </c>
      <c r="AE220" s="3" t="str">
        <f t="shared" si="119"/>
        <v>Nov11</v>
      </c>
      <c r="AF220" s="3" t="str">
        <f t="shared" si="120"/>
        <v>46Tue</v>
      </c>
      <c r="AG220">
        <v>898.950012</v>
      </c>
      <c r="AH220" s="8">
        <f t="shared" si="131"/>
        <v>-0.0220406757053395</v>
      </c>
      <c r="AI220" s="7">
        <f t="shared" si="121"/>
        <v>0.621182171204155</v>
      </c>
      <c r="AJ220" s="7"/>
      <c r="AK220" s="9">
        <v>219</v>
      </c>
      <c r="AL220" s="6">
        <f>WORKDAY($AX$3,AK220,$AY$3:$AY$11)</f>
        <v>43416</v>
      </c>
      <c r="AM220" s="3" t="str">
        <f t="shared" si="122"/>
        <v>Nov</v>
      </c>
      <c r="AN220" s="3">
        <f t="shared" si="123"/>
        <v>12</v>
      </c>
      <c r="AO220" s="3" t="str">
        <f t="shared" si="124"/>
        <v>Nov12</v>
      </c>
      <c r="AP220" s="3" t="str">
        <f t="shared" si="125"/>
        <v>46Mon</v>
      </c>
      <c r="AQ220" s="7">
        <f t="shared" si="132"/>
        <v>1.28603603603604</v>
      </c>
      <c r="AR220" s="7">
        <f t="shared" si="133"/>
        <v>1.30349609206565</v>
      </c>
      <c r="AS220" s="7">
        <f t="shared" si="134"/>
        <v>1.15913190894825</v>
      </c>
      <c r="AT220" s="7">
        <f t="shared" si="135"/>
        <v>0.635182011943261</v>
      </c>
      <c r="AU220" s="10">
        <f t="shared" si="126"/>
        <v>1.0959615122483</v>
      </c>
      <c r="AV220" s="11">
        <f t="shared" si="127"/>
        <v>9.59615122483002</v>
      </c>
    </row>
    <row r="221" spans="1:48">
      <c r="A221" s="6">
        <v>10547</v>
      </c>
      <c r="B221" s="3" t="str">
        <f t="shared" si="102"/>
        <v>Nov</v>
      </c>
      <c r="C221" s="3">
        <f t="shared" si="103"/>
        <v>15</v>
      </c>
      <c r="D221" s="3" t="str">
        <f t="shared" si="104"/>
        <v>Nov15</v>
      </c>
      <c r="E221" s="3" t="str">
        <f t="shared" si="105"/>
        <v>46Thu</v>
      </c>
      <c r="F221">
        <v>23.030001</v>
      </c>
      <c r="G221" s="8">
        <f t="shared" si="128"/>
        <v>0.00523793103448269</v>
      </c>
      <c r="H221" s="7">
        <f t="shared" si="106"/>
        <v>1.29673429054054</v>
      </c>
      <c r="I221" s="7"/>
      <c r="J221" s="6">
        <v>21501</v>
      </c>
      <c r="K221" s="3" t="str">
        <f t="shared" si="107"/>
        <v>Nov</v>
      </c>
      <c r="L221" s="3">
        <f t="shared" si="108"/>
        <v>12</v>
      </c>
      <c r="M221" s="3" t="str">
        <f t="shared" si="109"/>
        <v>Nov12</v>
      </c>
      <c r="N221" s="3" t="str">
        <f t="shared" si="110"/>
        <v>46Wed</v>
      </c>
      <c r="O221">
        <v>53.049999</v>
      </c>
      <c r="P221" s="8">
        <f t="shared" si="129"/>
        <v>0.00132123442808612</v>
      </c>
      <c r="Q221" s="7">
        <f t="shared" si="111"/>
        <v>1.31539787674694</v>
      </c>
      <c r="R221" s="7"/>
      <c r="S221" s="6">
        <v>36112</v>
      </c>
      <c r="T221" s="3" t="str">
        <f t="shared" si="112"/>
        <v>Nov</v>
      </c>
      <c r="U221" s="3">
        <f t="shared" si="113"/>
        <v>13</v>
      </c>
      <c r="V221" s="3" t="str">
        <f t="shared" si="114"/>
        <v>Nov13</v>
      </c>
      <c r="W221" s="3" t="str">
        <f t="shared" si="115"/>
        <v>46Fri</v>
      </c>
      <c r="X221">
        <v>1125.719971</v>
      </c>
      <c r="Y221" s="8">
        <f t="shared" si="130"/>
        <v>0.00718448802788312</v>
      </c>
      <c r="Z221" s="7">
        <f t="shared" si="116"/>
        <v>1.15453724606151</v>
      </c>
      <c r="AA221" s="7"/>
      <c r="AB221" s="6">
        <v>39764</v>
      </c>
      <c r="AC221" s="3" t="str">
        <f t="shared" si="117"/>
        <v>Nov</v>
      </c>
      <c r="AD221" s="3">
        <f t="shared" si="118"/>
        <v>12</v>
      </c>
      <c r="AE221" s="3" t="str">
        <f t="shared" si="119"/>
        <v>Nov12</v>
      </c>
      <c r="AF221" s="3" t="str">
        <f t="shared" si="120"/>
        <v>46Wed</v>
      </c>
      <c r="AG221">
        <v>852.299988</v>
      </c>
      <c r="AH221" s="8">
        <f t="shared" si="131"/>
        <v>-0.0518939021939743</v>
      </c>
      <c r="AI221" s="7">
        <f t="shared" si="121"/>
        <v>0.588946604367046</v>
      </c>
      <c r="AJ221" s="7"/>
      <c r="AK221" s="9">
        <v>220</v>
      </c>
      <c r="AL221" s="6">
        <f>WORKDAY($AX$3,AK221,$AY$3:$AY$11)</f>
        <v>43417</v>
      </c>
      <c r="AM221" s="3" t="str">
        <f t="shared" si="122"/>
        <v>Nov</v>
      </c>
      <c r="AN221" s="3">
        <f t="shared" si="123"/>
        <v>13</v>
      </c>
      <c r="AO221" s="3" t="str">
        <f t="shared" si="124"/>
        <v>Nov13</v>
      </c>
      <c r="AP221" s="3" t="str">
        <f t="shared" si="125"/>
        <v>46Tue</v>
      </c>
      <c r="AQ221" s="7">
        <f t="shared" si="132"/>
        <v>1.28997747747748</v>
      </c>
      <c r="AR221" s="7">
        <f t="shared" si="133"/>
        <v>1.31366222099369</v>
      </c>
      <c r="AS221" s="7">
        <f t="shared" si="134"/>
        <v>1.15714230745111</v>
      </c>
      <c r="AT221" s="7">
        <f t="shared" si="135"/>
        <v>0.621182171204155</v>
      </c>
      <c r="AU221" s="10">
        <f t="shared" si="126"/>
        <v>1.09549104428161</v>
      </c>
      <c r="AV221" s="11">
        <f t="shared" si="127"/>
        <v>9.54910442816082</v>
      </c>
    </row>
    <row r="222" spans="1:48">
      <c r="A222" s="6">
        <v>10548</v>
      </c>
      <c r="B222" s="3" t="str">
        <f t="shared" si="102"/>
        <v>Nov</v>
      </c>
      <c r="C222" s="3">
        <f t="shared" si="103"/>
        <v>16</v>
      </c>
      <c r="D222" s="3" t="str">
        <f t="shared" si="104"/>
        <v>Nov16</v>
      </c>
      <c r="E222" s="3" t="str">
        <f t="shared" si="105"/>
        <v>46Fri</v>
      </c>
      <c r="F222">
        <v>23.370001</v>
      </c>
      <c r="G222" s="8">
        <f t="shared" si="128"/>
        <v>0.0147633515083217</v>
      </c>
      <c r="H222" s="7">
        <f t="shared" si="106"/>
        <v>1.31587843468468</v>
      </c>
      <c r="I222" s="7"/>
      <c r="J222" s="6">
        <v>21502</v>
      </c>
      <c r="K222" s="3" t="str">
        <f t="shared" si="107"/>
        <v>Nov</v>
      </c>
      <c r="L222" s="3">
        <f t="shared" si="108"/>
        <v>13</v>
      </c>
      <c r="M222" s="3" t="str">
        <f t="shared" si="109"/>
        <v>Nov13</v>
      </c>
      <c r="N222" s="3" t="str">
        <f t="shared" si="110"/>
        <v>46Thu</v>
      </c>
      <c r="O222">
        <v>52.830002</v>
      </c>
      <c r="P222" s="8">
        <f t="shared" si="129"/>
        <v>-0.00414697463048019</v>
      </c>
      <c r="Q222" s="7">
        <f t="shared" si="111"/>
        <v>1.30994295512309</v>
      </c>
      <c r="R222" s="7"/>
      <c r="S222" s="6">
        <v>36115</v>
      </c>
      <c r="T222" s="3" t="str">
        <f t="shared" si="112"/>
        <v>Nov</v>
      </c>
      <c r="U222" s="3">
        <f t="shared" si="113"/>
        <v>16</v>
      </c>
      <c r="V222" s="3" t="str">
        <f t="shared" si="114"/>
        <v>Nov16</v>
      </c>
      <c r="W222" s="3" t="str">
        <f t="shared" si="115"/>
        <v>47Mon</v>
      </c>
      <c r="X222">
        <v>1135.869995</v>
      </c>
      <c r="Y222" s="8">
        <f t="shared" si="130"/>
        <v>0.00901647324510336</v>
      </c>
      <c r="Z222" s="7">
        <f t="shared" si="116"/>
        <v>1.1649471002511</v>
      </c>
      <c r="AA222" s="7"/>
      <c r="AB222" s="6">
        <v>39765</v>
      </c>
      <c r="AC222" s="3" t="str">
        <f t="shared" si="117"/>
        <v>Nov</v>
      </c>
      <c r="AD222" s="3">
        <f t="shared" si="118"/>
        <v>13</v>
      </c>
      <c r="AE222" s="3" t="str">
        <f t="shared" si="119"/>
        <v>Nov13</v>
      </c>
      <c r="AF222" s="3" t="str">
        <f t="shared" si="120"/>
        <v>46Thu</v>
      </c>
      <c r="AG222">
        <v>911.289978</v>
      </c>
      <c r="AH222" s="8">
        <f t="shared" si="131"/>
        <v>0.0692127077678664</v>
      </c>
      <c r="AI222" s="7">
        <f t="shared" si="121"/>
        <v>0.629709193585979</v>
      </c>
      <c r="AJ222" s="7"/>
      <c r="AK222" s="9">
        <v>221</v>
      </c>
      <c r="AL222" s="6">
        <f>WORKDAY($AX$3,AK222,$AY$3:$AY$11)</f>
        <v>43418</v>
      </c>
      <c r="AM222" s="3" t="str">
        <f t="shared" si="122"/>
        <v>Nov</v>
      </c>
      <c r="AN222" s="3">
        <f t="shared" si="123"/>
        <v>14</v>
      </c>
      <c r="AO222" s="3" t="str">
        <f t="shared" si="124"/>
        <v>Nov14</v>
      </c>
      <c r="AP222" s="3" t="str">
        <f t="shared" si="125"/>
        <v>46Wed</v>
      </c>
      <c r="AQ222" s="7">
        <f t="shared" si="132"/>
        <v>1.28997747747748</v>
      </c>
      <c r="AR222" s="7">
        <f t="shared" si="133"/>
        <v>1.31539787674694</v>
      </c>
      <c r="AS222" s="7">
        <f t="shared" si="134"/>
        <v>1.14966565094011</v>
      </c>
      <c r="AT222" s="7">
        <f t="shared" si="135"/>
        <v>0.588946604367046</v>
      </c>
      <c r="AU222" s="10">
        <f t="shared" si="126"/>
        <v>1.08599690238289</v>
      </c>
      <c r="AV222" s="11">
        <f t="shared" si="127"/>
        <v>8.59969023828939</v>
      </c>
    </row>
    <row r="223" spans="1:48">
      <c r="A223" s="6">
        <v>10551</v>
      </c>
      <c r="B223" s="3" t="str">
        <f t="shared" si="102"/>
        <v>Nov</v>
      </c>
      <c r="C223" s="3">
        <f t="shared" si="103"/>
        <v>19</v>
      </c>
      <c r="D223" s="3" t="str">
        <f t="shared" si="104"/>
        <v>Nov19</v>
      </c>
      <c r="E223" s="3" t="str">
        <f t="shared" si="105"/>
        <v>47Mon</v>
      </c>
      <c r="F223">
        <v>23.370001</v>
      </c>
      <c r="G223" s="8">
        <f t="shared" si="128"/>
        <v>0</v>
      </c>
      <c r="H223" s="7">
        <f t="shared" si="106"/>
        <v>1.31587843468468</v>
      </c>
      <c r="I223" s="7"/>
      <c r="J223" s="6">
        <v>21503</v>
      </c>
      <c r="K223" s="3" t="str">
        <f t="shared" si="107"/>
        <v>Nov</v>
      </c>
      <c r="L223" s="3">
        <f t="shared" si="108"/>
        <v>14</v>
      </c>
      <c r="M223" s="3" t="str">
        <f t="shared" si="109"/>
        <v>Nov14</v>
      </c>
      <c r="N223" s="3" t="str">
        <f t="shared" si="110"/>
        <v>46Fri</v>
      </c>
      <c r="O223">
        <v>53.09</v>
      </c>
      <c r="P223" s="8">
        <f t="shared" si="129"/>
        <v>0.00492140810443284</v>
      </c>
      <c r="Q223" s="7">
        <f t="shared" si="111"/>
        <v>1.31638971899877</v>
      </c>
      <c r="R223" s="7"/>
      <c r="S223" s="6">
        <v>36116</v>
      </c>
      <c r="T223" s="3" t="str">
        <f t="shared" si="112"/>
        <v>Nov</v>
      </c>
      <c r="U223" s="3">
        <f t="shared" si="113"/>
        <v>17</v>
      </c>
      <c r="V223" s="3" t="str">
        <f t="shared" si="114"/>
        <v>Nov17</v>
      </c>
      <c r="W223" s="3" t="str">
        <f t="shared" si="115"/>
        <v>47Tue</v>
      </c>
      <c r="X223">
        <v>1139.319946</v>
      </c>
      <c r="Y223" s="8">
        <f t="shared" si="130"/>
        <v>0.00303727628618278</v>
      </c>
      <c r="Z223" s="7">
        <f t="shared" si="116"/>
        <v>1.16848536645335</v>
      </c>
      <c r="AA223" s="7"/>
      <c r="AB223" s="6">
        <v>39766</v>
      </c>
      <c r="AC223" s="3" t="str">
        <f t="shared" si="117"/>
        <v>Nov</v>
      </c>
      <c r="AD223" s="3">
        <f t="shared" si="118"/>
        <v>14</v>
      </c>
      <c r="AE223" s="3" t="str">
        <f t="shared" si="119"/>
        <v>Nov14</v>
      </c>
      <c r="AF223" s="3" t="str">
        <f t="shared" si="120"/>
        <v>46Fri</v>
      </c>
      <c r="AG223">
        <v>873.289978</v>
      </c>
      <c r="AH223" s="8">
        <f t="shared" si="131"/>
        <v>-0.0416991308116855</v>
      </c>
      <c r="AI223" s="7">
        <f t="shared" si="121"/>
        <v>0.603450867549316</v>
      </c>
      <c r="AJ223" s="7"/>
      <c r="AK223" s="9">
        <v>222</v>
      </c>
      <c r="AL223" s="6">
        <f>WORKDAY($AX$3,AK223,$AY$3:$AY$11)</f>
        <v>43419</v>
      </c>
      <c r="AM223" s="3" t="str">
        <f t="shared" si="122"/>
        <v>Nov</v>
      </c>
      <c r="AN223" s="3">
        <f t="shared" si="123"/>
        <v>15</v>
      </c>
      <c r="AO223" s="3" t="str">
        <f t="shared" si="124"/>
        <v>Nov15</v>
      </c>
      <c r="AP223" s="3" t="str">
        <f t="shared" si="125"/>
        <v>46Thu</v>
      </c>
      <c r="AQ223" s="7">
        <f t="shared" si="132"/>
        <v>1.29673429054054</v>
      </c>
      <c r="AR223" s="7">
        <f t="shared" si="133"/>
        <v>1.30994295512309</v>
      </c>
      <c r="AS223" s="7">
        <f t="shared" si="134"/>
        <v>1.14630165554094</v>
      </c>
      <c r="AT223" s="7">
        <f t="shared" si="135"/>
        <v>0.629709193585979</v>
      </c>
      <c r="AU223" s="10">
        <f t="shared" si="126"/>
        <v>1.09567202369764</v>
      </c>
      <c r="AV223" s="11">
        <f t="shared" si="127"/>
        <v>9.56720236976361</v>
      </c>
    </row>
    <row r="224" spans="1:48">
      <c r="A224" s="6">
        <v>10552</v>
      </c>
      <c r="B224" s="3" t="str">
        <f t="shared" si="102"/>
        <v>Nov</v>
      </c>
      <c r="C224" s="3">
        <f t="shared" si="103"/>
        <v>20</v>
      </c>
      <c r="D224" s="3" t="str">
        <f t="shared" si="104"/>
        <v>Nov20</v>
      </c>
      <c r="E224" s="3" t="str">
        <f t="shared" si="105"/>
        <v>47Tue</v>
      </c>
      <c r="F224">
        <v>23.57</v>
      </c>
      <c r="G224" s="8">
        <f t="shared" si="128"/>
        <v>0.00855793716055048</v>
      </c>
      <c r="H224" s="7">
        <f t="shared" si="106"/>
        <v>1.32713963963964</v>
      </c>
      <c r="I224" s="7"/>
      <c r="J224" s="6">
        <v>21506</v>
      </c>
      <c r="K224" s="3" t="str">
        <f t="shared" si="107"/>
        <v>Nov</v>
      </c>
      <c r="L224" s="3">
        <f t="shared" si="108"/>
        <v>17</v>
      </c>
      <c r="M224" s="3" t="str">
        <f t="shared" si="109"/>
        <v>Nov17</v>
      </c>
      <c r="N224" s="3" t="str">
        <f t="shared" si="110"/>
        <v>47Mon</v>
      </c>
      <c r="O224">
        <v>53.240002</v>
      </c>
      <c r="P224" s="8">
        <f t="shared" si="129"/>
        <v>0.00282542851761148</v>
      </c>
      <c r="Q224" s="7">
        <f t="shared" si="111"/>
        <v>1.32010908405112</v>
      </c>
      <c r="R224" s="7"/>
      <c r="S224" s="6">
        <v>36117</v>
      </c>
      <c r="T224" s="3" t="str">
        <f t="shared" si="112"/>
        <v>Nov</v>
      </c>
      <c r="U224" s="3">
        <f t="shared" si="113"/>
        <v>18</v>
      </c>
      <c r="V224" s="3" t="str">
        <f t="shared" si="114"/>
        <v>Nov18</v>
      </c>
      <c r="W224" s="3" t="str">
        <f t="shared" si="115"/>
        <v>47Wed</v>
      </c>
      <c r="X224">
        <v>1144.47998</v>
      </c>
      <c r="Y224" s="8">
        <f t="shared" si="130"/>
        <v>0.004529047365594</v>
      </c>
      <c r="Z224" s="7">
        <f t="shared" si="116"/>
        <v>1.17377749202402</v>
      </c>
      <c r="AA224" s="7"/>
      <c r="AB224" s="6">
        <v>39769</v>
      </c>
      <c r="AC224" s="3" t="str">
        <f t="shared" si="117"/>
        <v>Nov</v>
      </c>
      <c r="AD224" s="3">
        <f t="shared" si="118"/>
        <v>17</v>
      </c>
      <c r="AE224" s="3" t="str">
        <f t="shared" si="119"/>
        <v>Nov17</v>
      </c>
      <c r="AF224" s="3" t="str">
        <f t="shared" si="120"/>
        <v>47Mon</v>
      </c>
      <c r="AG224">
        <v>850.75</v>
      </c>
      <c r="AH224" s="8">
        <f t="shared" si="131"/>
        <v>-0.0258104164342076</v>
      </c>
      <c r="AI224" s="7">
        <f t="shared" si="121"/>
        <v>0.587875549360285</v>
      </c>
      <c r="AJ224" s="7"/>
      <c r="AK224" s="9">
        <v>223</v>
      </c>
      <c r="AL224" s="6">
        <f>WORKDAY($AX$3,AK224,$AY$3:$AY$11)</f>
        <v>43420</v>
      </c>
      <c r="AM224" s="3" t="str">
        <f t="shared" si="122"/>
        <v>Nov</v>
      </c>
      <c r="AN224" s="3">
        <f t="shared" si="123"/>
        <v>16</v>
      </c>
      <c r="AO224" s="3" t="str">
        <f t="shared" si="124"/>
        <v>Nov16</v>
      </c>
      <c r="AP224" s="3" t="str">
        <f t="shared" si="125"/>
        <v>46Fri</v>
      </c>
      <c r="AQ224" s="7">
        <f t="shared" si="132"/>
        <v>1.31587843468468</v>
      </c>
      <c r="AR224" s="7">
        <f t="shared" si="133"/>
        <v>1.31638971899877</v>
      </c>
      <c r="AS224" s="7">
        <f t="shared" si="134"/>
        <v>1.15453724606151</v>
      </c>
      <c r="AT224" s="7">
        <f t="shared" si="135"/>
        <v>0.603450867549316</v>
      </c>
      <c r="AU224" s="10">
        <f t="shared" si="126"/>
        <v>1.09756406682357</v>
      </c>
      <c r="AV224" s="11">
        <f t="shared" si="127"/>
        <v>9.75640668235724</v>
      </c>
    </row>
    <row r="225" spans="1:48">
      <c r="A225" s="6">
        <v>10553</v>
      </c>
      <c r="B225" s="3" t="str">
        <f t="shared" si="102"/>
        <v>Nov</v>
      </c>
      <c r="C225" s="3">
        <f t="shared" si="103"/>
        <v>21</v>
      </c>
      <c r="D225" s="3" t="str">
        <f t="shared" si="104"/>
        <v>Nov21</v>
      </c>
      <c r="E225" s="3" t="str">
        <f t="shared" si="105"/>
        <v>47Wed</v>
      </c>
      <c r="F225">
        <v>23.219999</v>
      </c>
      <c r="G225" s="8">
        <f t="shared" si="128"/>
        <v>-0.0148494272380144</v>
      </c>
      <c r="H225" s="7">
        <f t="shared" si="106"/>
        <v>1.30743237612613</v>
      </c>
      <c r="I225" s="7"/>
      <c r="J225" s="6">
        <v>21507</v>
      </c>
      <c r="K225" s="3" t="str">
        <f t="shared" si="107"/>
        <v>Nov</v>
      </c>
      <c r="L225" s="3">
        <f t="shared" si="108"/>
        <v>18</v>
      </c>
      <c r="M225" s="3" t="str">
        <f t="shared" si="109"/>
        <v>Nov18</v>
      </c>
      <c r="N225" s="3" t="str">
        <f t="shared" si="110"/>
        <v>47Tue</v>
      </c>
      <c r="O225">
        <v>53.130001</v>
      </c>
      <c r="P225" s="8">
        <f t="shared" si="129"/>
        <v>-0.00206613440773344</v>
      </c>
      <c r="Q225" s="7">
        <f t="shared" si="111"/>
        <v>1.3173815612506</v>
      </c>
      <c r="R225" s="7"/>
      <c r="S225" s="6">
        <v>36118</v>
      </c>
      <c r="T225" s="3" t="str">
        <f t="shared" si="112"/>
        <v>Nov</v>
      </c>
      <c r="U225" s="3">
        <f t="shared" si="113"/>
        <v>19</v>
      </c>
      <c r="V225" s="3" t="str">
        <f t="shared" si="114"/>
        <v>Nov19</v>
      </c>
      <c r="W225" s="3" t="str">
        <f t="shared" si="115"/>
        <v>47Thu</v>
      </c>
      <c r="X225">
        <v>1152.609985</v>
      </c>
      <c r="Y225" s="8">
        <f t="shared" si="130"/>
        <v>0.00710366729175986</v>
      </c>
      <c r="Z225" s="7">
        <f t="shared" si="116"/>
        <v>1.18211561680192</v>
      </c>
      <c r="AA225" s="7"/>
      <c r="AB225" s="6">
        <v>39770</v>
      </c>
      <c r="AC225" s="3" t="str">
        <f t="shared" si="117"/>
        <v>Nov</v>
      </c>
      <c r="AD225" s="3">
        <f t="shared" si="118"/>
        <v>18</v>
      </c>
      <c r="AE225" s="3" t="str">
        <f t="shared" si="119"/>
        <v>Nov18</v>
      </c>
      <c r="AF225" s="3" t="str">
        <f t="shared" si="120"/>
        <v>47Tue</v>
      </c>
      <c r="AG225">
        <v>859.119995</v>
      </c>
      <c r="AH225" s="8">
        <f t="shared" si="131"/>
        <v>0.00983837202468412</v>
      </c>
      <c r="AI225" s="7">
        <f t="shared" si="121"/>
        <v>0.593659287719107</v>
      </c>
      <c r="AJ225" s="7"/>
      <c r="AK225" s="9">
        <v>224</v>
      </c>
      <c r="AL225" s="6">
        <f>WORKDAY($AX$3,AK225,$AY$3:$AY$11)</f>
        <v>43423</v>
      </c>
      <c r="AM225" s="3" t="str">
        <f t="shared" si="122"/>
        <v>Nov</v>
      </c>
      <c r="AN225" s="3">
        <f t="shared" si="123"/>
        <v>19</v>
      </c>
      <c r="AO225" s="3" t="str">
        <f t="shared" si="124"/>
        <v>Nov19</v>
      </c>
      <c r="AP225" s="3" t="str">
        <f t="shared" si="125"/>
        <v>47Mon</v>
      </c>
      <c r="AQ225" s="7">
        <f t="shared" si="132"/>
        <v>1.31587843468468</v>
      </c>
      <c r="AR225" s="7">
        <f t="shared" si="133"/>
        <v>1.32010908405112</v>
      </c>
      <c r="AS225" s="7">
        <f t="shared" si="134"/>
        <v>1.1649471002511</v>
      </c>
      <c r="AT225" s="7">
        <f t="shared" si="135"/>
        <v>0.587875549360285</v>
      </c>
      <c r="AU225" s="10">
        <f t="shared" si="126"/>
        <v>1.0972025420868</v>
      </c>
      <c r="AV225" s="11">
        <f t="shared" si="127"/>
        <v>9.72025420867992</v>
      </c>
    </row>
    <row r="226" spans="1:48">
      <c r="A226" s="6">
        <v>10554</v>
      </c>
      <c r="B226" s="3" t="str">
        <f t="shared" si="102"/>
        <v>Nov</v>
      </c>
      <c r="C226" s="3">
        <f t="shared" si="103"/>
        <v>22</v>
      </c>
      <c r="D226" s="3" t="str">
        <f t="shared" si="104"/>
        <v>Nov22</v>
      </c>
      <c r="E226" s="3" t="str">
        <f t="shared" si="105"/>
        <v>47Thu</v>
      </c>
      <c r="F226">
        <v>23.52</v>
      </c>
      <c r="G226" s="8">
        <f t="shared" si="128"/>
        <v>0.0129199402635632</v>
      </c>
      <c r="H226" s="7">
        <f t="shared" si="106"/>
        <v>1.32432432432432</v>
      </c>
      <c r="I226" s="7"/>
      <c r="J226" s="6">
        <v>21508</v>
      </c>
      <c r="K226" s="3" t="str">
        <f t="shared" si="107"/>
        <v>Nov</v>
      </c>
      <c r="L226" s="3">
        <f t="shared" si="108"/>
        <v>19</v>
      </c>
      <c r="M226" s="3" t="str">
        <f t="shared" si="109"/>
        <v>Nov19</v>
      </c>
      <c r="N226" s="3" t="str">
        <f t="shared" si="110"/>
        <v>47Wed</v>
      </c>
      <c r="O226">
        <v>53.200001</v>
      </c>
      <c r="P226" s="8">
        <f t="shared" si="129"/>
        <v>0.0013175230318554</v>
      </c>
      <c r="Q226" s="7">
        <f t="shared" si="111"/>
        <v>1.31911724179929</v>
      </c>
      <c r="R226" s="7"/>
      <c r="S226" s="6">
        <v>36119</v>
      </c>
      <c r="T226" s="3" t="str">
        <f t="shared" si="112"/>
        <v>Nov</v>
      </c>
      <c r="U226" s="3">
        <f t="shared" si="113"/>
        <v>20</v>
      </c>
      <c r="V226" s="3" t="str">
        <f t="shared" si="114"/>
        <v>Nov20</v>
      </c>
      <c r="W226" s="3" t="str">
        <f t="shared" si="115"/>
        <v>47Fri</v>
      </c>
      <c r="X226">
        <v>1163.550049</v>
      </c>
      <c r="Y226" s="8">
        <f t="shared" si="130"/>
        <v>0.00949155754537376</v>
      </c>
      <c r="Z226" s="7">
        <f t="shared" si="116"/>
        <v>1.19333573520408</v>
      </c>
      <c r="AA226" s="7"/>
      <c r="AB226" s="6">
        <v>39771</v>
      </c>
      <c r="AC226" s="3" t="str">
        <f t="shared" si="117"/>
        <v>Nov</v>
      </c>
      <c r="AD226" s="3">
        <f t="shared" si="118"/>
        <v>19</v>
      </c>
      <c r="AE226" s="3" t="str">
        <f t="shared" si="119"/>
        <v>Nov19</v>
      </c>
      <c r="AF226" s="3" t="str">
        <f t="shared" si="120"/>
        <v>47Wed</v>
      </c>
      <c r="AG226">
        <v>806.580017</v>
      </c>
      <c r="AH226" s="8">
        <f t="shared" si="131"/>
        <v>-0.0611555758284965</v>
      </c>
      <c r="AI226" s="7">
        <f t="shared" si="121"/>
        <v>0.55735371213271</v>
      </c>
      <c r="AJ226" s="7"/>
      <c r="AK226" s="9">
        <v>225</v>
      </c>
      <c r="AL226" s="6">
        <f>WORKDAY($AX$3,AK226,$AY$3:$AY$11)</f>
        <v>43424</v>
      </c>
      <c r="AM226" s="3" t="str">
        <f t="shared" si="122"/>
        <v>Nov</v>
      </c>
      <c r="AN226" s="3">
        <f t="shared" si="123"/>
        <v>20</v>
      </c>
      <c r="AO226" s="3" t="str">
        <f t="shared" si="124"/>
        <v>Nov20</v>
      </c>
      <c r="AP226" s="3" t="str">
        <f t="shared" si="125"/>
        <v>47Tue</v>
      </c>
      <c r="AQ226" s="7">
        <f t="shared" si="132"/>
        <v>1.32713963963964</v>
      </c>
      <c r="AR226" s="7">
        <f t="shared" si="133"/>
        <v>1.3173815612506</v>
      </c>
      <c r="AS226" s="7">
        <f t="shared" si="134"/>
        <v>1.16848536645335</v>
      </c>
      <c r="AT226" s="7">
        <f t="shared" si="135"/>
        <v>0.593659287719107</v>
      </c>
      <c r="AU226" s="10">
        <f t="shared" si="126"/>
        <v>1.10166646376568</v>
      </c>
      <c r="AV226" s="11">
        <f t="shared" si="127"/>
        <v>10.1666463765676</v>
      </c>
    </row>
    <row r="227" spans="1:48">
      <c r="A227" s="6">
        <v>10555</v>
      </c>
      <c r="B227" s="3" t="str">
        <f t="shared" si="102"/>
        <v>Nov</v>
      </c>
      <c r="C227" s="3">
        <f t="shared" si="103"/>
        <v>23</v>
      </c>
      <c r="D227" s="3" t="str">
        <f t="shared" si="104"/>
        <v>Nov23</v>
      </c>
      <c r="E227" s="3" t="str">
        <f t="shared" si="105"/>
        <v>47Fri</v>
      </c>
      <c r="F227">
        <v>23.700001</v>
      </c>
      <c r="G227" s="8">
        <f t="shared" si="128"/>
        <v>0.00765310374149663</v>
      </c>
      <c r="H227" s="7">
        <f t="shared" si="106"/>
        <v>1.33445951576577</v>
      </c>
      <c r="I227" s="7"/>
      <c r="J227" s="6">
        <v>21509</v>
      </c>
      <c r="K227" s="3" t="str">
        <f t="shared" si="107"/>
        <v>Nov</v>
      </c>
      <c r="L227" s="3">
        <f t="shared" si="108"/>
        <v>20</v>
      </c>
      <c r="M227" s="3" t="str">
        <f t="shared" si="109"/>
        <v>Nov20</v>
      </c>
      <c r="N227" s="3" t="str">
        <f t="shared" si="110"/>
        <v>47Thu</v>
      </c>
      <c r="O227">
        <v>53.209999</v>
      </c>
      <c r="P227" s="8">
        <f t="shared" si="129"/>
        <v>0.000187932327294563</v>
      </c>
      <c r="Q227" s="7">
        <f t="shared" si="111"/>
        <v>1.31936514657252</v>
      </c>
      <c r="R227" s="7"/>
      <c r="S227" s="6">
        <v>36122</v>
      </c>
      <c r="T227" s="3" t="str">
        <f t="shared" si="112"/>
        <v>Nov</v>
      </c>
      <c r="U227" s="3">
        <f t="shared" si="113"/>
        <v>23</v>
      </c>
      <c r="V227" s="3" t="str">
        <f t="shared" si="114"/>
        <v>Nov23</v>
      </c>
      <c r="W227" s="3" t="str">
        <f t="shared" si="115"/>
        <v>48Mon</v>
      </c>
      <c r="X227">
        <v>1188.209961</v>
      </c>
      <c r="Y227" s="8">
        <f t="shared" si="130"/>
        <v>0.021193683951278</v>
      </c>
      <c r="Z227" s="7">
        <f t="shared" si="116"/>
        <v>1.21862691562376</v>
      </c>
      <c r="AA227" s="7"/>
      <c r="AB227" s="6">
        <v>39772</v>
      </c>
      <c r="AC227" s="3" t="str">
        <f t="shared" si="117"/>
        <v>Nov</v>
      </c>
      <c r="AD227" s="3">
        <f t="shared" si="118"/>
        <v>20</v>
      </c>
      <c r="AE227" s="3" t="str">
        <f t="shared" si="119"/>
        <v>Nov20</v>
      </c>
      <c r="AF227" s="3" t="str">
        <f t="shared" si="120"/>
        <v>47Thu</v>
      </c>
      <c r="AG227">
        <v>752.440002</v>
      </c>
      <c r="AH227" s="8">
        <f t="shared" si="131"/>
        <v>-0.0671229312143992</v>
      </c>
      <c r="AI227" s="7">
        <f t="shared" si="121"/>
        <v>0.519942497251136</v>
      </c>
      <c r="AJ227" s="7"/>
      <c r="AK227" s="9">
        <v>226</v>
      </c>
      <c r="AL227" s="6">
        <f>WORKDAY($AX$3,AK227,$AY$3:$AY$11)</f>
        <v>43425</v>
      </c>
      <c r="AM227" s="3" t="str">
        <f t="shared" si="122"/>
        <v>Nov</v>
      </c>
      <c r="AN227" s="3">
        <f t="shared" si="123"/>
        <v>21</v>
      </c>
      <c r="AO227" s="3" t="str">
        <f t="shared" si="124"/>
        <v>Nov21</v>
      </c>
      <c r="AP227" s="3" t="str">
        <f t="shared" si="125"/>
        <v>47Wed</v>
      </c>
      <c r="AQ227" s="7">
        <f t="shared" si="132"/>
        <v>1.30743237612613</v>
      </c>
      <c r="AR227" s="7">
        <f t="shared" si="133"/>
        <v>1.31911724179929</v>
      </c>
      <c r="AS227" s="7">
        <f t="shared" si="134"/>
        <v>1.17377749202402</v>
      </c>
      <c r="AT227" s="7">
        <f t="shared" si="135"/>
        <v>0.55735371213271</v>
      </c>
      <c r="AU227" s="10">
        <f t="shared" si="126"/>
        <v>1.08942020552054</v>
      </c>
      <c r="AV227" s="11">
        <f t="shared" si="127"/>
        <v>8.94202055205384</v>
      </c>
    </row>
    <row r="228" spans="1:48">
      <c r="A228" s="6">
        <v>10558</v>
      </c>
      <c r="B228" s="3" t="str">
        <f t="shared" si="102"/>
        <v>Nov</v>
      </c>
      <c r="C228" s="3">
        <f t="shared" si="103"/>
        <v>26</v>
      </c>
      <c r="D228" s="3" t="str">
        <f t="shared" si="104"/>
        <v>Nov26</v>
      </c>
      <c r="E228" s="3" t="str">
        <f t="shared" si="105"/>
        <v>48Mon</v>
      </c>
      <c r="F228">
        <v>23.799999</v>
      </c>
      <c r="G228" s="8">
        <f t="shared" si="128"/>
        <v>0.00421932471648416</v>
      </c>
      <c r="H228" s="7">
        <f t="shared" si="106"/>
        <v>1.34009003378378</v>
      </c>
      <c r="I228" s="7"/>
      <c r="J228" s="6">
        <v>21510</v>
      </c>
      <c r="K228" s="3" t="str">
        <f t="shared" si="107"/>
        <v>Nov</v>
      </c>
      <c r="L228" s="3">
        <f t="shared" si="108"/>
        <v>21</v>
      </c>
      <c r="M228" s="3" t="str">
        <f t="shared" si="109"/>
        <v>Nov21</v>
      </c>
      <c r="N228" s="3" t="str">
        <f t="shared" si="110"/>
        <v>47Fri</v>
      </c>
      <c r="O228">
        <v>52.700001</v>
      </c>
      <c r="P228" s="8">
        <f t="shared" si="129"/>
        <v>-0.00958462712994983</v>
      </c>
      <c r="Q228" s="7">
        <f t="shared" si="111"/>
        <v>1.30671952359437</v>
      </c>
      <c r="R228" s="7"/>
      <c r="S228" s="6">
        <v>36123</v>
      </c>
      <c r="T228" s="3" t="str">
        <f t="shared" si="112"/>
        <v>Nov</v>
      </c>
      <c r="U228" s="3">
        <f t="shared" si="113"/>
        <v>24</v>
      </c>
      <c r="V228" s="3" t="str">
        <f t="shared" si="114"/>
        <v>Nov24</v>
      </c>
      <c r="W228" s="3" t="str">
        <f t="shared" si="115"/>
        <v>48Tue</v>
      </c>
      <c r="X228">
        <v>1182.98999</v>
      </c>
      <c r="Y228" s="8">
        <f t="shared" si="130"/>
        <v>-0.00439313856248676</v>
      </c>
      <c r="Z228" s="7">
        <f t="shared" si="116"/>
        <v>1.21327331872745</v>
      </c>
      <c r="AA228" s="7"/>
      <c r="AB228" s="6">
        <v>39773</v>
      </c>
      <c r="AC228" s="3" t="str">
        <f t="shared" si="117"/>
        <v>Nov</v>
      </c>
      <c r="AD228" s="3">
        <f t="shared" si="118"/>
        <v>21</v>
      </c>
      <c r="AE228" s="3" t="str">
        <f t="shared" si="119"/>
        <v>Nov21</v>
      </c>
      <c r="AF228" s="3" t="str">
        <f t="shared" si="120"/>
        <v>47Fri</v>
      </c>
      <c r="AG228">
        <v>800.030029</v>
      </c>
      <c r="AH228" s="8">
        <f t="shared" si="131"/>
        <v>0.0632476036275381</v>
      </c>
      <c r="AI228" s="7">
        <f t="shared" si="121"/>
        <v>0.552827614226388</v>
      </c>
      <c r="AJ228" s="7"/>
      <c r="AK228" s="9">
        <v>227</v>
      </c>
      <c r="AL228" s="6">
        <f>WORKDAY($AX$3,AK228,$AY$3:$AY$11)</f>
        <v>43427</v>
      </c>
      <c r="AM228" s="3" t="str">
        <f t="shared" si="122"/>
        <v>Nov</v>
      </c>
      <c r="AN228" s="3">
        <f t="shared" si="123"/>
        <v>23</v>
      </c>
      <c r="AO228" s="3" t="str">
        <f t="shared" si="124"/>
        <v>Nov23</v>
      </c>
      <c r="AP228" s="3" t="str">
        <f t="shared" si="125"/>
        <v>47Fri</v>
      </c>
      <c r="AQ228" s="7">
        <f t="shared" si="132"/>
        <v>1.33445951576577</v>
      </c>
      <c r="AR228" s="7">
        <f t="shared" si="133"/>
        <v>1.30671952359437</v>
      </c>
      <c r="AS228" s="7">
        <f t="shared" si="134"/>
        <v>1.19333573520408</v>
      </c>
      <c r="AT228" s="7">
        <f t="shared" si="135"/>
        <v>0.552827614226388</v>
      </c>
      <c r="AU228" s="10">
        <f t="shared" si="126"/>
        <v>1.09683559719765</v>
      </c>
      <c r="AV228" s="11">
        <f t="shared" si="127"/>
        <v>9.68355971976509</v>
      </c>
    </row>
    <row r="229" spans="1:48">
      <c r="A229" s="6">
        <v>10559</v>
      </c>
      <c r="B229" s="3" t="str">
        <f t="shared" si="102"/>
        <v>Nov</v>
      </c>
      <c r="C229" s="3">
        <f t="shared" si="103"/>
        <v>27</v>
      </c>
      <c r="D229" s="3" t="str">
        <f t="shared" si="104"/>
        <v>Nov27</v>
      </c>
      <c r="E229" s="3" t="str">
        <f t="shared" si="105"/>
        <v>48Tue</v>
      </c>
      <c r="F229">
        <v>23.91</v>
      </c>
      <c r="G229" s="8">
        <f t="shared" si="128"/>
        <v>0.00462189095049964</v>
      </c>
      <c r="H229" s="7">
        <f t="shared" si="106"/>
        <v>1.34628378378378</v>
      </c>
      <c r="I229" s="7"/>
      <c r="J229" s="6">
        <v>21513</v>
      </c>
      <c r="K229" s="3" t="str">
        <f t="shared" si="107"/>
        <v>Nov</v>
      </c>
      <c r="L229" s="3">
        <f t="shared" si="108"/>
        <v>24</v>
      </c>
      <c r="M229" s="3" t="str">
        <f t="shared" si="109"/>
        <v>Nov24</v>
      </c>
      <c r="N229" s="3" t="str">
        <f t="shared" si="110"/>
        <v>48Mon</v>
      </c>
      <c r="O229">
        <v>52.029999</v>
      </c>
      <c r="P229" s="8">
        <f t="shared" si="129"/>
        <v>-0.0127135101951896</v>
      </c>
      <c r="Q229" s="7">
        <f t="shared" si="111"/>
        <v>1.2901065316089</v>
      </c>
      <c r="R229" s="7"/>
      <c r="S229" s="6">
        <v>36124</v>
      </c>
      <c r="T229" s="3" t="str">
        <f t="shared" si="112"/>
        <v>Nov</v>
      </c>
      <c r="U229" s="3">
        <f t="shared" si="113"/>
        <v>25</v>
      </c>
      <c r="V229" s="3" t="str">
        <f t="shared" si="114"/>
        <v>Nov25</v>
      </c>
      <c r="W229" s="3" t="str">
        <f t="shared" si="115"/>
        <v>48Wed</v>
      </c>
      <c r="X229">
        <v>1186.869995</v>
      </c>
      <c r="Y229" s="8">
        <f t="shared" si="130"/>
        <v>0.00327982910489376</v>
      </c>
      <c r="Z229" s="7">
        <f t="shared" si="116"/>
        <v>1.2172526478704</v>
      </c>
      <c r="AA229" s="7"/>
      <c r="AB229" s="6">
        <v>39776</v>
      </c>
      <c r="AC229" s="3" t="str">
        <f t="shared" si="117"/>
        <v>Nov</v>
      </c>
      <c r="AD229" s="3">
        <f t="shared" si="118"/>
        <v>24</v>
      </c>
      <c r="AE229" s="3" t="str">
        <f t="shared" si="119"/>
        <v>Nov24</v>
      </c>
      <c r="AF229" s="3" t="str">
        <f t="shared" si="120"/>
        <v>48Mon</v>
      </c>
      <c r="AG229">
        <v>851.809998</v>
      </c>
      <c r="AH229" s="8">
        <f t="shared" si="131"/>
        <v>0.0647225318088653</v>
      </c>
      <c r="AI229" s="7">
        <f t="shared" si="121"/>
        <v>0.588608017072974</v>
      </c>
      <c r="AJ229" s="7"/>
      <c r="AK229" s="9">
        <v>228</v>
      </c>
      <c r="AL229" s="6">
        <f>WORKDAY($AX$3,AK229,$AY$3:$AY$11)</f>
        <v>43430</v>
      </c>
      <c r="AM229" s="3" t="str">
        <f t="shared" si="122"/>
        <v>Nov</v>
      </c>
      <c r="AN229" s="3">
        <f t="shared" si="123"/>
        <v>26</v>
      </c>
      <c r="AO229" s="3" t="str">
        <f t="shared" si="124"/>
        <v>Nov26</v>
      </c>
      <c r="AP229" s="3" t="str">
        <f t="shared" si="125"/>
        <v>48Mon</v>
      </c>
      <c r="AQ229" s="7">
        <f t="shared" si="132"/>
        <v>1.34009003378378</v>
      </c>
      <c r="AR229" s="7">
        <f t="shared" si="133"/>
        <v>1.2901065316089</v>
      </c>
      <c r="AS229" s="7">
        <f t="shared" si="134"/>
        <v>1.21862691562376</v>
      </c>
      <c r="AT229" s="7">
        <f t="shared" si="135"/>
        <v>0.588608017072974</v>
      </c>
      <c r="AU229" s="10">
        <f t="shared" si="126"/>
        <v>1.10935787452235</v>
      </c>
      <c r="AV229" s="11">
        <f t="shared" si="127"/>
        <v>10.9357874522355</v>
      </c>
    </row>
    <row r="230" spans="1:48">
      <c r="A230" s="6">
        <v>10560</v>
      </c>
      <c r="B230" s="3" t="str">
        <f t="shared" si="102"/>
        <v>Nov</v>
      </c>
      <c r="C230" s="3">
        <f t="shared" si="103"/>
        <v>28</v>
      </c>
      <c r="D230" s="3" t="str">
        <f t="shared" si="104"/>
        <v>Nov28</v>
      </c>
      <c r="E230" s="3" t="str">
        <f t="shared" si="105"/>
        <v>48Wed</v>
      </c>
      <c r="F230">
        <v>24.190001</v>
      </c>
      <c r="G230" s="8">
        <f t="shared" si="128"/>
        <v>0.0117106231702216</v>
      </c>
      <c r="H230" s="7">
        <f t="shared" si="106"/>
        <v>1.36204960585586</v>
      </c>
      <c r="I230" s="7"/>
      <c r="J230" s="6">
        <v>21514</v>
      </c>
      <c r="K230" s="3" t="str">
        <f t="shared" si="107"/>
        <v>Nov</v>
      </c>
      <c r="L230" s="3">
        <f t="shared" si="108"/>
        <v>25</v>
      </c>
      <c r="M230" s="3" t="str">
        <f t="shared" si="109"/>
        <v>Nov25</v>
      </c>
      <c r="N230" s="3" t="str">
        <f t="shared" si="110"/>
        <v>48Tue</v>
      </c>
      <c r="O230">
        <v>51.02</v>
      </c>
      <c r="P230" s="8">
        <f t="shared" si="129"/>
        <v>-0.0194118589162378</v>
      </c>
      <c r="Q230" s="7">
        <f t="shared" si="111"/>
        <v>1.26506316563039</v>
      </c>
      <c r="R230" s="7"/>
      <c r="S230" s="6">
        <v>36126</v>
      </c>
      <c r="T230" s="3" t="str">
        <f t="shared" si="112"/>
        <v>Nov</v>
      </c>
      <c r="U230" s="3">
        <f t="shared" si="113"/>
        <v>27</v>
      </c>
      <c r="V230" s="3" t="str">
        <f t="shared" si="114"/>
        <v>Nov27</v>
      </c>
      <c r="W230" s="3" t="str">
        <f t="shared" si="115"/>
        <v>48Fri</v>
      </c>
      <c r="X230">
        <v>1192.329956</v>
      </c>
      <c r="Y230" s="8">
        <f t="shared" si="130"/>
        <v>0.00460030249564108</v>
      </c>
      <c r="Z230" s="7">
        <f t="shared" si="116"/>
        <v>1.22285237826423</v>
      </c>
      <c r="AA230" s="7"/>
      <c r="AB230" s="6">
        <v>39777</v>
      </c>
      <c r="AC230" s="3" t="str">
        <f t="shared" si="117"/>
        <v>Nov</v>
      </c>
      <c r="AD230" s="3">
        <f t="shared" si="118"/>
        <v>25</v>
      </c>
      <c r="AE230" s="3" t="str">
        <f t="shared" si="119"/>
        <v>Nov25</v>
      </c>
      <c r="AF230" s="3" t="str">
        <f t="shared" si="120"/>
        <v>48Tue</v>
      </c>
      <c r="AG230">
        <v>857.390015</v>
      </c>
      <c r="AH230" s="8">
        <f t="shared" si="131"/>
        <v>0.00655077659701289</v>
      </c>
      <c r="AI230" s="7">
        <f t="shared" si="121"/>
        <v>0.59246385669603</v>
      </c>
      <c r="AJ230" s="7"/>
      <c r="AK230" s="9">
        <v>229</v>
      </c>
      <c r="AL230" s="6">
        <f>WORKDAY($AX$3,AK230,$AY$3:$AY$11)</f>
        <v>43431</v>
      </c>
      <c r="AM230" s="3" t="str">
        <f t="shared" si="122"/>
        <v>Nov</v>
      </c>
      <c r="AN230" s="3">
        <f t="shared" si="123"/>
        <v>27</v>
      </c>
      <c r="AO230" s="3" t="str">
        <f t="shared" si="124"/>
        <v>Nov27</v>
      </c>
      <c r="AP230" s="3" t="str">
        <f t="shared" si="125"/>
        <v>48Tue</v>
      </c>
      <c r="AQ230" s="7">
        <f t="shared" si="132"/>
        <v>1.34628378378378</v>
      </c>
      <c r="AR230" s="7">
        <f t="shared" si="133"/>
        <v>1.26506316563039</v>
      </c>
      <c r="AS230" s="7">
        <f t="shared" si="134"/>
        <v>1.21327331872745</v>
      </c>
      <c r="AT230" s="7">
        <f t="shared" si="135"/>
        <v>0.59246385669603</v>
      </c>
      <c r="AU230" s="10">
        <f t="shared" si="126"/>
        <v>1.10427103120941</v>
      </c>
      <c r="AV230" s="11">
        <f t="shared" si="127"/>
        <v>10.4271031209414</v>
      </c>
    </row>
    <row r="231" spans="1:48">
      <c r="A231" s="6">
        <v>10562</v>
      </c>
      <c r="B231" s="3" t="str">
        <f t="shared" si="102"/>
        <v>Nov</v>
      </c>
      <c r="C231" s="3">
        <f t="shared" si="103"/>
        <v>30</v>
      </c>
      <c r="D231" s="3" t="str">
        <f t="shared" si="104"/>
        <v>Nov30</v>
      </c>
      <c r="E231" s="3" t="str">
        <f t="shared" si="105"/>
        <v>48Fri</v>
      </c>
      <c r="F231">
        <v>24.280001</v>
      </c>
      <c r="G231" s="8">
        <f t="shared" si="128"/>
        <v>0.00372054552622796</v>
      </c>
      <c r="H231" s="7">
        <f t="shared" si="106"/>
        <v>1.36711717342342</v>
      </c>
      <c r="I231" s="7"/>
      <c r="J231" s="6">
        <v>21515</v>
      </c>
      <c r="K231" s="3" t="str">
        <f t="shared" si="107"/>
        <v>Nov</v>
      </c>
      <c r="L231" s="3">
        <f t="shared" si="108"/>
        <v>26</v>
      </c>
      <c r="M231" s="3" t="str">
        <f t="shared" si="109"/>
        <v>Nov26</v>
      </c>
      <c r="N231" s="3" t="str">
        <f t="shared" si="110"/>
        <v>48Wed</v>
      </c>
      <c r="O231">
        <v>51.900002</v>
      </c>
      <c r="P231" s="8">
        <f t="shared" si="129"/>
        <v>0.0172481771854174</v>
      </c>
      <c r="Q231" s="7">
        <f t="shared" si="111"/>
        <v>1.28688319926193</v>
      </c>
      <c r="R231" s="7"/>
      <c r="S231" s="6">
        <v>36129</v>
      </c>
      <c r="T231" s="3" t="str">
        <f t="shared" si="112"/>
        <v>Nov</v>
      </c>
      <c r="U231" s="3">
        <f t="shared" si="113"/>
        <v>30</v>
      </c>
      <c r="V231" s="3" t="str">
        <f t="shared" si="114"/>
        <v>Nov30</v>
      </c>
      <c r="W231" s="3" t="str">
        <f t="shared" si="115"/>
        <v>49Mon</v>
      </c>
      <c r="X231">
        <v>1163.630005</v>
      </c>
      <c r="Y231" s="8">
        <f t="shared" si="130"/>
        <v>-0.0240704771825762</v>
      </c>
      <c r="Z231" s="7">
        <f t="shared" si="116"/>
        <v>1.19341773799556</v>
      </c>
      <c r="AA231" s="7"/>
      <c r="AB231" s="6">
        <v>39778</v>
      </c>
      <c r="AC231" s="3" t="str">
        <f t="shared" si="117"/>
        <v>Nov</v>
      </c>
      <c r="AD231" s="3">
        <f t="shared" si="118"/>
        <v>26</v>
      </c>
      <c r="AE231" s="3" t="str">
        <f t="shared" si="119"/>
        <v>Nov26</v>
      </c>
      <c r="AF231" s="3" t="str">
        <f t="shared" si="120"/>
        <v>48Wed</v>
      </c>
      <c r="AG231">
        <v>887.679993</v>
      </c>
      <c r="AH231" s="8">
        <f t="shared" si="131"/>
        <v>0.0353281207736015</v>
      </c>
      <c r="AI231" s="7">
        <f t="shared" si="121"/>
        <v>0.613394491379381</v>
      </c>
      <c r="AJ231" s="7"/>
      <c r="AK231" s="9">
        <v>230</v>
      </c>
      <c r="AL231" s="6">
        <f>WORKDAY($AX$3,AK231,$AY$3:$AY$11)</f>
        <v>43432</v>
      </c>
      <c r="AM231" s="3" t="str">
        <f t="shared" si="122"/>
        <v>Nov</v>
      </c>
      <c r="AN231" s="3">
        <f t="shared" si="123"/>
        <v>28</v>
      </c>
      <c r="AO231" s="3" t="str">
        <f t="shared" si="124"/>
        <v>Nov28</v>
      </c>
      <c r="AP231" s="3" t="str">
        <f t="shared" si="125"/>
        <v>48Wed</v>
      </c>
      <c r="AQ231" s="7">
        <f t="shared" si="132"/>
        <v>1.36204960585586</v>
      </c>
      <c r="AR231" s="7">
        <f t="shared" si="133"/>
        <v>1.28688319926193</v>
      </c>
      <c r="AS231" s="7">
        <f t="shared" si="134"/>
        <v>1.2172526478704</v>
      </c>
      <c r="AT231" s="7">
        <f t="shared" si="135"/>
        <v>0.613394491379381</v>
      </c>
      <c r="AU231" s="10">
        <f t="shared" si="126"/>
        <v>1.11989498609189</v>
      </c>
      <c r="AV231" s="11">
        <f t="shared" si="127"/>
        <v>11.9894986091892</v>
      </c>
    </row>
    <row r="232" spans="1:48">
      <c r="A232" s="6">
        <v>10565</v>
      </c>
      <c r="B232" s="3" t="str">
        <f t="shared" si="102"/>
        <v>Dec</v>
      </c>
      <c r="C232" s="3">
        <f t="shared" si="103"/>
        <v>3</v>
      </c>
      <c r="D232" s="3" t="str">
        <f t="shared" si="104"/>
        <v>Dec3</v>
      </c>
      <c r="E232" s="3" t="str">
        <f t="shared" si="105"/>
        <v>49Mon</v>
      </c>
      <c r="F232">
        <v>23.85</v>
      </c>
      <c r="G232" s="8">
        <f t="shared" si="128"/>
        <v>-0.0177100898801445</v>
      </c>
      <c r="H232" s="7">
        <f t="shared" si="106"/>
        <v>1.3429054054054</v>
      </c>
      <c r="I232" s="7"/>
      <c r="J232" s="6">
        <v>21517</v>
      </c>
      <c r="K232" s="3" t="str">
        <f t="shared" si="107"/>
        <v>Nov</v>
      </c>
      <c r="L232" s="3">
        <f t="shared" si="108"/>
        <v>28</v>
      </c>
      <c r="M232" s="3" t="str">
        <f t="shared" si="109"/>
        <v>Nov28</v>
      </c>
      <c r="N232" s="3" t="str">
        <f t="shared" si="110"/>
        <v>48Fri</v>
      </c>
      <c r="O232">
        <v>52.48</v>
      </c>
      <c r="P232" s="8">
        <f t="shared" si="129"/>
        <v>0.011175298220605</v>
      </c>
      <c r="Q232" s="7">
        <f t="shared" si="111"/>
        <v>1.30126450278877</v>
      </c>
      <c r="R232" s="7"/>
      <c r="S232" s="6">
        <v>36130</v>
      </c>
      <c r="T232" s="3" t="str">
        <f t="shared" si="112"/>
        <v>Dec</v>
      </c>
      <c r="U232" s="3">
        <f t="shared" si="113"/>
        <v>1</v>
      </c>
      <c r="V232" s="3" t="str">
        <f t="shared" si="114"/>
        <v>Dec1</v>
      </c>
      <c r="W232" s="3" t="str">
        <f t="shared" si="115"/>
        <v>49Tue</v>
      </c>
      <c r="X232">
        <v>1175.280029</v>
      </c>
      <c r="Y232" s="8">
        <f t="shared" si="130"/>
        <v>0.0100117940839795</v>
      </c>
      <c r="Z232" s="7">
        <f t="shared" si="116"/>
        <v>1.20536599064454</v>
      </c>
      <c r="AA232" s="7"/>
      <c r="AB232" s="6">
        <v>39780</v>
      </c>
      <c r="AC232" s="3" t="str">
        <f t="shared" si="117"/>
        <v>Nov</v>
      </c>
      <c r="AD232" s="3">
        <f t="shared" si="118"/>
        <v>28</v>
      </c>
      <c r="AE232" s="3" t="str">
        <f t="shared" si="119"/>
        <v>Nov28</v>
      </c>
      <c r="AF232" s="3" t="str">
        <f t="shared" si="120"/>
        <v>48Fri</v>
      </c>
      <c r="AG232">
        <v>896.23999</v>
      </c>
      <c r="AH232" s="8">
        <f t="shared" si="131"/>
        <v>0.00964311133235157</v>
      </c>
      <c r="AI232" s="7">
        <f t="shared" si="121"/>
        <v>0.619309522750404</v>
      </c>
      <c r="AJ232" s="7"/>
      <c r="AK232" s="9">
        <v>231</v>
      </c>
      <c r="AL232" s="6">
        <f>WORKDAY($AX$3,AK232,$AY$3:$AY$11)</f>
        <v>43433</v>
      </c>
      <c r="AM232" s="3" t="str">
        <f t="shared" si="122"/>
        <v>Nov</v>
      </c>
      <c r="AN232" s="3">
        <f t="shared" si="123"/>
        <v>29</v>
      </c>
      <c r="AO232" s="3" t="str">
        <f t="shared" si="124"/>
        <v>Nov29</v>
      </c>
      <c r="AP232" s="3" t="str">
        <f t="shared" si="125"/>
        <v>48Thu</v>
      </c>
      <c r="AQ232" s="7" t="e">
        <f t="shared" si="132"/>
        <v>#N/A</v>
      </c>
      <c r="AR232" s="7" t="e">
        <f t="shared" si="133"/>
        <v>#N/A</v>
      </c>
      <c r="AS232" s="7" t="e">
        <f t="shared" si="134"/>
        <v>#N/A</v>
      </c>
      <c r="AT232" s="7" t="e">
        <f t="shared" si="135"/>
        <v>#N/A</v>
      </c>
      <c r="AU232" s="10" t="e">
        <f t="shared" si="126"/>
        <v>#N/A</v>
      </c>
      <c r="AV232" s="11" t="e">
        <f t="shared" si="127"/>
        <v>#N/A</v>
      </c>
    </row>
    <row r="233" spans="1:48">
      <c r="A233" s="6">
        <v>10566</v>
      </c>
      <c r="B233" s="3" t="str">
        <f t="shared" si="102"/>
        <v>Dec</v>
      </c>
      <c r="C233" s="3">
        <f t="shared" si="103"/>
        <v>4</v>
      </c>
      <c r="D233" s="3" t="str">
        <f t="shared" si="104"/>
        <v>Dec4</v>
      </c>
      <c r="E233" s="3" t="str">
        <f t="shared" si="105"/>
        <v>49Tue</v>
      </c>
      <c r="F233">
        <v>23.91</v>
      </c>
      <c r="G233" s="8">
        <f t="shared" si="128"/>
        <v>0.0025157232704402</v>
      </c>
      <c r="H233" s="7">
        <f t="shared" si="106"/>
        <v>1.34628378378378</v>
      </c>
      <c r="I233" s="7"/>
      <c r="J233" s="6">
        <v>21520</v>
      </c>
      <c r="K233" s="3" t="str">
        <f t="shared" si="107"/>
        <v>Dec</v>
      </c>
      <c r="L233" s="3">
        <f t="shared" si="108"/>
        <v>1</v>
      </c>
      <c r="M233" s="3" t="str">
        <f t="shared" si="109"/>
        <v>Dec1</v>
      </c>
      <c r="N233" s="3" t="str">
        <f t="shared" si="110"/>
        <v>49Mon</v>
      </c>
      <c r="O233">
        <v>52.689999</v>
      </c>
      <c r="P233" s="8">
        <f t="shared" si="129"/>
        <v>0.00400150533536592</v>
      </c>
      <c r="Q233" s="7">
        <f t="shared" si="111"/>
        <v>1.3064715196394</v>
      </c>
      <c r="R233" s="7"/>
      <c r="S233" s="6">
        <v>36131</v>
      </c>
      <c r="T233" s="3" t="str">
        <f t="shared" si="112"/>
        <v>Dec</v>
      </c>
      <c r="U233" s="3">
        <f t="shared" si="113"/>
        <v>2</v>
      </c>
      <c r="V233" s="3" t="str">
        <f t="shared" si="114"/>
        <v>Dec2</v>
      </c>
      <c r="W233" s="3" t="str">
        <f t="shared" si="115"/>
        <v>49Wed</v>
      </c>
      <c r="X233">
        <v>1171.25</v>
      </c>
      <c r="Y233" s="8">
        <f t="shared" si="130"/>
        <v>-0.00342899470811991</v>
      </c>
      <c r="Z233" s="7">
        <f t="shared" si="116"/>
        <v>1.20123279704127</v>
      </c>
      <c r="AA233" s="7"/>
      <c r="AB233" s="6">
        <v>39783</v>
      </c>
      <c r="AC233" s="3" t="str">
        <f t="shared" si="117"/>
        <v>Dec</v>
      </c>
      <c r="AD233" s="3">
        <f t="shared" si="118"/>
        <v>1</v>
      </c>
      <c r="AE233" s="3" t="str">
        <f t="shared" si="119"/>
        <v>Dec1</v>
      </c>
      <c r="AF233" s="3" t="str">
        <f t="shared" si="120"/>
        <v>49Mon</v>
      </c>
      <c r="AG233">
        <v>816.210022</v>
      </c>
      <c r="AH233" s="8">
        <f t="shared" si="131"/>
        <v>-0.0892952433421321</v>
      </c>
      <c r="AI233" s="7">
        <f t="shared" si="121"/>
        <v>0.564008128212307</v>
      </c>
      <c r="AJ233" s="7"/>
      <c r="AK233" s="9">
        <v>232</v>
      </c>
      <c r="AL233" s="6">
        <f>WORKDAY($AX$3,AK233,$AY$3:$AY$11)</f>
        <v>43434</v>
      </c>
      <c r="AM233" s="3" t="str">
        <f t="shared" si="122"/>
        <v>Nov</v>
      </c>
      <c r="AN233" s="3">
        <f t="shared" si="123"/>
        <v>30</v>
      </c>
      <c r="AO233" s="3" t="str">
        <f t="shared" si="124"/>
        <v>Nov30</v>
      </c>
      <c r="AP233" s="3" t="str">
        <f t="shared" si="125"/>
        <v>48Fri</v>
      </c>
      <c r="AQ233" s="7">
        <f t="shared" si="132"/>
        <v>1.36711717342342</v>
      </c>
      <c r="AR233" s="7">
        <f t="shared" si="133"/>
        <v>1.30126450278877</v>
      </c>
      <c r="AS233" s="7">
        <f t="shared" si="134"/>
        <v>1.22285237826423</v>
      </c>
      <c r="AT233" s="7">
        <f t="shared" si="135"/>
        <v>0.619309522750404</v>
      </c>
      <c r="AU233" s="10">
        <f t="shared" si="126"/>
        <v>1.12763589430671</v>
      </c>
      <c r="AV233" s="11">
        <f t="shared" si="127"/>
        <v>12.7635894306706</v>
      </c>
    </row>
    <row r="234" spans="1:48">
      <c r="A234" s="6">
        <v>10567</v>
      </c>
      <c r="B234" s="3" t="str">
        <f t="shared" si="102"/>
        <v>Dec</v>
      </c>
      <c r="C234" s="3">
        <f t="shared" si="103"/>
        <v>5</v>
      </c>
      <c r="D234" s="3" t="str">
        <f t="shared" si="104"/>
        <v>Dec5</v>
      </c>
      <c r="E234" s="3" t="str">
        <f t="shared" si="105"/>
        <v>49Wed</v>
      </c>
      <c r="F234">
        <v>23.809999</v>
      </c>
      <c r="G234" s="8">
        <f t="shared" si="128"/>
        <v>-0.00418239230447507</v>
      </c>
      <c r="H234" s="7">
        <f t="shared" si="106"/>
        <v>1.34065309684685</v>
      </c>
      <c r="I234" s="7"/>
      <c r="J234" s="6">
        <v>21521</v>
      </c>
      <c r="K234" s="3" t="str">
        <f t="shared" si="107"/>
        <v>Dec</v>
      </c>
      <c r="L234" s="3">
        <f t="shared" si="108"/>
        <v>2</v>
      </c>
      <c r="M234" s="3" t="str">
        <f t="shared" si="109"/>
        <v>Dec2</v>
      </c>
      <c r="N234" s="3" t="str">
        <f t="shared" si="110"/>
        <v>49Tue</v>
      </c>
      <c r="O234">
        <v>52.459999</v>
      </c>
      <c r="P234" s="8">
        <f t="shared" si="129"/>
        <v>-0.004365154761153</v>
      </c>
      <c r="Q234" s="7">
        <f t="shared" si="111"/>
        <v>1.30076856926513</v>
      </c>
      <c r="R234" s="7"/>
      <c r="S234" s="6">
        <v>36132</v>
      </c>
      <c r="T234" s="3" t="str">
        <f t="shared" si="112"/>
        <v>Dec</v>
      </c>
      <c r="U234" s="3">
        <f t="shared" si="113"/>
        <v>3</v>
      </c>
      <c r="V234" s="3" t="str">
        <f t="shared" si="114"/>
        <v>Dec3</v>
      </c>
      <c r="W234" s="3" t="str">
        <f t="shared" si="115"/>
        <v>49Thu</v>
      </c>
      <c r="X234">
        <v>1150.140015</v>
      </c>
      <c r="Y234" s="8">
        <f t="shared" si="130"/>
        <v>-0.0180234663820705</v>
      </c>
      <c r="Z234" s="7">
        <f t="shared" si="116"/>
        <v>1.17958241810676</v>
      </c>
      <c r="AA234" s="7"/>
      <c r="AB234" s="6">
        <v>39784</v>
      </c>
      <c r="AC234" s="3" t="str">
        <f t="shared" si="117"/>
        <v>Dec</v>
      </c>
      <c r="AD234" s="3">
        <f t="shared" si="118"/>
        <v>2</v>
      </c>
      <c r="AE234" s="3" t="str">
        <f t="shared" si="119"/>
        <v>Dec2</v>
      </c>
      <c r="AF234" s="3" t="str">
        <f t="shared" si="120"/>
        <v>49Tue</v>
      </c>
      <c r="AG234">
        <v>848.809998</v>
      </c>
      <c r="AH234" s="8">
        <f t="shared" si="131"/>
        <v>0.0399406710543919</v>
      </c>
      <c r="AI234" s="7">
        <f t="shared" si="121"/>
        <v>0.586534991333238</v>
      </c>
      <c r="AJ234" s="7"/>
      <c r="AK234" s="9">
        <v>233</v>
      </c>
      <c r="AL234" s="6">
        <f>WORKDAY($AX$3,AK234,$AY$3:$AY$11)</f>
        <v>43437</v>
      </c>
      <c r="AM234" s="3" t="str">
        <f t="shared" si="122"/>
        <v>Dec</v>
      </c>
      <c r="AN234" s="3">
        <f t="shared" si="123"/>
        <v>3</v>
      </c>
      <c r="AO234" s="3" t="str">
        <f t="shared" si="124"/>
        <v>Dec3</v>
      </c>
      <c r="AP234" s="3" t="str">
        <f t="shared" si="125"/>
        <v>49Mon</v>
      </c>
      <c r="AQ234" s="7">
        <f t="shared" si="132"/>
        <v>1.3429054054054</v>
      </c>
      <c r="AR234" s="7">
        <f t="shared" si="133"/>
        <v>1.3064715196394</v>
      </c>
      <c r="AS234" s="7">
        <f t="shared" si="134"/>
        <v>1.19341773799556</v>
      </c>
      <c r="AT234" s="7">
        <f t="shared" si="135"/>
        <v>0.564008128212307</v>
      </c>
      <c r="AU234" s="10">
        <f t="shared" si="126"/>
        <v>1.10170069781317</v>
      </c>
      <c r="AV234" s="11">
        <f t="shared" si="127"/>
        <v>10.1700697813168</v>
      </c>
    </row>
    <row r="235" spans="1:48">
      <c r="A235" s="6">
        <v>10568</v>
      </c>
      <c r="B235" s="3" t="str">
        <f t="shared" si="102"/>
        <v>Dec</v>
      </c>
      <c r="C235" s="3">
        <f t="shared" si="103"/>
        <v>6</v>
      </c>
      <c r="D235" s="3" t="str">
        <f t="shared" si="104"/>
        <v>Dec6</v>
      </c>
      <c r="E235" s="3" t="str">
        <f t="shared" si="105"/>
        <v>49Thu</v>
      </c>
      <c r="F235">
        <v>22.91</v>
      </c>
      <c r="G235" s="8">
        <f t="shared" si="128"/>
        <v>-0.0377992036034945</v>
      </c>
      <c r="H235" s="7">
        <f t="shared" si="106"/>
        <v>1.28997747747748</v>
      </c>
      <c r="I235" s="7"/>
      <c r="J235" s="6">
        <v>21522</v>
      </c>
      <c r="K235" s="3" t="str">
        <f t="shared" si="107"/>
        <v>Dec</v>
      </c>
      <c r="L235" s="3">
        <f t="shared" si="108"/>
        <v>3</v>
      </c>
      <c r="M235" s="3" t="str">
        <f t="shared" si="109"/>
        <v>Dec3</v>
      </c>
      <c r="N235" s="3" t="str">
        <f t="shared" si="110"/>
        <v>49Wed</v>
      </c>
      <c r="O235">
        <v>52.529999</v>
      </c>
      <c r="P235" s="8">
        <f t="shared" si="129"/>
        <v>0.0013343500063733</v>
      </c>
      <c r="Q235" s="7">
        <f t="shared" si="111"/>
        <v>1.30250424981382</v>
      </c>
      <c r="R235" s="7"/>
      <c r="S235" s="6">
        <v>36133</v>
      </c>
      <c r="T235" s="3" t="str">
        <f t="shared" si="112"/>
        <v>Dec</v>
      </c>
      <c r="U235" s="3">
        <f t="shared" si="113"/>
        <v>4</v>
      </c>
      <c r="V235" s="3" t="str">
        <f t="shared" si="114"/>
        <v>Dec4</v>
      </c>
      <c r="W235" s="3" t="str">
        <f t="shared" si="115"/>
        <v>49Fri</v>
      </c>
      <c r="X235">
        <v>1176.73999</v>
      </c>
      <c r="Y235" s="8">
        <f t="shared" si="130"/>
        <v>0.0231275972082408</v>
      </c>
      <c r="Z235" s="7">
        <f t="shared" si="116"/>
        <v>1.20686332514665</v>
      </c>
      <c r="AA235" s="7"/>
      <c r="AB235" s="6">
        <v>39785</v>
      </c>
      <c r="AC235" s="3" t="str">
        <f t="shared" si="117"/>
        <v>Dec</v>
      </c>
      <c r="AD235" s="3">
        <f t="shared" si="118"/>
        <v>3</v>
      </c>
      <c r="AE235" s="3" t="str">
        <f t="shared" si="119"/>
        <v>Dec3</v>
      </c>
      <c r="AF235" s="3" t="str">
        <f t="shared" si="120"/>
        <v>49Wed</v>
      </c>
      <c r="AG235">
        <v>870.73999</v>
      </c>
      <c r="AH235" s="8">
        <f t="shared" si="131"/>
        <v>0.0258361612748111</v>
      </c>
      <c r="AI235" s="7">
        <f t="shared" si="121"/>
        <v>0.601688803962643</v>
      </c>
      <c r="AJ235" s="7"/>
      <c r="AK235" s="9">
        <v>234</v>
      </c>
      <c r="AL235" s="6">
        <f>WORKDAY($AX$3,AK235,$AY$3:$AY$11)</f>
        <v>43438</v>
      </c>
      <c r="AM235" s="3" t="str">
        <f t="shared" si="122"/>
        <v>Dec</v>
      </c>
      <c r="AN235" s="3">
        <f t="shared" si="123"/>
        <v>4</v>
      </c>
      <c r="AO235" s="3" t="str">
        <f t="shared" si="124"/>
        <v>Dec4</v>
      </c>
      <c r="AP235" s="3" t="str">
        <f t="shared" si="125"/>
        <v>49Tue</v>
      </c>
      <c r="AQ235" s="7">
        <f t="shared" si="132"/>
        <v>1.34628378378378</v>
      </c>
      <c r="AR235" s="7">
        <f t="shared" si="133"/>
        <v>1.30076856926513</v>
      </c>
      <c r="AS235" s="7">
        <f t="shared" si="134"/>
        <v>1.20536599064454</v>
      </c>
      <c r="AT235" s="7">
        <f t="shared" si="135"/>
        <v>0.586534991333238</v>
      </c>
      <c r="AU235" s="10">
        <f t="shared" si="126"/>
        <v>1.10973833375667</v>
      </c>
      <c r="AV235" s="11">
        <f t="shared" si="127"/>
        <v>10.9738333756674</v>
      </c>
    </row>
    <row r="236" spans="1:48">
      <c r="A236" s="6">
        <v>10569</v>
      </c>
      <c r="B236" s="3" t="str">
        <f t="shared" si="102"/>
        <v>Dec</v>
      </c>
      <c r="C236" s="3">
        <f t="shared" si="103"/>
        <v>7</v>
      </c>
      <c r="D236" s="3" t="str">
        <f t="shared" si="104"/>
        <v>Dec7</v>
      </c>
      <c r="E236" s="3" t="str">
        <f t="shared" si="105"/>
        <v>49Fri</v>
      </c>
      <c r="F236">
        <v>22.360001</v>
      </c>
      <c r="G236" s="8">
        <f t="shared" si="128"/>
        <v>-0.0240069402007857</v>
      </c>
      <c r="H236" s="7">
        <f t="shared" si="106"/>
        <v>1.25900906531531</v>
      </c>
      <c r="I236" s="7"/>
      <c r="J236" s="6">
        <v>21523</v>
      </c>
      <c r="K236" s="3" t="str">
        <f t="shared" si="107"/>
        <v>Dec</v>
      </c>
      <c r="L236" s="3">
        <f t="shared" si="108"/>
        <v>4</v>
      </c>
      <c r="M236" s="3" t="str">
        <f t="shared" si="109"/>
        <v>Dec4</v>
      </c>
      <c r="N236" s="3" t="str">
        <f t="shared" si="110"/>
        <v>49Thu</v>
      </c>
      <c r="O236">
        <v>52.549999</v>
      </c>
      <c r="P236" s="8">
        <f t="shared" si="129"/>
        <v>0.000380734825447134</v>
      </c>
      <c r="Q236" s="7">
        <f t="shared" si="111"/>
        <v>1.30300015854202</v>
      </c>
      <c r="R236" s="7"/>
      <c r="S236" s="6">
        <v>36136</v>
      </c>
      <c r="T236" s="3" t="str">
        <f t="shared" si="112"/>
        <v>Dec</v>
      </c>
      <c r="U236" s="3">
        <f t="shared" si="113"/>
        <v>7</v>
      </c>
      <c r="V236" s="3" t="str">
        <f t="shared" si="114"/>
        <v>Dec7</v>
      </c>
      <c r="W236" s="3" t="str">
        <f t="shared" si="115"/>
        <v>50Mon</v>
      </c>
      <c r="X236">
        <v>1187.699951</v>
      </c>
      <c r="Y236" s="8">
        <f t="shared" si="130"/>
        <v>0.0093138340611676</v>
      </c>
      <c r="Z236" s="7">
        <f t="shared" si="116"/>
        <v>1.21810384989158</v>
      </c>
      <c r="AA236" s="7"/>
      <c r="AB236" s="6">
        <v>39786</v>
      </c>
      <c r="AC236" s="3" t="str">
        <f t="shared" si="117"/>
        <v>Dec</v>
      </c>
      <c r="AD236" s="3">
        <f t="shared" si="118"/>
        <v>4</v>
      </c>
      <c r="AE236" s="3" t="str">
        <f t="shared" si="119"/>
        <v>Dec4</v>
      </c>
      <c r="AF236" s="3" t="str">
        <f t="shared" si="120"/>
        <v>49Thu</v>
      </c>
      <c r="AG236">
        <v>845.219971</v>
      </c>
      <c r="AH236" s="8">
        <f t="shared" si="131"/>
        <v>-0.0293084265028416</v>
      </c>
      <c r="AI236" s="7">
        <f t="shared" si="121"/>
        <v>0.584054251874121</v>
      </c>
      <c r="AJ236" s="7"/>
      <c r="AK236" s="9">
        <v>235</v>
      </c>
      <c r="AL236" s="6">
        <f>WORKDAY($AX$3,AK236,$AY$3:$AY$11)</f>
        <v>43439</v>
      </c>
      <c r="AM236" s="3" t="str">
        <f t="shared" si="122"/>
        <v>Dec</v>
      </c>
      <c r="AN236" s="3">
        <f t="shared" si="123"/>
        <v>5</v>
      </c>
      <c r="AO236" s="3" t="str">
        <f t="shared" si="124"/>
        <v>Dec5</v>
      </c>
      <c r="AP236" s="3" t="str">
        <f t="shared" si="125"/>
        <v>49Wed</v>
      </c>
      <c r="AQ236" s="7">
        <f t="shared" si="132"/>
        <v>1.34065309684685</v>
      </c>
      <c r="AR236" s="7">
        <f t="shared" si="133"/>
        <v>1.30250424981382</v>
      </c>
      <c r="AS236" s="7">
        <f t="shared" si="134"/>
        <v>1.20123279704127</v>
      </c>
      <c r="AT236" s="7">
        <f t="shared" si="135"/>
        <v>0.601688803962643</v>
      </c>
      <c r="AU236" s="10">
        <f t="shared" si="126"/>
        <v>1.11151973691615</v>
      </c>
      <c r="AV236" s="11">
        <f t="shared" si="127"/>
        <v>11.1519736916146</v>
      </c>
    </row>
    <row r="237" spans="1:48">
      <c r="A237" s="6">
        <v>10572</v>
      </c>
      <c r="B237" s="3" t="str">
        <f t="shared" si="102"/>
        <v>Dec</v>
      </c>
      <c r="C237" s="3">
        <f t="shared" si="103"/>
        <v>10</v>
      </c>
      <c r="D237" s="3" t="str">
        <f t="shared" si="104"/>
        <v>Dec10</v>
      </c>
      <c r="E237" s="3" t="str">
        <f t="shared" si="105"/>
        <v>50Mon</v>
      </c>
      <c r="F237">
        <v>22.309999</v>
      </c>
      <c r="G237" s="8">
        <f t="shared" si="128"/>
        <v>-0.00223622530249436</v>
      </c>
      <c r="H237" s="7">
        <f t="shared" si="106"/>
        <v>1.25619363738739</v>
      </c>
      <c r="I237" s="7"/>
      <c r="J237" s="6">
        <v>21524</v>
      </c>
      <c r="K237" s="3" t="str">
        <f t="shared" si="107"/>
        <v>Dec</v>
      </c>
      <c r="L237" s="3">
        <f t="shared" si="108"/>
        <v>5</v>
      </c>
      <c r="M237" s="3" t="str">
        <f t="shared" si="109"/>
        <v>Dec5</v>
      </c>
      <c r="N237" s="3" t="str">
        <f t="shared" si="110"/>
        <v>49Fri</v>
      </c>
      <c r="O237">
        <v>52.459999</v>
      </c>
      <c r="P237" s="8">
        <f t="shared" si="129"/>
        <v>-0.0017126546472436</v>
      </c>
      <c r="Q237" s="7">
        <f t="shared" si="111"/>
        <v>1.30076856926513</v>
      </c>
      <c r="R237" s="7"/>
      <c r="S237" s="6">
        <v>36137</v>
      </c>
      <c r="T237" s="3" t="str">
        <f t="shared" si="112"/>
        <v>Dec</v>
      </c>
      <c r="U237" s="3">
        <f t="shared" si="113"/>
        <v>8</v>
      </c>
      <c r="V237" s="3" t="str">
        <f t="shared" si="114"/>
        <v>Dec8</v>
      </c>
      <c r="W237" s="3" t="str">
        <f t="shared" si="115"/>
        <v>50Tue</v>
      </c>
      <c r="X237">
        <v>1181.380005</v>
      </c>
      <c r="Y237" s="8">
        <f t="shared" si="130"/>
        <v>-0.00532116381303115</v>
      </c>
      <c r="Z237" s="7">
        <f t="shared" si="116"/>
        <v>1.21162211976502</v>
      </c>
      <c r="AA237" s="7"/>
      <c r="AB237" s="6">
        <v>39787</v>
      </c>
      <c r="AC237" s="3" t="str">
        <f t="shared" si="117"/>
        <v>Dec</v>
      </c>
      <c r="AD237" s="3">
        <f t="shared" si="118"/>
        <v>5</v>
      </c>
      <c r="AE237" s="3" t="str">
        <f t="shared" si="119"/>
        <v>Dec5</v>
      </c>
      <c r="AF237" s="3" t="str">
        <f t="shared" si="120"/>
        <v>49Fri</v>
      </c>
      <c r="AG237">
        <v>876.070007</v>
      </c>
      <c r="AH237" s="8">
        <f t="shared" si="131"/>
        <v>0.0364994167891</v>
      </c>
      <c r="AI237" s="7">
        <f t="shared" si="121"/>
        <v>0.605371891440721</v>
      </c>
      <c r="AJ237" s="7"/>
      <c r="AK237" s="9">
        <v>236</v>
      </c>
      <c r="AL237" s="6">
        <f>WORKDAY($AX$3,AK237,$AY$3:$AY$11)</f>
        <v>43440</v>
      </c>
      <c r="AM237" s="3" t="str">
        <f t="shared" si="122"/>
        <v>Dec</v>
      </c>
      <c r="AN237" s="3">
        <f t="shared" si="123"/>
        <v>6</v>
      </c>
      <c r="AO237" s="3" t="str">
        <f t="shared" si="124"/>
        <v>Dec6</v>
      </c>
      <c r="AP237" s="3" t="str">
        <f t="shared" si="125"/>
        <v>49Thu</v>
      </c>
      <c r="AQ237" s="7">
        <f t="shared" si="132"/>
        <v>1.28997747747748</v>
      </c>
      <c r="AR237" s="7">
        <f t="shared" si="133"/>
        <v>1.30300015854202</v>
      </c>
      <c r="AS237" s="7">
        <f t="shared" si="134"/>
        <v>1.17958241810676</v>
      </c>
      <c r="AT237" s="7">
        <f t="shared" si="135"/>
        <v>0.584054251874121</v>
      </c>
      <c r="AU237" s="10">
        <f t="shared" si="126"/>
        <v>1.08915357650009</v>
      </c>
      <c r="AV237" s="11">
        <f t="shared" si="127"/>
        <v>8.91535765000942</v>
      </c>
    </row>
    <row r="238" spans="1:48">
      <c r="A238" s="6">
        <v>10573</v>
      </c>
      <c r="B238" s="3" t="str">
        <f t="shared" si="102"/>
        <v>Dec</v>
      </c>
      <c r="C238" s="3">
        <f t="shared" si="103"/>
        <v>11</v>
      </c>
      <c r="D238" s="3" t="str">
        <f t="shared" si="104"/>
        <v>Dec11</v>
      </c>
      <c r="E238" s="3" t="str">
        <f t="shared" si="105"/>
        <v>50Tue</v>
      </c>
      <c r="F238">
        <v>22.74</v>
      </c>
      <c r="G238" s="8">
        <f t="shared" si="128"/>
        <v>0.0192739139073918</v>
      </c>
      <c r="H238" s="7">
        <f t="shared" si="106"/>
        <v>1.2804054054054</v>
      </c>
      <c r="I238" s="7"/>
      <c r="J238" s="6">
        <v>21527</v>
      </c>
      <c r="K238" s="3" t="str">
        <f t="shared" si="107"/>
        <v>Dec</v>
      </c>
      <c r="L238" s="3">
        <f t="shared" si="108"/>
        <v>8</v>
      </c>
      <c r="M238" s="3" t="str">
        <f t="shared" si="109"/>
        <v>Dec8</v>
      </c>
      <c r="N238" s="3" t="str">
        <f t="shared" si="110"/>
        <v>50Mon</v>
      </c>
      <c r="O238">
        <v>52.459999</v>
      </c>
      <c r="P238" s="8">
        <f t="shared" si="129"/>
        <v>0</v>
      </c>
      <c r="Q238" s="7">
        <f t="shared" si="111"/>
        <v>1.30076856926513</v>
      </c>
      <c r="R238" s="7"/>
      <c r="S238" s="6">
        <v>36138</v>
      </c>
      <c r="T238" s="3" t="str">
        <f t="shared" si="112"/>
        <v>Dec</v>
      </c>
      <c r="U238" s="3">
        <f t="shared" si="113"/>
        <v>9</v>
      </c>
      <c r="V238" s="3" t="str">
        <f t="shared" si="114"/>
        <v>Dec9</v>
      </c>
      <c r="W238" s="3" t="str">
        <f t="shared" si="115"/>
        <v>50Wed</v>
      </c>
      <c r="X238">
        <v>1183.48999</v>
      </c>
      <c r="Y238" s="8">
        <f t="shared" si="130"/>
        <v>0.00178603412201822</v>
      </c>
      <c r="Z238" s="7">
        <f t="shared" si="116"/>
        <v>1.21378611821391</v>
      </c>
      <c r="AA238" s="7"/>
      <c r="AB238" s="6">
        <v>39790</v>
      </c>
      <c r="AC238" s="3" t="str">
        <f t="shared" si="117"/>
        <v>Dec</v>
      </c>
      <c r="AD238" s="3">
        <f t="shared" si="118"/>
        <v>8</v>
      </c>
      <c r="AE238" s="3" t="str">
        <f t="shared" si="119"/>
        <v>Dec8</v>
      </c>
      <c r="AF238" s="3" t="str">
        <f t="shared" si="120"/>
        <v>50Mon</v>
      </c>
      <c r="AG238">
        <v>909.700012</v>
      </c>
      <c r="AH238" s="8">
        <f t="shared" si="131"/>
        <v>0.0383873488777022</v>
      </c>
      <c r="AI238" s="7">
        <f t="shared" si="121"/>
        <v>0.62861051343821</v>
      </c>
      <c r="AJ238" s="7"/>
      <c r="AK238" s="9">
        <v>237</v>
      </c>
      <c r="AL238" s="6">
        <f>WORKDAY($AX$3,AK238,$AY$3:$AY$11)</f>
        <v>43441</v>
      </c>
      <c r="AM238" s="3" t="str">
        <f t="shared" si="122"/>
        <v>Dec</v>
      </c>
      <c r="AN238" s="3">
        <f t="shared" si="123"/>
        <v>7</v>
      </c>
      <c r="AO238" s="3" t="str">
        <f t="shared" si="124"/>
        <v>Dec7</v>
      </c>
      <c r="AP238" s="3" t="str">
        <f t="shared" si="125"/>
        <v>49Fri</v>
      </c>
      <c r="AQ238" s="7">
        <f t="shared" si="132"/>
        <v>1.25900906531531</v>
      </c>
      <c r="AR238" s="7">
        <f t="shared" si="133"/>
        <v>1.30076856926513</v>
      </c>
      <c r="AS238" s="7">
        <f t="shared" si="134"/>
        <v>1.20686332514665</v>
      </c>
      <c r="AT238" s="7">
        <f t="shared" si="135"/>
        <v>0.605371891440721</v>
      </c>
      <c r="AU238" s="10">
        <f t="shared" si="126"/>
        <v>1.09300321279196</v>
      </c>
      <c r="AV238" s="11">
        <f t="shared" si="127"/>
        <v>9.3003212791956</v>
      </c>
    </row>
    <row r="239" spans="1:48">
      <c r="A239" s="6">
        <v>10574</v>
      </c>
      <c r="B239" s="3" t="str">
        <f t="shared" si="102"/>
        <v>Dec</v>
      </c>
      <c r="C239" s="3">
        <f t="shared" si="103"/>
        <v>12</v>
      </c>
      <c r="D239" s="3" t="str">
        <f t="shared" si="104"/>
        <v>Dec12</v>
      </c>
      <c r="E239" s="3" t="str">
        <f t="shared" si="105"/>
        <v>50Wed</v>
      </c>
      <c r="F239">
        <v>22.52</v>
      </c>
      <c r="G239" s="8">
        <f t="shared" si="128"/>
        <v>-0.00967458223394894</v>
      </c>
      <c r="H239" s="7">
        <f t="shared" si="106"/>
        <v>1.26801801801802</v>
      </c>
      <c r="I239" s="7"/>
      <c r="J239" s="6">
        <v>21528</v>
      </c>
      <c r="K239" s="3" t="str">
        <f t="shared" si="107"/>
        <v>Dec</v>
      </c>
      <c r="L239" s="3">
        <f t="shared" si="108"/>
        <v>9</v>
      </c>
      <c r="M239" s="3" t="str">
        <f t="shared" si="109"/>
        <v>Dec9</v>
      </c>
      <c r="N239" s="3" t="str">
        <f t="shared" si="110"/>
        <v>50Tue</v>
      </c>
      <c r="O239">
        <v>52.82</v>
      </c>
      <c r="P239" s="8">
        <f t="shared" si="129"/>
        <v>0.00686239052349194</v>
      </c>
      <c r="Q239" s="7">
        <f t="shared" si="111"/>
        <v>1.30969495116812</v>
      </c>
      <c r="R239" s="7"/>
      <c r="S239" s="6">
        <v>36139</v>
      </c>
      <c r="T239" s="3" t="str">
        <f t="shared" si="112"/>
        <v>Dec</v>
      </c>
      <c r="U239" s="3">
        <f t="shared" si="113"/>
        <v>10</v>
      </c>
      <c r="V239" s="3" t="str">
        <f t="shared" si="114"/>
        <v>Dec10</v>
      </c>
      <c r="W239" s="3" t="str">
        <f t="shared" si="115"/>
        <v>50Thu</v>
      </c>
      <c r="X239">
        <v>1165.02002</v>
      </c>
      <c r="Y239" s="8">
        <f t="shared" si="130"/>
        <v>-0.0156063592899507</v>
      </c>
      <c r="Z239" s="7">
        <f t="shared" si="116"/>
        <v>1.19484333595191</v>
      </c>
      <c r="AA239" s="7"/>
      <c r="AB239" s="6">
        <v>39791</v>
      </c>
      <c r="AC239" s="3" t="str">
        <f t="shared" si="117"/>
        <v>Dec</v>
      </c>
      <c r="AD239" s="3">
        <f t="shared" si="118"/>
        <v>9</v>
      </c>
      <c r="AE239" s="3" t="str">
        <f t="shared" si="119"/>
        <v>Dec9</v>
      </c>
      <c r="AF239" s="3" t="str">
        <f t="shared" si="120"/>
        <v>50Tue</v>
      </c>
      <c r="AG239">
        <v>888.669983</v>
      </c>
      <c r="AH239" s="8">
        <f t="shared" si="131"/>
        <v>-0.0231175428411449</v>
      </c>
      <c r="AI239" s="7">
        <f t="shared" si="121"/>
        <v>0.614078582963408</v>
      </c>
      <c r="AJ239" s="7"/>
      <c r="AK239" s="9">
        <v>238</v>
      </c>
      <c r="AL239" s="6">
        <f>WORKDAY($AX$3,AK239,$AY$3:$AY$11)</f>
        <v>43444</v>
      </c>
      <c r="AM239" s="3" t="str">
        <f t="shared" si="122"/>
        <v>Dec</v>
      </c>
      <c r="AN239" s="3">
        <f t="shared" si="123"/>
        <v>10</v>
      </c>
      <c r="AO239" s="3" t="str">
        <f t="shared" si="124"/>
        <v>Dec10</v>
      </c>
      <c r="AP239" s="3" t="str">
        <f t="shared" si="125"/>
        <v>50Mon</v>
      </c>
      <c r="AQ239" s="7">
        <f t="shared" si="132"/>
        <v>1.25619363738739</v>
      </c>
      <c r="AR239" s="7">
        <f t="shared" si="133"/>
        <v>1.30076856926513</v>
      </c>
      <c r="AS239" s="7">
        <f t="shared" si="134"/>
        <v>1.21810384989158</v>
      </c>
      <c r="AT239" s="7">
        <f t="shared" si="135"/>
        <v>0.62861051343821</v>
      </c>
      <c r="AU239" s="10">
        <f t="shared" si="126"/>
        <v>1.10091914249558</v>
      </c>
      <c r="AV239" s="11">
        <f t="shared" si="127"/>
        <v>10.0919142495578</v>
      </c>
    </row>
    <row r="240" spans="1:48">
      <c r="A240" s="6">
        <v>10575</v>
      </c>
      <c r="B240" s="3" t="str">
        <f t="shared" si="102"/>
        <v>Dec</v>
      </c>
      <c r="C240" s="3">
        <f t="shared" si="103"/>
        <v>13</v>
      </c>
      <c r="D240" s="3" t="str">
        <f t="shared" si="104"/>
        <v>Dec13</v>
      </c>
      <c r="E240" s="3" t="str">
        <f t="shared" si="105"/>
        <v>50Thu</v>
      </c>
      <c r="F240">
        <v>22.48</v>
      </c>
      <c r="G240" s="8">
        <f t="shared" si="128"/>
        <v>-0.0017761989342806</v>
      </c>
      <c r="H240" s="7">
        <f t="shared" si="106"/>
        <v>1.26576576576577</v>
      </c>
      <c r="I240" s="7"/>
      <c r="J240" s="6">
        <v>21529</v>
      </c>
      <c r="K240" s="3" t="str">
        <f t="shared" si="107"/>
        <v>Dec</v>
      </c>
      <c r="L240" s="3">
        <f t="shared" si="108"/>
        <v>10</v>
      </c>
      <c r="M240" s="3" t="str">
        <f t="shared" si="109"/>
        <v>Dec10</v>
      </c>
      <c r="N240" s="3" t="str">
        <f t="shared" si="110"/>
        <v>50Wed</v>
      </c>
      <c r="O240">
        <v>53.459999</v>
      </c>
      <c r="P240" s="8">
        <f t="shared" si="129"/>
        <v>0.0121166035592579</v>
      </c>
      <c r="Q240" s="7">
        <f t="shared" si="111"/>
        <v>1.32556400567498</v>
      </c>
      <c r="R240" s="7"/>
      <c r="S240" s="6">
        <v>36140</v>
      </c>
      <c r="T240" s="3" t="str">
        <f t="shared" si="112"/>
        <v>Dec</v>
      </c>
      <c r="U240" s="3">
        <f t="shared" si="113"/>
        <v>11</v>
      </c>
      <c r="V240" s="3" t="str">
        <f t="shared" si="114"/>
        <v>Dec11</v>
      </c>
      <c r="W240" s="3" t="str">
        <f t="shared" si="115"/>
        <v>50Fri</v>
      </c>
      <c r="X240">
        <v>1166.459961</v>
      </c>
      <c r="Y240" s="8">
        <f t="shared" si="130"/>
        <v>0.00123597961861642</v>
      </c>
      <c r="Z240" s="7">
        <f t="shared" si="116"/>
        <v>1.19632013796259</v>
      </c>
      <c r="AA240" s="7"/>
      <c r="AB240" s="6">
        <v>39792</v>
      </c>
      <c r="AC240" s="3" t="str">
        <f t="shared" si="117"/>
        <v>Dec</v>
      </c>
      <c r="AD240" s="3">
        <f t="shared" si="118"/>
        <v>10</v>
      </c>
      <c r="AE240" s="3" t="str">
        <f t="shared" si="119"/>
        <v>Dec10</v>
      </c>
      <c r="AF240" s="3" t="str">
        <f t="shared" si="120"/>
        <v>50Wed</v>
      </c>
      <c r="AG240">
        <v>899.23999</v>
      </c>
      <c r="AH240" s="8">
        <f t="shared" si="131"/>
        <v>0.0118941870460364</v>
      </c>
      <c r="AI240" s="7">
        <f t="shared" si="121"/>
        <v>0.62138254849014</v>
      </c>
      <c r="AJ240" s="7"/>
      <c r="AK240" s="9">
        <v>239</v>
      </c>
      <c r="AL240" s="6">
        <f>WORKDAY($AX$3,AK240,$AY$3:$AY$11)</f>
        <v>43445</v>
      </c>
      <c r="AM240" s="3" t="str">
        <f t="shared" si="122"/>
        <v>Dec</v>
      </c>
      <c r="AN240" s="3">
        <f t="shared" si="123"/>
        <v>11</v>
      </c>
      <c r="AO240" s="3" t="str">
        <f t="shared" si="124"/>
        <v>Dec11</v>
      </c>
      <c r="AP240" s="3" t="str">
        <f t="shared" si="125"/>
        <v>50Tue</v>
      </c>
      <c r="AQ240" s="7">
        <f t="shared" si="132"/>
        <v>1.2804054054054</v>
      </c>
      <c r="AR240" s="7">
        <f t="shared" si="133"/>
        <v>1.30969495116812</v>
      </c>
      <c r="AS240" s="7">
        <f t="shared" si="134"/>
        <v>1.21162211976502</v>
      </c>
      <c r="AT240" s="7">
        <f t="shared" si="135"/>
        <v>0.614078582963408</v>
      </c>
      <c r="AU240" s="10">
        <f t="shared" si="126"/>
        <v>1.10395026482549</v>
      </c>
      <c r="AV240" s="11">
        <f t="shared" si="127"/>
        <v>10.3950264825488</v>
      </c>
    </row>
    <row r="241" spans="1:48">
      <c r="A241" s="6">
        <v>10576</v>
      </c>
      <c r="B241" s="3" t="str">
        <f t="shared" si="102"/>
        <v>Dec</v>
      </c>
      <c r="C241" s="3">
        <f t="shared" si="103"/>
        <v>14</v>
      </c>
      <c r="D241" s="3" t="str">
        <f t="shared" si="104"/>
        <v>Dec14</v>
      </c>
      <c r="E241" s="3" t="str">
        <f t="shared" si="105"/>
        <v>50Fri</v>
      </c>
      <c r="F241">
        <v>22.530001</v>
      </c>
      <c r="G241" s="8">
        <f t="shared" si="128"/>
        <v>0.00222424377224191</v>
      </c>
      <c r="H241" s="7">
        <f t="shared" si="106"/>
        <v>1.26858113738739</v>
      </c>
      <c r="I241" s="7"/>
      <c r="J241" s="6">
        <v>21530</v>
      </c>
      <c r="K241" s="3" t="str">
        <f t="shared" si="107"/>
        <v>Dec</v>
      </c>
      <c r="L241" s="3">
        <f t="shared" si="108"/>
        <v>11</v>
      </c>
      <c r="M241" s="3" t="str">
        <f t="shared" si="109"/>
        <v>Dec11</v>
      </c>
      <c r="N241" s="3" t="str">
        <f t="shared" si="110"/>
        <v>50Thu</v>
      </c>
      <c r="O241">
        <v>53.349998</v>
      </c>
      <c r="P241" s="8">
        <f t="shared" si="129"/>
        <v>-0.0020576319127878</v>
      </c>
      <c r="Q241" s="7">
        <f t="shared" si="111"/>
        <v>1.32283648287446</v>
      </c>
      <c r="R241" s="7"/>
      <c r="S241" s="6">
        <v>36143</v>
      </c>
      <c r="T241" s="3" t="str">
        <f t="shared" si="112"/>
        <v>Dec</v>
      </c>
      <c r="U241" s="3">
        <f t="shared" si="113"/>
        <v>14</v>
      </c>
      <c r="V241" s="3" t="str">
        <f t="shared" si="114"/>
        <v>Dec14</v>
      </c>
      <c r="W241" s="3" t="str">
        <f t="shared" si="115"/>
        <v>51Mon</v>
      </c>
      <c r="X241">
        <v>1141.199951</v>
      </c>
      <c r="Y241" s="8">
        <f t="shared" si="130"/>
        <v>-0.0216552739438606</v>
      </c>
      <c r="Z241" s="7">
        <f t="shared" si="116"/>
        <v>1.17041349765045</v>
      </c>
      <c r="AA241" s="7"/>
      <c r="AB241" s="6">
        <v>39793</v>
      </c>
      <c r="AC241" s="3" t="str">
        <f t="shared" si="117"/>
        <v>Dec</v>
      </c>
      <c r="AD241" s="3">
        <f t="shared" si="118"/>
        <v>11</v>
      </c>
      <c r="AE241" s="3" t="str">
        <f t="shared" si="119"/>
        <v>Dec11</v>
      </c>
      <c r="AF241" s="3" t="str">
        <f t="shared" si="120"/>
        <v>50Thu</v>
      </c>
      <c r="AG241">
        <v>873.590027</v>
      </c>
      <c r="AH241" s="8">
        <f t="shared" si="131"/>
        <v>-0.028524046178151</v>
      </c>
      <c r="AI241" s="7">
        <f t="shared" si="121"/>
        <v>0.60365820398271</v>
      </c>
      <c r="AJ241" s="7"/>
      <c r="AK241" s="9">
        <v>240</v>
      </c>
      <c r="AL241" s="6">
        <f>WORKDAY($AX$3,AK241,$AY$3:$AY$11)</f>
        <v>43446</v>
      </c>
      <c r="AM241" s="3" t="str">
        <f t="shared" si="122"/>
        <v>Dec</v>
      </c>
      <c r="AN241" s="3">
        <f t="shared" si="123"/>
        <v>12</v>
      </c>
      <c r="AO241" s="3" t="str">
        <f t="shared" si="124"/>
        <v>Dec12</v>
      </c>
      <c r="AP241" s="3" t="str">
        <f t="shared" si="125"/>
        <v>50Wed</v>
      </c>
      <c r="AQ241" s="7">
        <f t="shared" si="132"/>
        <v>1.26801801801802</v>
      </c>
      <c r="AR241" s="7">
        <f t="shared" si="133"/>
        <v>1.32556400567498</v>
      </c>
      <c r="AS241" s="7">
        <f t="shared" si="134"/>
        <v>1.21378611821391</v>
      </c>
      <c r="AT241" s="7">
        <f t="shared" si="135"/>
        <v>0.62138254849014</v>
      </c>
      <c r="AU241" s="10">
        <f t="shared" si="126"/>
        <v>1.10718767259926</v>
      </c>
      <c r="AV241" s="11">
        <f t="shared" si="127"/>
        <v>10.7187672599264</v>
      </c>
    </row>
    <row r="242" spans="1:48">
      <c r="A242" s="6">
        <v>10579</v>
      </c>
      <c r="B242" s="3" t="str">
        <f t="shared" si="102"/>
        <v>Dec</v>
      </c>
      <c r="C242" s="3">
        <f t="shared" si="103"/>
        <v>17</v>
      </c>
      <c r="D242" s="3" t="str">
        <f t="shared" si="104"/>
        <v>Dec17</v>
      </c>
      <c r="E242" s="3" t="str">
        <f t="shared" si="105"/>
        <v>51Mon</v>
      </c>
      <c r="F242">
        <v>22.440001</v>
      </c>
      <c r="G242" s="8">
        <f t="shared" si="128"/>
        <v>-0.00399467359100427</v>
      </c>
      <c r="H242" s="7">
        <f t="shared" si="106"/>
        <v>1.26351356981982</v>
      </c>
      <c r="I242" s="7"/>
      <c r="J242" s="6">
        <v>21531</v>
      </c>
      <c r="K242" s="3" t="str">
        <f t="shared" si="107"/>
        <v>Dec</v>
      </c>
      <c r="L242" s="3">
        <f t="shared" si="108"/>
        <v>12</v>
      </c>
      <c r="M242" s="3" t="str">
        <f t="shared" si="109"/>
        <v>Dec12</v>
      </c>
      <c r="N242" s="3" t="str">
        <f t="shared" si="110"/>
        <v>50Fri</v>
      </c>
      <c r="O242">
        <v>53.220001</v>
      </c>
      <c r="P242" s="8">
        <f t="shared" si="129"/>
        <v>-0.00243668237813235</v>
      </c>
      <c r="Q242" s="7">
        <f t="shared" si="111"/>
        <v>1.31961315052749</v>
      </c>
      <c r="R242" s="7"/>
      <c r="S242" s="6">
        <v>36144</v>
      </c>
      <c r="T242" s="3" t="str">
        <f t="shared" si="112"/>
        <v>Dec</v>
      </c>
      <c r="U242" s="3">
        <f t="shared" si="113"/>
        <v>15</v>
      </c>
      <c r="V242" s="3" t="str">
        <f t="shared" si="114"/>
        <v>Dec15</v>
      </c>
      <c r="W242" s="3" t="str">
        <f t="shared" si="115"/>
        <v>51Tue</v>
      </c>
      <c r="X242">
        <v>1162.829956</v>
      </c>
      <c r="Y242" s="8">
        <f t="shared" si="130"/>
        <v>0.018953738107898</v>
      </c>
      <c r="Z242" s="7">
        <f t="shared" si="116"/>
        <v>1.19259720856287</v>
      </c>
      <c r="AA242" s="7"/>
      <c r="AB242" s="6">
        <v>39794</v>
      </c>
      <c r="AC242" s="3" t="str">
        <f t="shared" si="117"/>
        <v>Dec</v>
      </c>
      <c r="AD242" s="3">
        <f t="shared" si="118"/>
        <v>12</v>
      </c>
      <c r="AE242" s="3" t="str">
        <f t="shared" si="119"/>
        <v>Dec12</v>
      </c>
      <c r="AF242" s="3" t="str">
        <f t="shared" si="120"/>
        <v>50Fri</v>
      </c>
      <c r="AG242">
        <v>879.72998</v>
      </c>
      <c r="AH242" s="8">
        <f t="shared" si="131"/>
        <v>0.00702841471426275</v>
      </c>
      <c r="AI242" s="7">
        <f t="shared" si="121"/>
        <v>0.607900964185968</v>
      </c>
      <c r="AJ242" s="7"/>
      <c r="AK242" s="9">
        <v>241</v>
      </c>
      <c r="AL242" s="6">
        <f>WORKDAY($AX$3,AK242,$AY$3:$AY$11)</f>
        <v>43447</v>
      </c>
      <c r="AM242" s="3" t="str">
        <f t="shared" si="122"/>
        <v>Dec</v>
      </c>
      <c r="AN242" s="3">
        <f t="shared" si="123"/>
        <v>13</v>
      </c>
      <c r="AO242" s="3" t="str">
        <f t="shared" si="124"/>
        <v>Dec13</v>
      </c>
      <c r="AP242" s="3" t="str">
        <f t="shared" si="125"/>
        <v>50Thu</v>
      </c>
      <c r="AQ242" s="7">
        <f t="shared" si="132"/>
        <v>1.26576576576577</v>
      </c>
      <c r="AR242" s="7">
        <f t="shared" si="133"/>
        <v>1.32283648287446</v>
      </c>
      <c r="AS242" s="7">
        <f t="shared" si="134"/>
        <v>1.19484333595191</v>
      </c>
      <c r="AT242" s="7">
        <f t="shared" si="135"/>
        <v>0.60365820398271</v>
      </c>
      <c r="AU242" s="10">
        <f t="shared" si="126"/>
        <v>1.09677594714371</v>
      </c>
      <c r="AV242" s="11">
        <f t="shared" si="127"/>
        <v>9.67759471437128</v>
      </c>
    </row>
    <row r="243" spans="1:48">
      <c r="A243" s="6">
        <v>10580</v>
      </c>
      <c r="B243" s="3" t="str">
        <f t="shared" si="102"/>
        <v>Dec</v>
      </c>
      <c r="C243" s="3">
        <f t="shared" si="103"/>
        <v>18</v>
      </c>
      <c r="D243" s="3" t="str">
        <f t="shared" si="104"/>
        <v>Dec18</v>
      </c>
      <c r="E243" s="3" t="str">
        <f t="shared" si="105"/>
        <v>51Tue</v>
      </c>
      <c r="F243">
        <v>22.700001</v>
      </c>
      <c r="G243" s="8">
        <f t="shared" si="128"/>
        <v>0.0115864522465931</v>
      </c>
      <c r="H243" s="7">
        <f t="shared" si="106"/>
        <v>1.27815320945946</v>
      </c>
      <c r="I243" s="7"/>
      <c r="J243" s="6">
        <v>21534</v>
      </c>
      <c r="K243" s="3" t="str">
        <f t="shared" si="107"/>
        <v>Dec</v>
      </c>
      <c r="L243" s="3">
        <f t="shared" si="108"/>
        <v>15</v>
      </c>
      <c r="M243" s="3" t="str">
        <f t="shared" si="109"/>
        <v>Dec15</v>
      </c>
      <c r="N243" s="3" t="str">
        <f t="shared" si="110"/>
        <v>51Mon</v>
      </c>
      <c r="O243">
        <v>53.369999</v>
      </c>
      <c r="P243" s="8">
        <f t="shared" si="129"/>
        <v>0.00281845165692493</v>
      </c>
      <c r="Q243" s="7">
        <f t="shared" si="111"/>
        <v>1.3233324163981</v>
      </c>
      <c r="R243" s="7"/>
      <c r="S243" s="6">
        <v>36145</v>
      </c>
      <c r="T243" s="3" t="str">
        <f t="shared" si="112"/>
        <v>Dec</v>
      </c>
      <c r="U243" s="3">
        <f t="shared" si="113"/>
        <v>16</v>
      </c>
      <c r="V243" s="3" t="str">
        <f t="shared" si="114"/>
        <v>Dec16</v>
      </c>
      <c r="W243" s="3" t="str">
        <f t="shared" si="115"/>
        <v>51Wed</v>
      </c>
      <c r="X243">
        <v>1161.939941</v>
      </c>
      <c r="Y243" s="8">
        <f t="shared" si="130"/>
        <v>-0.000765387058879612</v>
      </c>
      <c r="Z243" s="7">
        <f t="shared" si="116"/>
        <v>1.19168441009298</v>
      </c>
      <c r="AA243" s="7"/>
      <c r="AB243" s="6">
        <v>39797</v>
      </c>
      <c r="AC243" s="3" t="str">
        <f t="shared" si="117"/>
        <v>Dec</v>
      </c>
      <c r="AD243" s="3">
        <f t="shared" si="118"/>
        <v>15</v>
      </c>
      <c r="AE243" s="3" t="str">
        <f t="shared" si="119"/>
        <v>Dec15</v>
      </c>
      <c r="AF243" s="3" t="str">
        <f t="shared" si="120"/>
        <v>51Mon</v>
      </c>
      <c r="AG243">
        <v>868.570007</v>
      </c>
      <c r="AH243" s="8">
        <f t="shared" si="131"/>
        <v>-0.0126856799855791</v>
      </c>
      <c r="AI243" s="7">
        <f t="shared" si="121"/>
        <v>0.60018932709138</v>
      </c>
      <c r="AJ243" s="7"/>
      <c r="AK243" s="9">
        <v>242</v>
      </c>
      <c r="AL243" s="6">
        <f>WORKDAY($AX$3,AK243,$AY$3:$AY$11)</f>
        <v>43448</v>
      </c>
      <c r="AM243" s="3" t="str">
        <f t="shared" si="122"/>
        <v>Dec</v>
      </c>
      <c r="AN243" s="3">
        <f t="shared" si="123"/>
        <v>14</v>
      </c>
      <c r="AO243" s="3" t="str">
        <f t="shared" si="124"/>
        <v>Dec14</v>
      </c>
      <c r="AP243" s="3" t="str">
        <f t="shared" si="125"/>
        <v>50Fri</v>
      </c>
      <c r="AQ243" s="7">
        <f t="shared" si="132"/>
        <v>1.26858113738739</v>
      </c>
      <c r="AR243" s="7">
        <f t="shared" si="133"/>
        <v>1.31961315052749</v>
      </c>
      <c r="AS243" s="7">
        <f t="shared" si="134"/>
        <v>1.19632013796259</v>
      </c>
      <c r="AT243" s="7">
        <f t="shared" si="135"/>
        <v>0.607900964185968</v>
      </c>
      <c r="AU243" s="10">
        <f t="shared" si="126"/>
        <v>1.09810384751586</v>
      </c>
      <c r="AV243" s="11">
        <f t="shared" si="127"/>
        <v>9.81038475158586</v>
      </c>
    </row>
    <row r="244" spans="1:48">
      <c r="A244" s="6">
        <v>10581</v>
      </c>
      <c r="B244" s="3" t="str">
        <f t="shared" si="102"/>
        <v>Dec</v>
      </c>
      <c r="C244" s="3">
        <f t="shared" si="103"/>
        <v>19</v>
      </c>
      <c r="D244" s="3" t="str">
        <f t="shared" si="104"/>
        <v>Dec19</v>
      </c>
      <c r="E244" s="3" t="str">
        <f t="shared" si="105"/>
        <v>51Wed</v>
      </c>
      <c r="F244">
        <v>22.98</v>
      </c>
      <c r="G244" s="8">
        <f t="shared" si="128"/>
        <v>0.0123347571658697</v>
      </c>
      <c r="H244" s="7">
        <f t="shared" si="106"/>
        <v>1.29391891891892</v>
      </c>
      <c r="I244" s="7"/>
      <c r="J244" s="6">
        <v>21535</v>
      </c>
      <c r="K244" s="3" t="str">
        <f t="shared" si="107"/>
        <v>Dec</v>
      </c>
      <c r="L244" s="3">
        <f t="shared" si="108"/>
        <v>16</v>
      </c>
      <c r="M244" s="3" t="str">
        <f t="shared" si="109"/>
        <v>Dec16</v>
      </c>
      <c r="N244" s="3" t="str">
        <f t="shared" si="110"/>
        <v>51Tue</v>
      </c>
      <c r="O244">
        <v>53.57</v>
      </c>
      <c r="P244" s="8">
        <f t="shared" si="129"/>
        <v>0.00374744245357772</v>
      </c>
      <c r="Q244" s="7">
        <f t="shared" si="111"/>
        <v>1.3282915284755</v>
      </c>
      <c r="R244" s="7"/>
      <c r="S244" s="6">
        <v>36146</v>
      </c>
      <c r="T244" s="3" t="str">
        <f t="shared" si="112"/>
        <v>Dec</v>
      </c>
      <c r="U244" s="3">
        <f t="shared" si="113"/>
        <v>17</v>
      </c>
      <c r="V244" s="3" t="str">
        <f t="shared" si="114"/>
        <v>Dec17</v>
      </c>
      <c r="W244" s="3" t="str">
        <f t="shared" si="115"/>
        <v>51Thu</v>
      </c>
      <c r="X244">
        <v>1179.97998</v>
      </c>
      <c r="Y244" s="8">
        <f t="shared" si="130"/>
        <v>0.015525792997936</v>
      </c>
      <c r="Z244" s="7">
        <f t="shared" si="116"/>
        <v>1.21018625556295</v>
      </c>
      <c r="AA244" s="7"/>
      <c r="AB244" s="6">
        <v>39798</v>
      </c>
      <c r="AC244" s="3" t="str">
        <f t="shared" si="117"/>
        <v>Dec</v>
      </c>
      <c r="AD244" s="3">
        <f t="shared" si="118"/>
        <v>16</v>
      </c>
      <c r="AE244" s="3" t="str">
        <f t="shared" si="119"/>
        <v>Dec16</v>
      </c>
      <c r="AF244" s="3" t="str">
        <f t="shared" si="120"/>
        <v>51Tue</v>
      </c>
      <c r="AG244">
        <v>913.179993</v>
      </c>
      <c r="AH244" s="8">
        <f t="shared" si="131"/>
        <v>0.0513602653101973</v>
      </c>
      <c r="AI244" s="7">
        <f t="shared" si="121"/>
        <v>0.631015210167141</v>
      </c>
      <c r="AJ244" s="7"/>
      <c r="AK244" s="9">
        <v>243</v>
      </c>
      <c r="AL244" s="6">
        <f>WORKDAY($AX$3,AK244,$AY$3:$AY$11)</f>
        <v>43451</v>
      </c>
      <c r="AM244" s="3" t="str">
        <f t="shared" si="122"/>
        <v>Dec</v>
      </c>
      <c r="AN244" s="3">
        <f t="shared" si="123"/>
        <v>17</v>
      </c>
      <c r="AO244" s="3" t="str">
        <f t="shared" si="124"/>
        <v>Dec17</v>
      </c>
      <c r="AP244" s="3" t="str">
        <f t="shared" si="125"/>
        <v>51Mon</v>
      </c>
      <c r="AQ244" s="7">
        <f t="shared" si="132"/>
        <v>1.26351356981982</v>
      </c>
      <c r="AR244" s="7">
        <f t="shared" si="133"/>
        <v>1.3233324163981</v>
      </c>
      <c r="AS244" s="7">
        <f t="shared" si="134"/>
        <v>1.17041349765045</v>
      </c>
      <c r="AT244" s="7">
        <f t="shared" si="135"/>
        <v>0.60018932709138</v>
      </c>
      <c r="AU244" s="10">
        <f t="shared" si="126"/>
        <v>1.08936220273994</v>
      </c>
      <c r="AV244" s="11">
        <f t="shared" si="127"/>
        <v>8.93622027399368</v>
      </c>
    </row>
    <row r="245" spans="1:48">
      <c r="A245" s="6">
        <v>10582</v>
      </c>
      <c r="B245" s="3" t="str">
        <f t="shared" si="102"/>
        <v>Dec</v>
      </c>
      <c r="C245" s="3">
        <f t="shared" si="103"/>
        <v>20</v>
      </c>
      <c r="D245" s="3" t="str">
        <f t="shared" si="104"/>
        <v>Dec20</v>
      </c>
      <c r="E245" s="3" t="str">
        <f t="shared" si="105"/>
        <v>51Thu</v>
      </c>
      <c r="F245">
        <v>23.07</v>
      </c>
      <c r="G245" s="8">
        <f t="shared" si="128"/>
        <v>0.00391644908616187</v>
      </c>
      <c r="H245" s="7">
        <f t="shared" si="106"/>
        <v>1.29898648648649</v>
      </c>
      <c r="I245" s="7"/>
      <c r="J245" s="6">
        <v>21536</v>
      </c>
      <c r="K245" s="3" t="str">
        <f t="shared" si="107"/>
        <v>Dec</v>
      </c>
      <c r="L245" s="3">
        <f t="shared" si="108"/>
        <v>17</v>
      </c>
      <c r="M245" s="3" t="str">
        <f t="shared" si="109"/>
        <v>Dec17</v>
      </c>
      <c r="N245" s="3" t="str">
        <f t="shared" si="110"/>
        <v>51Wed</v>
      </c>
      <c r="O245">
        <v>53.919998</v>
      </c>
      <c r="P245" s="8">
        <f t="shared" si="129"/>
        <v>0.00653347022587268</v>
      </c>
      <c r="Q245" s="7">
        <f t="shared" si="111"/>
        <v>1.33696988162807</v>
      </c>
      <c r="R245" s="7"/>
      <c r="S245" s="6">
        <v>36147</v>
      </c>
      <c r="T245" s="3" t="str">
        <f t="shared" si="112"/>
        <v>Dec</v>
      </c>
      <c r="U245" s="3">
        <f t="shared" si="113"/>
        <v>18</v>
      </c>
      <c r="V245" s="3" t="str">
        <f t="shared" si="114"/>
        <v>Dec18</v>
      </c>
      <c r="W245" s="3" t="str">
        <f t="shared" si="115"/>
        <v>51Fri</v>
      </c>
      <c r="X245">
        <v>1188.030029</v>
      </c>
      <c r="Y245" s="8">
        <f t="shared" si="130"/>
        <v>0.00682219116971793</v>
      </c>
      <c r="Z245" s="7">
        <f t="shared" si="116"/>
        <v>1.21844237754936</v>
      </c>
      <c r="AA245" s="7"/>
      <c r="AB245" s="6">
        <v>39799</v>
      </c>
      <c r="AC245" s="3" t="str">
        <f t="shared" si="117"/>
        <v>Dec</v>
      </c>
      <c r="AD245" s="3">
        <f t="shared" si="118"/>
        <v>17</v>
      </c>
      <c r="AE245" s="3" t="str">
        <f t="shared" si="119"/>
        <v>Dec17</v>
      </c>
      <c r="AF245" s="3" t="str">
        <f t="shared" si="120"/>
        <v>51Wed</v>
      </c>
      <c r="AG245">
        <v>904.419983</v>
      </c>
      <c r="AH245" s="8">
        <f t="shared" si="131"/>
        <v>-0.00959286237888478</v>
      </c>
      <c r="AI245" s="7">
        <f t="shared" si="121"/>
        <v>0.624961968097025</v>
      </c>
      <c r="AJ245" s="7"/>
      <c r="AK245" s="9">
        <v>244</v>
      </c>
      <c r="AL245" s="6">
        <f>WORKDAY($AX$3,AK245,$AY$3:$AY$11)</f>
        <v>43452</v>
      </c>
      <c r="AM245" s="3" t="str">
        <f t="shared" si="122"/>
        <v>Dec</v>
      </c>
      <c r="AN245" s="3">
        <f t="shared" si="123"/>
        <v>18</v>
      </c>
      <c r="AO245" s="3" t="str">
        <f t="shared" si="124"/>
        <v>Dec18</v>
      </c>
      <c r="AP245" s="3" t="str">
        <f t="shared" si="125"/>
        <v>51Tue</v>
      </c>
      <c r="AQ245" s="7">
        <f t="shared" si="132"/>
        <v>1.27815320945946</v>
      </c>
      <c r="AR245" s="7">
        <f t="shared" si="133"/>
        <v>1.3282915284755</v>
      </c>
      <c r="AS245" s="7">
        <f t="shared" si="134"/>
        <v>1.19259720856287</v>
      </c>
      <c r="AT245" s="7">
        <f t="shared" si="135"/>
        <v>0.631015210167141</v>
      </c>
      <c r="AU245" s="10">
        <f t="shared" si="126"/>
        <v>1.10751428916624</v>
      </c>
      <c r="AV245" s="11">
        <f t="shared" si="127"/>
        <v>10.7514289166242</v>
      </c>
    </row>
    <row r="246" spans="1:48">
      <c r="A246" s="6">
        <v>10583</v>
      </c>
      <c r="B246" s="3" t="str">
        <f t="shared" si="102"/>
        <v>Dec</v>
      </c>
      <c r="C246" s="3">
        <f t="shared" si="103"/>
        <v>21</v>
      </c>
      <c r="D246" s="3" t="str">
        <f t="shared" si="104"/>
        <v>Dec21</v>
      </c>
      <c r="E246" s="3" t="str">
        <f t="shared" si="105"/>
        <v>51Fri</v>
      </c>
      <c r="F246">
        <v>23.33</v>
      </c>
      <c r="G246" s="8">
        <f t="shared" si="128"/>
        <v>0.0112700476809709</v>
      </c>
      <c r="H246" s="7">
        <f t="shared" si="106"/>
        <v>1.31362612612613</v>
      </c>
      <c r="I246" s="7"/>
      <c r="J246" s="6">
        <v>21537</v>
      </c>
      <c r="K246" s="3" t="str">
        <f t="shared" si="107"/>
        <v>Dec</v>
      </c>
      <c r="L246" s="3">
        <f t="shared" si="108"/>
        <v>18</v>
      </c>
      <c r="M246" s="3" t="str">
        <f t="shared" si="109"/>
        <v>Dec18</v>
      </c>
      <c r="N246" s="3" t="str">
        <f t="shared" si="110"/>
        <v>51Thu</v>
      </c>
      <c r="O246">
        <v>54.150002</v>
      </c>
      <c r="P246" s="8">
        <f t="shared" si="129"/>
        <v>0.00426565297721267</v>
      </c>
      <c r="Q246" s="7">
        <f t="shared" si="111"/>
        <v>1.34267293118408</v>
      </c>
      <c r="R246" s="7"/>
      <c r="S246" s="6">
        <v>36150</v>
      </c>
      <c r="T246" s="3" t="str">
        <f t="shared" si="112"/>
        <v>Dec</v>
      </c>
      <c r="U246" s="3">
        <f t="shared" si="113"/>
        <v>21</v>
      </c>
      <c r="V246" s="3" t="str">
        <f t="shared" si="114"/>
        <v>Dec21</v>
      </c>
      <c r="W246" s="3" t="str">
        <f t="shared" si="115"/>
        <v>52Mon</v>
      </c>
      <c r="X246">
        <v>1202.839966</v>
      </c>
      <c r="Y246" s="8">
        <f t="shared" si="130"/>
        <v>0.0124659618347071</v>
      </c>
      <c r="Z246" s="7">
        <f t="shared" si="116"/>
        <v>1.23363143372569</v>
      </c>
      <c r="AA246" s="7"/>
      <c r="AB246" s="6">
        <v>39800</v>
      </c>
      <c r="AC246" s="3" t="str">
        <f t="shared" si="117"/>
        <v>Dec</v>
      </c>
      <c r="AD246" s="3">
        <f t="shared" si="118"/>
        <v>18</v>
      </c>
      <c r="AE246" s="3" t="str">
        <f t="shared" si="119"/>
        <v>Dec18</v>
      </c>
      <c r="AF246" s="3" t="str">
        <f t="shared" si="120"/>
        <v>51Thu</v>
      </c>
      <c r="AG246">
        <v>885.280029</v>
      </c>
      <c r="AH246" s="8">
        <f t="shared" si="131"/>
        <v>-0.0211626836644099</v>
      </c>
      <c r="AI246" s="7">
        <f t="shared" si="121"/>
        <v>0.611736095663901</v>
      </c>
      <c r="AJ246" s="7"/>
      <c r="AK246" s="9">
        <v>245</v>
      </c>
      <c r="AL246" s="6">
        <f>WORKDAY($AX$3,AK246,$AY$3:$AY$11)</f>
        <v>43453</v>
      </c>
      <c r="AM246" s="3" t="str">
        <f t="shared" si="122"/>
        <v>Dec</v>
      </c>
      <c r="AN246" s="3">
        <f t="shared" si="123"/>
        <v>19</v>
      </c>
      <c r="AO246" s="3" t="str">
        <f t="shared" si="124"/>
        <v>Dec19</v>
      </c>
      <c r="AP246" s="3" t="str">
        <f t="shared" si="125"/>
        <v>51Wed</v>
      </c>
      <c r="AQ246" s="7">
        <f t="shared" si="132"/>
        <v>1.29391891891892</v>
      </c>
      <c r="AR246" s="7">
        <f t="shared" si="133"/>
        <v>1.33696988162807</v>
      </c>
      <c r="AS246" s="7">
        <f t="shared" si="134"/>
        <v>1.19168441009298</v>
      </c>
      <c r="AT246" s="7">
        <f t="shared" si="135"/>
        <v>0.624961968097025</v>
      </c>
      <c r="AU246" s="10">
        <f t="shared" si="126"/>
        <v>1.11188379468425</v>
      </c>
      <c r="AV246" s="11">
        <f t="shared" si="127"/>
        <v>11.1883794684249</v>
      </c>
    </row>
    <row r="247" spans="1:48">
      <c r="A247" s="6">
        <v>10586</v>
      </c>
      <c r="B247" s="3" t="str">
        <f t="shared" si="102"/>
        <v>Dec</v>
      </c>
      <c r="C247" s="3">
        <f t="shared" si="103"/>
        <v>24</v>
      </c>
      <c r="D247" s="3" t="str">
        <f t="shared" si="104"/>
        <v>Dec24</v>
      </c>
      <c r="E247" s="3" t="str">
        <f t="shared" si="105"/>
        <v>52Mon</v>
      </c>
      <c r="F247">
        <v>23.540001</v>
      </c>
      <c r="G247" s="8">
        <f t="shared" si="128"/>
        <v>0.00900132876125169</v>
      </c>
      <c r="H247" s="7">
        <f t="shared" si="106"/>
        <v>1.32545050675676</v>
      </c>
      <c r="I247" s="7"/>
      <c r="J247" s="6">
        <v>21538</v>
      </c>
      <c r="K247" s="3" t="str">
        <f t="shared" si="107"/>
        <v>Dec</v>
      </c>
      <c r="L247" s="3">
        <f t="shared" si="108"/>
        <v>19</v>
      </c>
      <c r="M247" s="3" t="str">
        <f t="shared" si="109"/>
        <v>Dec19</v>
      </c>
      <c r="N247" s="3" t="str">
        <f t="shared" si="110"/>
        <v>51Fri</v>
      </c>
      <c r="O247">
        <v>54.07</v>
      </c>
      <c r="P247" s="8">
        <f t="shared" si="129"/>
        <v>-0.00147741453453687</v>
      </c>
      <c r="Q247" s="7">
        <f t="shared" si="111"/>
        <v>1.34068924668042</v>
      </c>
      <c r="R247" s="7"/>
      <c r="S247" s="6">
        <v>36151</v>
      </c>
      <c r="T247" s="3" t="str">
        <f t="shared" si="112"/>
        <v>Dec</v>
      </c>
      <c r="U247" s="3">
        <f t="shared" si="113"/>
        <v>22</v>
      </c>
      <c r="V247" s="3" t="str">
        <f t="shared" si="114"/>
        <v>Dec22</v>
      </c>
      <c r="W247" s="3" t="str">
        <f t="shared" si="115"/>
        <v>52Tue</v>
      </c>
      <c r="X247">
        <v>1203.569946</v>
      </c>
      <c r="Y247" s="8">
        <f t="shared" si="130"/>
        <v>0.000606880400247749</v>
      </c>
      <c r="Z247" s="7">
        <f t="shared" si="116"/>
        <v>1.23438010046394</v>
      </c>
      <c r="AA247" s="7"/>
      <c r="AB247" s="6">
        <v>39801</v>
      </c>
      <c r="AC247" s="3" t="str">
        <f t="shared" si="117"/>
        <v>Dec</v>
      </c>
      <c r="AD247" s="3">
        <f t="shared" si="118"/>
        <v>19</v>
      </c>
      <c r="AE247" s="3" t="str">
        <f t="shared" si="119"/>
        <v>Dec19</v>
      </c>
      <c r="AF247" s="3" t="str">
        <f t="shared" si="120"/>
        <v>51Fri</v>
      </c>
      <c r="AG247">
        <v>887.880005</v>
      </c>
      <c r="AH247" s="8">
        <f t="shared" si="131"/>
        <v>0.00293689670480522</v>
      </c>
      <c r="AI247" s="7">
        <f t="shared" si="121"/>
        <v>0.613532701387466</v>
      </c>
      <c r="AJ247" s="7"/>
      <c r="AK247" s="9">
        <v>246</v>
      </c>
      <c r="AL247" s="6">
        <f>WORKDAY($AX$3,AK247,$AY$3:$AY$11)</f>
        <v>43454</v>
      </c>
      <c r="AM247" s="3" t="str">
        <f t="shared" si="122"/>
        <v>Dec</v>
      </c>
      <c r="AN247" s="3">
        <f t="shared" si="123"/>
        <v>20</v>
      </c>
      <c r="AO247" s="3" t="str">
        <f t="shared" si="124"/>
        <v>Dec20</v>
      </c>
      <c r="AP247" s="3" t="str">
        <f t="shared" si="125"/>
        <v>51Thu</v>
      </c>
      <c r="AQ247" s="7">
        <f t="shared" si="132"/>
        <v>1.29898648648649</v>
      </c>
      <c r="AR247" s="7">
        <f t="shared" si="133"/>
        <v>1.34267293118408</v>
      </c>
      <c r="AS247" s="7">
        <f t="shared" si="134"/>
        <v>1.21018625556295</v>
      </c>
      <c r="AT247" s="7">
        <f t="shared" si="135"/>
        <v>0.611736095663901</v>
      </c>
      <c r="AU247" s="10">
        <f t="shared" si="126"/>
        <v>1.11589544222436</v>
      </c>
      <c r="AV247" s="11">
        <f t="shared" si="127"/>
        <v>11.5895442224355</v>
      </c>
    </row>
    <row r="248" spans="1:48">
      <c r="A248" s="6">
        <v>10588</v>
      </c>
      <c r="B248" s="3" t="str">
        <f t="shared" si="102"/>
        <v>Dec</v>
      </c>
      <c r="C248" s="3">
        <f t="shared" si="103"/>
        <v>26</v>
      </c>
      <c r="D248" s="3" t="str">
        <f t="shared" si="104"/>
        <v>Dec26</v>
      </c>
      <c r="E248" s="3" t="str">
        <f t="shared" si="105"/>
        <v>52Wed</v>
      </c>
      <c r="F248">
        <v>23.440001</v>
      </c>
      <c r="G248" s="8">
        <f t="shared" si="128"/>
        <v>-0.00424808817977541</v>
      </c>
      <c r="H248" s="7">
        <f t="shared" si="106"/>
        <v>1.31981987612613</v>
      </c>
      <c r="I248" s="7"/>
      <c r="J248" s="6">
        <v>21541</v>
      </c>
      <c r="K248" s="3" t="str">
        <f t="shared" si="107"/>
        <v>Dec</v>
      </c>
      <c r="L248" s="3">
        <f t="shared" si="108"/>
        <v>22</v>
      </c>
      <c r="M248" s="3" t="str">
        <f t="shared" si="109"/>
        <v>Dec22</v>
      </c>
      <c r="N248" s="3" t="str">
        <f t="shared" si="110"/>
        <v>52Mon</v>
      </c>
      <c r="O248">
        <v>53.709999</v>
      </c>
      <c r="P248" s="8">
        <f t="shared" si="129"/>
        <v>-0.00665805437395962</v>
      </c>
      <c r="Q248" s="7">
        <f t="shared" si="111"/>
        <v>1.33176286477744</v>
      </c>
      <c r="R248" s="7"/>
      <c r="S248" s="6">
        <v>36152</v>
      </c>
      <c r="T248" s="3" t="str">
        <f t="shared" si="112"/>
        <v>Dec</v>
      </c>
      <c r="U248" s="3">
        <f t="shared" si="113"/>
        <v>23</v>
      </c>
      <c r="V248" s="3" t="str">
        <f t="shared" si="114"/>
        <v>Dec23</v>
      </c>
      <c r="W248" s="3" t="str">
        <f t="shared" si="115"/>
        <v>52Wed</v>
      </c>
      <c r="X248">
        <v>1228.540039</v>
      </c>
      <c r="Y248" s="8">
        <f t="shared" si="130"/>
        <v>0.0207466903631041</v>
      </c>
      <c r="Z248" s="7">
        <f t="shared" si="116"/>
        <v>1.25998940219865</v>
      </c>
      <c r="AA248" s="7"/>
      <c r="AB248" s="6">
        <v>39804</v>
      </c>
      <c r="AC248" s="3" t="str">
        <f t="shared" si="117"/>
        <v>Dec</v>
      </c>
      <c r="AD248" s="3">
        <f t="shared" si="118"/>
        <v>22</v>
      </c>
      <c r="AE248" s="3" t="str">
        <f t="shared" si="119"/>
        <v>Dec22</v>
      </c>
      <c r="AF248" s="3" t="str">
        <f t="shared" si="120"/>
        <v>52Mon</v>
      </c>
      <c r="AG248">
        <v>871.630005</v>
      </c>
      <c r="AH248" s="8">
        <f t="shared" si="131"/>
        <v>-0.0183020226928075</v>
      </c>
      <c r="AI248" s="7">
        <f t="shared" si="121"/>
        <v>0.602303811963893</v>
      </c>
      <c r="AJ248" s="7"/>
      <c r="AK248" s="9">
        <v>247</v>
      </c>
      <c r="AL248" s="6">
        <f>WORKDAY($AX$3,AK248,$AY$3:$AY$11)</f>
        <v>43455</v>
      </c>
      <c r="AM248" s="3" t="str">
        <f t="shared" si="122"/>
        <v>Dec</v>
      </c>
      <c r="AN248" s="3">
        <f t="shared" si="123"/>
        <v>21</v>
      </c>
      <c r="AO248" s="3" t="str">
        <f t="shared" si="124"/>
        <v>Dec21</v>
      </c>
      <c r="AP248" s="3" t="str">
        <f t="shared" si="125"/>
        <v>51Fri</v>
      </c>
      <c r="AQ248" s="7">
        <f t="shared" si="132"/>
        <v>1.31362612612613</v>
      </c>
      <c r="AR248" s="7">
        <f t="shared" si="133"/>
        <v>1.34068924668042</v>
      </c>
      <c r="AS248" s="7">
        <f t="shared" si="134"/>
        <v>1.21844237754936</v>
      </c>
      <c r="AT248" s="7">
        <f t="shared" si="135"/>
        <v>0.613532701387466</v>
      </c>
      <c r="AU248" s="10">
        <f t="shared" si="126"/>
        <v>1.12157261293585</v>
      </c>
      <c r="AV248" s="11">
        <f t="shared" si="127"/>
        <v>12.1572612935845</v>
      </c>
    </row>
    <row r="249" spans="1:48">
      <c r="A249" s="6">
        <v>10589</v>
      </c>
      <c r="B249" s="3" t="str">
        <f t="shared" si="102"/>
        <v>Dec</v>
      </c>
      <c r="C249" s="3">
        <f t="shared" si="103"/>
        <v>27</v>
      </c>
      <c r="D249" s="3" t="str">
        <f t="shared" si="104"/>
        <v>Dec27</v>
      </c>
      <c r="E249" s="3" t="str">
        <f t="shared" si="105"/>
        <v>52Thu</v>
      </c>
      <c r="F249">
        <v>23.639999</v>
      </c>
      <c r="G249" s="8">
        <f t="shared" si="128"/>
        <v>0.0085323375199515</v>
      </c>
      <c r="H249" s="7">
        <f t="shared" si="106"/>
        <v>1.33108102477477</v>
      </c>
      <c r="I249" s="7"/>
      <c r="J249" s="6">
        <v>21542</v>
      </c>
      <c r="K249" s="3" t="str">
        <f t="shared" si="107"/>
        <v>Dec</v>
      </c>
      <c r="L249" s="3">
        <f t="shared" si="108"/>
        <v>23</v>
      </c>
      <c r="M249" s="3" t="str">
        <f t="shared" si="109"/>
        <v>Dec23</v>
      </c>
      <c r="N249" s="3" t="str">
        <f t="shared" si="110"/>
        <v>52Tue</v>
      </c>
      <c r="O249">
        <v>53.419998</v>
      </c>
      <c r="P249" s="8">
        <f t="shared" si="129"/>
        <v>-0.00539938568980431</v>
      </c>
      <c r="Q249" s="7">
        <f t="shared" si="111"/>
        <v>1.32457216342315</v>
      </c>
      <c r="R249" s="7"/>
      <c r="S249" s="6">
        <v>36153</v>
      </c>
      <c r="T249" s="3" t="str">
        <f t="shared" si="112"/>
        <v>Dec</v>
      </c>
      <c r="U249" s="3">
        <f t="shared" si="113"/>
        <v>24</v>
      </c>
      <c r="V249" s="3" t="str">
        <f t="shared" si="114"/>
        <v>Dec24</v>
      </c>
      <c r="W249" s="3" t="str">
        <f t="shared" si="115"/>
        <v>52Thu</v>
      </c>
      <c r="X249">
        <v>1226.27002</v>
      </c>
      <c r="Y249" s="8">
        <f t="shared" si="130"/>
        <v>-0.00184773709275913</v>
      </c>
      <c r="Z249" s="7">
        <f t="shared" si="116"/>
        <v>1.25766127304372</v>
      </c>
      <c r="AA249" s="7"/>
      <c r="AB249" s="6">
        <v>39805</v>
      </c>
      <c r="AC249" s="3" t="str">
        <f t="shared" si="117"/>
        <v>Dec</v>
      </c>
      <c r="AD249" s="3">
        <f t="shared" si="118"/>
        <v>23</v>
      </c>
      <c r="AE249" s="3" t="str">
        <f t="shared" si="119"/>
        <v>Dec23</v>
      </c>
      <c r="AF249" s="3" t="str">
        <f t="shared" si="120"/>
        <v>52Tue</v>
      </c>
      <c r="AG249">
        <v>863.159973</v>
      </c>
      <c r="AH249" s="8">
        <f t="shared" si="131"/>
        <v>-0.0097174626291117</v>
      </c>
      <c r="AI249" s="7">
        <f t="shared" si="121"/>
        <v>0.596450947179763</v>
      </c>
      <c r="AJ249" s="7"/>
      <c r="AK249" s="9">
        <v>248</v>
      </c>
      <c r="AL249" s="6">
        <f>WORKDAY($AX$3,AK249,$AY$3:$AY$11)</f>
        <v>43458</v>
      </c>
      <c r="AM249" s="3" t="str">
        <f t="shared" si="122"/>
        <v>Dec</v>
      </c>
      <c r="AN249" s="3">
        <f t="shared" si="123"/>
        <v>24</v>
      </c>
      <c r="AO249" s="3" t="str">
        <f t="shared" si="124"/>
        <v>Dec24</v>
      </c>
      <c r="AP249" s="3" t="str">
        <f t="shared" si="125"/>
        <v>52Mon</v>
      </c>
      <c r="AQ249" s="7">
        <f t="shared" si="132"/>
        <v>1.32545050675676</v>
      </c>
      <c r="AR249" s="7">
        <f t="shared" si="133"/>
        <v>1.33176286477744</v>
      </c>
      <c r="AS249" s="7">
        <f t="shared" si="134"/>
        <v>1.23363143372569</v>
      </c>
      <c r="AT249" s="7">
        <f t="shared" si="135"/>
        <v>0.602303811963893</v>
      </c>
      <c r="AU249" s="10">
        <f t="shared" si="126"/>
        <v>1.12328715430594</v>
      </c>
      <c r="AV249" s="11">
        <f t="shared" si="127"/>
        <v>12.3287154305944</v>
      </c>
    </row>
    <row r="250" spans="1:48">
      <c r="A250" s="6">
        <v>10590</v>
      </c>
      <c r="B250" s="3" t="str">
        <f t="shared" si="102"/>
        <v>Dec</v>
      </c>
      <c r="C250" s="3">
        <f t="shared" si="103"/>
        <v>28</v>
      </c>
      <c r="D250" s="3" t="str">
        <f t="shared" si="104"/>
        <v>Dec28</v>
      </c>
      <c r="E250" s="3" t="str">
        <f t="shared" si="105"/>
        <v>52Fri</v>
      </c>
      <c r="F250">
        <v>23.98</v>
      </c>
      <c r="G250" s="8">
        <f t="shared" si="128"/>
        <v>0.0143824456168548</v>
      </c>
      <c r="H250" s="7">
        <f t="shared" si="106"/>
        <v>1.35022522522523</v>
      </c>
      <c r="I250" s="7"/>
      <c r="J250" s="6">
        <v>21543</v>
      </c>
      <c r="K250" s="3" t="str">
        <f t="shared" si="107"/>
        <v>Dec</v>
      </c>
      <c r="L250" s="3">
        <f t="shared" si="108"/>
        <v>24</v>
      </c>
      <c r="M250" s="3" t="str">
        <f t="shared" si="109"/>
        <v>Dec24</v>
      </c>
      <c r="N250" s="3" t="str">
        <f t="shared" si="110"/>
        <v>52Wed</v>
      </c>
      <c r="O250">
        <v>54.110001</v>
      </c>
      <c r="P250" s="8">
        <f t="shared" si="129"/>
        <v>0.0129165673124884</v>
      </c>
      <c r="Q250" s="7">
        <f t="shared" si="111"/>
        <v>1.34168108893225</v>
      </c>
      <c r="R250" s="7"/>
      <c r="S250" s="6">
        <v>36157</v>
      </c>
      <c r="T250" s="3" t="str">
        <f t="shared" si="112"/>
        <v>Dec</v>
      </c>
      <c r="U250" s="3">
        <f t="shared" si="113"/>
        <v>28</v>
      </c>
      <c r="V250" s="3" t="str">
        <f t="shared" si="114"/>
        <v>Dec28</v>
      </c>
      <c r="W250" s="3" t="str">
        <f t="shared" si="115"/>
        <v>53Mon</v>
      </c>
      <c r="X250">
        <v>1225.48999</v>
      </c>
      <c r="Y250" s="8">
        <f t="shared" si="130"/>
        <v>-0.000636099706653431</v>
      </c>
      <c r="Z250" s="7">
        <f t="shared" si="116"/>
        <v>1.25686127507687</v>
      </c>
      <c r="AA250" s="7"/>
      <c r="AB250" s="6">
        <v>39806</v>
      </c>
      <c r="AC250" s="3" t="str">
        <f t="shared" si="117"/>
        <v>Dec</v>
      </c>
      <c r="AD250" s="3">
        <f t="shared" si="118"/>
        <v>24</v>
      </c>
      <c r="AE250" s="3" t="str">
        <f t="shared" si="119"/>
        <v>Dec24</v>
      </c>
      <c r="AF250" s="3" t="str">
        <f t="shared" si="120"/>
        <v>52Wed</v>
      </c>
      <c r="AG250">
        <v>868.150024</v>
      </c>
      <c r="AH250" s="8">
        <f t="shared" si="131"/>
        <v>0.00578114272683031</v>
      </c>
      <c r="AI250" s="7">
        <f t="shared" si="121"/>
        <v>0.599899115234962</v>
      </c>
      <c r="AJ250" s="7"/>
      <c r="AK250" s="9">
        <v>249</v>
      </c>
      <c r="AL250" s="6">
        <f>WORKDAY($AX$3,AK250,$AY$3:$AY$11)</f>
        <v>43460</v>
      </c>
      <c r="AM250" s="3" t="str">
        <f t="shared" si="122"/>
        <v>Dec</v>
      </c>
      <c r="AN250" s="3">
        <f t="shared" si="123"/>
        <v>26</v>
      </c>
      <c r="AO250" s="3" t="str">
        <f t="shared" si="124"/>
        <v>Dec26</v>
      </c>
      <c r="AP250" s="3" t="str">
        <f t="shared" si="125"/>
        <v>52Wed</v>
      </c>
      <c r="AQ250" s="7">
        <f t="shared" si="132"/>
        <v>1.31981987612613</v>
      </c>
      <c r="AR250" s="7">
        <f t="shared" si="133"/>
        <v>1.34168108893225</v>
      </c>
      <c r="AS250" s="7">
        <f t="shared" si="134"/>
        <v>1.25998940219865</v>
      </c>
      <c r="AT250" s="7">
        <f t="shared" si="135"/>
        <v>0.599899115234962</v>
      </c>
      <c r="AU250" s="10">
        <f t="shared" si="126"/>
        <v>1.130347370623</v>
      </c>
      <c r="AV250" s="11">
        <f t="shared" si="127"/>
        <v>13.0347370622997</v>
      </c>
    </row>
    <row r="251" spans="1:48">
      <c r="A251" s="6">
        <v>10593</v>
      </c>
      <c r="B251" s="3" t="str">
        <f t="shared" si="102"/>
        <v>Dec</v>
      </c>
      <c r="C251" s="3">
        <f t="shared" si="103"/>
        <v>31</v>
      </c>
      <c r="D251" s="3" t="str">
        <f t="shared" si="104"/>
        <v>Dec31</v>
      </c>
      <c r="E251" s="3" t="str">
        <f t="shared" si="105"/>
        <v>53Mon</v>
      </c>
      <c r="F251">
        <v>24.35</v>
      </c>
      <c r="G251" s="8">
        <f t="shared" si="128"/>
        <v>0.0154295246038366</v>
      </c>
      <c r="H251" s="7">
        <f t="shared" si="106"/>
        <v>1.37105855855856</v>
      </c>
      <c r="I251" s="7"/>
      <c r="J251" s="6">
        <v>21548</v>
      </c>
      <c r="K251" s="3" t="str">
        <f t="shared" si="107"/>
        <v>Dec</v>
      </c>
      <c r="L251" s="3">
        <f t="shared" si="108"/>
        <v>29</v>
      </c>
      <c r="M251" s="3" t="str">
        <f t="shared" si="109"/>
        <v>Dec29</v>
      </c>
      <c r="N251" s="3" t="str">
        <f t="shared" si="110"/>
        <v>53Mon</v>
      </c>
      <c r="O251">
        <v>54.740002</v>
      </c>
      <c r="P251" s="8">
        <f t="shared" si="129"/>
        <v>0.0116429678129187</v>
      </c>
      <c r="Q251" s="7">
        <f t="shared" si="111"/>
        <v>1.35730223866589</v>
      </c>
      <c r="R251" s="7"/>
      <c r="S251" s="6">
        <v>36158</v>
      </c>
      <c r="T251" s="3" t="str">
        <f t="shared" si="112"/>
        <v>Dec</v>
      </c>
      <c r="U251" s="3">
        <f t="shared" si="113"/>
        <v>29</v>
      </c>
      <c r="V251" s="3" t="str">
        <f t="shared" si="114"/>
        <v>Dec29</v>
      </c>
      <c r="W251" s="3" t="str">
        <f t="shared" si="115"/>
        <v>53Tue</v>
      </c>
      <c r="X251">
        <v>1241.810059</v>
      </c>
      <c r="Y251" s="8">
        <f t="shared" si="130"/>
        <v>0.0133171785434166</v>
      </c>
      <c r="Z251" s="7">
        <f t="shared" si="116"/>
        <v>1.27359912108137</v>
      </c>
      <c r="AA251" s="7"/>
      <c r="AB251" s="6">
        <v>39808</v>
      </c>
      <c r="AC251" s="3" t="str">
        <f t="shared" si="117"/>
        <v>Dec</v>
      </c>
      <c r="AD251" s="3">
        <f t="shared" si="118"/>
        <v>26</v>
      </c>
      <c r="AE251" s="3" t="str">
        <f t="shared" si="119"/>
        <v>Dec26</v>
      </c>
      <c r="AF251" s="3" t="str">
        <f t="shared" si="120"/>
        <v>52Fri</v>
      </c>
      <c r="AG251">
        <v>872.799988</v>
      </c>
      <c r="AH251" s="8">
        <f t="shared" si="131"/>
        <v>0.00535617562800408</v>
      </c>
      <c r="AI251" s="7">
        <f t="shared" si="121"/>
        <v>0.603112280255245</v>
      </c>
      <c r="AJ251" s="7"/>
      <c r="AK251" s="9">
        <v>250</v>
      </c>
      <c r="AL251" s="6">
        <f>WORKDAY($AX$3,AK251,$AY$3:$AY$11)</f>
        <v>43461</v>
      </c>
      <c r="AM251" s="3" t="str">
        <f t="shared" si="122"/>
        <v>Dec</v>
      </c>
      <c r="AN251" s="3">
        <f t="shared" si="123"/>
        <v>27</v>
      </c>
      <c r="AO251" s="3" t="str">
        <f t="shared" si="124"/>
        <v>Dec27</v>
      </c>
      <c r="AP251" s="3" t="str">
        <f t="shared" si="125"/>
        <v>52Thu</v>
      </c>
      <c r="AQ251" s="7">
        <f t="shared" si="132"/>
        <v>1.33108102477477</v>
      </c>
      <c r="AR251" s="7" t="e">
        <f t="shared" si="133"/>
        <v>#N/A</v>
      </c>
      <c r="AS251" s="7">
        <f t="shared" si="134"/>
        <v>1.25766127304372</v>
      </c>
      <c r="AT251" s="7" t="e">
        <f t="shared" si="135"/>
        <v>#N/A</v>
      </c>
      <c r="AU251" s="10" t="e">
        <f t="shared" si="126"/>
        <v>#N/A</v>
      </c>
      <c r="AV251" s="11" t="e">
        <f t="shared" si="127"/>
        <v>#N/A</v>
      </c>
    </row>
    <row r="252" spans="1:48">
      <c r="A252" s="6"/>
      <c r="B252" s="3"/>
      <c r="C252" s="3"/>
      <c r="D252" s="3"/>
      <c r="E252" s="3"/>
      <c r="F252"/>
      <c r="G252" s="8"/>
      <c r="H252" s="7"/>
      <c r="I252" s="7"/>
      <c r="J252" s="6">
        <v>21549</v>
      </c>
      <c r="K252" s="3" t="str">
        <f t="shared" si="107"/>
        <v>Dec</v>
      </c>
      <c r="L252" s="3">
        <f t="shared" si="108"/>
        <v>30</v>
      </c>
      <c r="M252" s="3" t="str">
        <f t="shared" si="109"/>
        <v>Dec30</v>
      </c>
      <c r="N252" s="3" t="str">
        <f t="shared" si="110"/>
        <v>53Tue</v>
      </c>
      <c r="O252">
        <v>54.93</v>
      </c>
      <c r="P252" s="8">
        <f t="shared" si="129"/>
        <v>0.00347091693566257</v>
      </c>
      <c r="Q252" s="7">
        <f t="shared" si="111"/>
        <v>1.36201332199289</v>
      </c>
      <c r="R252" s="7"/>
      <c r="S252" s="6">
        <v>36159</v>
      </c>
      <c r="T252" s="3" t="str">
        <f t="shared" si="112"/>
        <v>Dec</v>
      </c>
      <c r="U252" s="3">
        <f t="shared" si="113"/>
        <v>30</v>
      </c>
      <c r="V252" s="3" t="str">
        <f t="shared" si="114"/>
        <v>Dec30</v>
      </c>
      <c r="W252" s="3" t="str">
        <f t="shared" si="115"/>
        <v>53Wed</v>
      </c>
      <c r="X252">
        <v>1231.930054</v>
      </c>
      <c r="Y252" s="8">
        <f t="shared" si="130"/>
        <v>-0.00795613220266239</v>
      </c>
      <c r="Z252" s="7">
        <f t="shared" si="116"/>
        <v>1.26346619810085</v>
      </c>
      <c r="AA252" s="7"/>
      <c r="AB252" s="6">
        <v>39811</v>
      </c>
      <c r="AC252" s="3" t="str">
        <f t="shared" si="117"/>
        <v>Dec</v>
      </c>
      <c r="AD252" s="3">
        <f t="shared" si="118"/>
        <v>29</v>
      </c>
      <c r="AE252" s="3" t="str">
        <f t="shared" si="119"/>
        <v>Dec29</v>
      </c>
      <c r="AF252" s="3" t="str">
        <f t="shared" si="120"/>
        <v>53Mon</v>
      </c>
      <c r="AG252">
        <v>869.419983</v>
      </c>
      <c r="AH252" s="8">
        <f t="shared" si="131"/>
        <v>-0.00387259973243719</v>
      </c>
      <c r="AI252" s="7">
        <f t="shared" si="121"/>
        <v>0.600776667800099</v>
      </c>
      <c r="AJ252" s="7"/>
      <c r="AK252" s="9">
        <v>251</v>
      </c>
      <c r="AL252" s="6">
        <f>WORKDAY($AX$3,AK252,$AY$3:$AY$11)</f>
        <v>43462</v>
      </c>
      <c r="AM252" s="3" t="str">
        <f t="shared" si="122"/>
        <v>Dec</v>
      </c>
      <c r="AN252" s="3">
        <f t="shared" si="123"/>
        <v>28</v>
      </c>
      <c r="AO252" s="3" t="str">
        <f t="shared" si="124"/>
        <v>Dec28</v>
      </c>
      <c r="AP252" s="3" t="str">
        <f t="shared" si="125"/>
        <v>52Fri</v>
      </c>
      <c r="AQ252" s="7">
        <f t="shared" si="132"/>
        <v>1.35022522522523</v>
      </c>
      <c r="AR252" s="7" t="e">
        <f t="shared" si="133"/>
        <v>#N/A</v>
      </c>
      <c r="AS252" s="7" t="e">
        <f t="shared" si="134"/>
        <v>#N/A</v>
      </c>
      <c r="AT252" s="7">
        <f t="shared" si="135"/>
        <v>0.603112280255245</v>
      </c>
      <c r="AU252" s="10" t="e">
        <f t="shared" si="126"/>
        <v>#N/A</v>
      </c>
      <c r="AV252" s="11" t="e">
        <f t="shared" si="127"/>
        <v>#N/A</v>
      </c>
    </row>
    <row r="253" spans="1:48">
      <c r="A253" s="6"/>
      <c r="G253" s="8"/>
      <c r="H253" s="7"/>
      <c r="I253" s="7"/>
      <c r="J253" s="6">
        <v>21550</v>
      </c>
      <c r="K253" s="3" t="str">
        <f t="shared" si="107"/>
        <v>Dec</v>
      </c>
      <c r="L253" s="3">
        <f t="shared" si="108"/>
        <v>31</v>
      </c>
      <c r="M253" s="3" t="str">
        <f t="shared" si="109"/>
        <v>Dec31</v>
      </c>
      <c r="N253" s="3" t="str">
        <f t="shared" si="110"/>
        <v>53Wed</v>
      </c>
      <c r="O253">
        <v>55.209999</v>
      </c>
      <c r="P253" s="8">
        <f t="shared" si="129"/>
        <v>0.00509737848170405</v>
      </c>
      <c r="Q253" s="7">
        <f t="shared" si="111"/>
        <v>1.36895601939221</v>
      </c>
      <c r="R253" s="7"/>
      <c r="S253" s="6">
        <v>36160</v>
      </c>
      <c r="T253" s="3" t="str">
        <f t="shared" si="112"/>
        <v>Dec</v>
      </c>
      <c r="U253" s="3">
        <f t="shared" si="113"/>
        <v>31</v>
      </c>
      <c r="V253" s="3" t="str">
        <f t="shared" si="114"/>
        <v>Dec31</v>
      </c>
      <c r="W253" s="3" t="str">
        <f t="shared" si="115"/>
        <v>53Thu</v>
      </c>
      <c r="X253">
        <v>1229.22998</v>
      </c>
      <c r="Y253" s="8">
        <f t="shared" si="130"/>
        <v>-0.00219174294127567</v>
      </c>
      <c r="Z253" s="7">
        <f t="shared" si="116"/>
        <v>1.26069700497963</v>
      </c>
      <c r="AA253" s="7"/>
      <c r="AB253" s="6">
        <v>39812</v>
      </c>
      <c r="AC253" s="3" t="str">
        <f t="shared" si="117"/>
        <v>Dec</v>
      </c>
      <c r="AD253" s="3">
        <f t="shared" si="118"/>
        <v>30</v>
      </c>
      <c r="AE253" s="3" t="str">
        <f t="shared" si="119"/>
        <v>Dec30</v>
      </c>
      <c r="AF253" s="3" t="str">
        <f t="shared" si="120"/>
        <v>53Tue</v>
      </c>
      <c r="AG253">
        <v>890.640015</v>
      </c>
      <c r="AH253" s="8">
        <f t="shared" si="131"/>
        <v>0.0244071132650743</v>
      </c>
      <c r="AI253" s="7">
        <f t="shared" si="121"/>
        <v>0.61543989197811</v>
      </c>
      <c r="AJ253" s="7"/>
      <c r="AK253" s="9">
        <v>252</v>
      </c>
      <c r="AL253" s="6"/>
      <c r="AM253" s="3" t="str">
        <f t="shared" si="122"/>
        <v>Jan</v>
      </c>
      <c r="AN253" s="3">
        <f t="shared" si="123"/>
        <v>0</v>
      </c>
      <c r="AO253" s="3" t="str">
        <f t="shared" si="124"/>
        <v>Jan0</v>
      </c>
      <c r="AP253" s="3" t="str">
        <f t="shared" si="125"/>
        <v>0Sat</v>
      </c>
      <c r="AQ253" s="7"/>
      <c r="AR253" s="7"/>
      <c r="AS253" s="7"/>
      <c r="AT253" s="7"/>
      <c r="AU253" s="10"/>
      <c r="AV253" s="11"/>
    </row>
    <row r="254" spans="2:48">
      <c r="B254" s="3" t="str">
        <f t="shared" ref="B254:B317" si="136">TEXT(A254,"mmm")</f>
        <v>Jan</v>
      </c>
      <c r="C254" s="3">
        <f t="shared" ref="C254:C317" si="137">DAY(A254)</f>
        <v>0</v>
      </c>
      <c r="D254" s="3" t="str">
        <f t="shared" ref="D254:D317" si="138">CONCATENATE(B254,C254)</f>
        <v>Jan0</v>
      </c>
      <c r="K254" s="3" t="str">
        <f t="shared" si="107"/>
        <v>Jan</v>
      </c>
      <c r="L254" s="3">
        <f t="shared" si="108"/>
        <v>0</v>
      </c>
      <c r="M254" s="3" t="str">
        <f t="shared" si="109"/>
        <v>Jan0</v>
      </c>
      <c r="N254" s="3" t="str">
        <f t="shared" si="110"/>
        <v>0Sat</v>
      </c>
      <c r="Q254" s="7"/>
      <c r="R254" s="7"/>
      <c r="S254" s="6"/>
      <c r="T254" s="3" t="str">
        <f t="shared" si="112"/>
        <v>Jan</v>
      </c>
      <c r="U254" s="3">
        <f t="shared" si="113"/>
        <v>0</v>
      </c>
      <c r="V254" s="3" t="str">
        <f t="shared" si="114"/>
        <v>Jan0</v>
      </c>
      <c r="W254" s="3" t="str">
        <f t="shared" si="115"/>
        <v>0Sat</v>
      </c>
      <c r="Y254" s="8"/>
      <c r="Z254" s="7"/>
      <c r="AA254" s="7"/>
      <c r="AB254" s="6">
        <v>39813</v>
      </c>
      <c r="AC254" s="3" t="str">
        <f>TEXT(AB254,"mmm")</f>
        <v>Dec</v>
      </c>
      <c r="AD254" s="3">
        <f>DAY(AB254)</f>
        <v>31</v>
      </c>
      <c r="AE254" s="3" t="str">
        <f>CONCATENATE(AC254,AD254)</f>
        <v>Dec31</v>
      </c>
      <c r="AF254" s="3" t="str">
        <f>CONCATENATE(WEEKNUM(AB254),TEXT(AB254,"ddd"))</f>
        <v>53Wed</v>
      </c>
      <c r="AG254">
        <v>903.25</v>
      </c>
      <c r="AH254" s="8">
        <f>(AG254-AG253)/AG253</f>
        <v>0.0141583409543979</v>
      </c>
      <c r="AI254" s="7">
        <f>AI253*(1+AH254)</f>
        <v>0.624153499805674</v>
      </c>
      <c r="AJ254" s="7"/>
      <c r="AK254" s="9"/>
      <c r="AL254" s="6"/>
      <c r="AM254" s="3" t="str">
        <f t="shared" si="122"/>
        <v>Jan</v>
      </c>
      <c r="AN254" s="3">
        <f t="shared" si="123"/>
        <v>0</v>
      </c>
      <c r="AO254" s="3" t="str">
        <f t="shared" si="124"/>
        <v>Jan0</v>
      </c>
      <c r="AP254" s="3" t="str">
        <f t="shared" si="125"/>
        <v>0Sat</v>
      </c>
      <c r="AQ254" s="7"/>
      <c r="AR254" s="7"/>
      <c r="AS254" s="7"/>
      <c r="AT254" s="7"/>
      <c r="AU254" s="10"/>
      <c r="AV254" s="11"/>
    </row>
    <row r="255" spans="2:48">
      <c r="B255" s="3" t="str">
        <f t="shared" si="136"/>
        <v>Jan</v>
      </c>
      <c r="C255" s="3">
        <f t="shared" si="137"/>
        <v>0</v>
      </c>
      <c r="D255" s="3" t="str">
        <f t="shared" si="138"/>
        <v>Jan0</v>
      </c>
      <c r="K255" s="3" t="str">
        <f t="shared" si="107"/>
        <v>Jan</v>
      </c>
      <c r="L255" s="3">
        <f t="shared" si="108"/>
        <v>0</v>
      </c>
      <c r="M255" s="3" t="str">
        <f t="shared" si="109"/>
        <v>Jan0</v>
      </c>
      <c r="N255" s="3" t="str">
        <f t="shared" si="110"/>
        <v>0Sat</v>
      </c>
      <c r="Q255" s="7"/>
      <c r="R255" s="7"/>
      <c r="T255" s="3" t="str">
        <f t="shared" si="112"/>
        <v>Jan</v>
      </c>
      <c r="U255" s="3">
        <f t="shared" si="113"/>
        <v>0</v>
      </c>
      <c r="V255" s="3" t="str">
        <f t="shared" si="114"/>
        <v>Jan0</v>
      </c>
      <c r="W255" s="3" t="str">
        <f t="shared" si="115"/>
        <v>0Sat</v>
      </c>
      <c r="Z255" s="7"/>
      <c r="AA255" s="7"/>
      <c r="AC255" s="3" t="str">
        <f t="shared" ref="AC255:AC318" si="139">TEXT(AB255,"mmm")</f>
        <v>Jan</v>
      </c>
      <c r="AD255" s="3">
        <f t="shared" ref="AD255:AD318" si="140">DAY(AB255)</f>
        <v>0</v>
      </c>
      <c r="AE255" s="3" t="str">
        <f t="shared" ref="AE255:AE318" si="141">CONCATENATE(AC255,AD255)</f>
        <v>Jan0</v>
      </c>
      <c r="AI255" s="7"/>
      <c r="AJ255" s="7"/>
      <c r="AK255" s="9"/>
      <c r="AL255" s="6"/>
      <c r="AM255" s="3" t="str">
        <f t="shared" si="122"/>
        <v>Jan</v>
      </c>
      <c r="AN255" s="3">
        <f t="shared" si="123"/>
        <v>0</v>
      </c>
      <c r="AO255" s="3" t="str">
        <f t="shared" si="124"/>
        <v>Jan0</v>
      </c>
      <c r="AP255" s="3" t="str">
        <f t="shared" si="125"/>
        <v>0Sat</v>
      </c>
      <c r="AQ255" s="7"/>
      <c r="AR255" s="7"/>
      <c r="AS255" s="7"/>
      <c r="AT255" s="7"/>
      <c r="AU255" s="10"/>
      <c r="AV255" s="11"/>
    </row>
    <row r="256" spans="2:48">
      <c r="B256" s="3" t="str">
        <f t="shared" si="136"/>
        <v>Jan</v>
      </c>
      <c r="C256" s="3">
        <f t="shared" si="137"/>
        <v>0</v>
      </c>
      <c r="D256" s="3" t="str">
        <f t="shared" si="138"/>
        <v>Jan0</v>
      </c>
      <c r="G256" s="8"/>
      <c r="H256" s="7"/>
      <c r="I256" s="7"/>
      <c r="K256" s="3" t="str">
        <f t="shared" si="107"/>
        <v>Jan</v>
      </c>
      <c r="L256" s="3">
        <f t="shared" si="108"/>
        <v>0</v>
      </c>
      <c r="M256" s="3" t="str">
        <f t="shared" si="109"/>
        <v>Jan0</v>
      </c>
      <c r="N256" s="3" t="str">
        <f t="shared" si="110"/>
        <v>0Sat</v>
      </c>
      <c r="Q256" s="7"/>
      <c r="R256" s="7"/>
      <c r="T256" s="3" t="str">
        <f t="shared" si="112"/>
        <v>Jan</v>
      </c>
      <c r="U256" s="3">
        <f t="shared" si="113"/>
        <v>0</v>
      </c>
      <c r="V256" s="3" t="str">
        <f t="shared" si="114"/>
        <v>Jan0</v>
      </c>
      <c r="W256" s="3" t="str">
        <f t="shared" si="115"/>
        <v>0Sat</v>
      </c>
      <c r="Z256" s="7"/>
      <c r="AA256" s="7"/>
      <c r="AC256" s="3" t="str">
        <f t="shared" si="139"/>
        <v>Jan</v>
      </c>
      <c r="AD256" s="3">
        <f t="shared" si="140"/>
        <v>0</v>
      </c>
      <c r="AE256" s="3" t="str">
        <f t="shared" si="141"/>
        <v>Jan0</v>
      </c>
      <c r="AI256" s="7"/>
      <c r="AJ256" s="7"/>
      <c r="AK256" s="9"/>
      <c r="AL256" s="6"/>
      <c r="AM256" s="3" t="str">
        <f t="shared" si="122"/>
        <v>Jan</v>
      </c>
      <c r="AN256" s="3">
        <f t="shared" si="123"/>
        <v>0</v>
      </c>
      <c r="AO256" s="3" t="str">
        <f t="shared" si="124"/>
        <v>Jan0</v>
      </c>
      <c r="AP256" s="3" t="str">
        <f t="shared" si="125"/>
        <v>0Sat</v>
      </c>
      <c r="AQ256" s="7"/>
      <c r="AR256" s="7"/>
      <c r="AS256" s="7"/>
      <c r="AT256" s="7"/>
      <c r="AU256" s="10"/>
      <c r="AV256" s="11"/>
    </row>
    <row r="257" spans="2:48">
      <c r="B257" s="3" t="str">
        <f t="shared" si="136"/>
        <v>Jan</v>
      </c>
      <c r="C257" s="3">
        <f t="shared" si="137"/>
        <v>0</v>
      </c>
      <c r="D257" s="3" t="str">
        <f t="shared" si="138"/>
        <v>Jan0</v>
      </c>
      <c r="K257" s="3" t="str">
        <f t="shared" si="107"/>
        <v>Jan</v>
      </c>
      <c r="L257" s="3">
        <f t="shared" si="108"/>
        <v>0</v>
      </c>
      <c r="M257" s="3" t="str">
        <f t="shared" si="109"/>
        <v>Jan0</v>
      </c>
      <c r="N257" s="3" t="str">
        <f t="shared" si="110"/>
        <v>0Sat</v>
      </c>
      <c r="Q257" s="7"/>
      <c r="R257" s="7"/>
      <c r="T257" s="3" t="str">
        <f t="shared" si="112"/>
        <v>Jan</v>
      </c>
      <c r="U257" s="3">
        <f t="shared" si="113"/>
        <v>0</v>
      </c>
      <c r="V257" s="3" t="str">
        <f t="shared" si="114"/>
        <v>Jan0</v>
      </c>
      <c r="W257" s="3" t="str">
        <f t="shared" si="115"/>
        <v>0Sat</v>
      </c>
      <c r="Z257" s="7"/>
      <c r="AA257" s="7"/>
      <c r="AC257" s="3" t="str">
        <f t="shared" si="139"/>
        <v>Jan</v>
      </c>
      <c r="AD257" s="3">
        <f t="shared" si="140"/>
        <v>0</v>
      </c>
      <c r="AE257" s="3" t="str">
        <f t="shared" si="141"/>
        <v>Jan0</v>
      </c>
      <c r="AI257" s="7"/>
      <c r="AJ257" s="7"/>
      <c r="AK257" s="9"/>
      <c r="AL257" s="6"/>
      <c r="AM257" s="3" t="str">
        <f t="shared" si="122"/>
        <v>Jan</v>
      </c>
      <c r="AN257" s="3">
        <f t="shared" si="123"/>
        <v>0</v>
      </c>
      <c r="AO257" s="3" t="str">
        <f t="shared" si="124"/>
        <v>Jan0</v>
      </c>
      <c r="AP257" s="3" t="str">
        <f t="shared" si="125"/>
        <v>0Sat</v>
      </c>
      <c r="AQ257" s="7"/>
      <c r="AR257" s="7"/>
      <c r="AS257" s="7"/>
      <c r="AT257" s="7"/>
      <c r="AU257" s="10"/>
      <c r="AV257" s="11"/>
    </row>
    <row r="258" spans="2:48">
      <c r="B258" s="3" t="str">
        <f t="shared" si="136"/>
        <v>Jan</v>
      </c>
      <c r="C258" s="3">
        <f t="shared" si="137"/>
        <v>0</v>
      </c>
      <c r="D258" s="3" t="str">
        <f t="shared" si="138"/>
        <v>Jan0</v>
      </c>
      <c r="K258" s="3" t="str">
        <f t="shared" ref="K258:K321" si="142">TEXT(J258,"mmm")</f>
        <v>Jan</v>
      </c>
      <c r="L258" s="3">
        <f t="shared" ref="L258:L321" si="143">DAY(J258)</f>
        <v>0</v>
      </c>
      <c r="M258" s="3" t="str">
        <f t="shared" ref="M258:M321" si="144">CONCATENATE(K258,L258)</f>
        <v>Jan0</v>
      </c>
      <c r="N258" s="3" t="str">
        <f t="shared" ref="N258:N321" si="145">CONCATENATE(WEEKNUM(J258),TEXT(J258,"ddd"))</f>
        <v>0Sat</v>
      </c>
      <c r="P258" s="8"/>
      <c r="Q258" s="7"/>
      <c r="R258" s="7"/>
      <c r="T258" s="3" t="str">
        <f t="shared" ref="T258:T321" si="146">TEXT(S258,"mmm")</f>
        <v>Jan</v>
      </c>
      <c r="U258" s="3">
        <f t="shared" ref="U258:U321" si="147">DAY(S258)</f>
        <v>0</v>
      </c>
      <c r="V258" s="3" t="str">
        <f t="shared" ref="V258:V321" si="148">CONCATENATE(T258,U258)</f>
        <v>Jan0</v>
      </c>
      <c r="W258" s="3" t="str">
        <f t="shared" ref="W258:W321" si="149">CONCATENATE(WEEKNUM(S258),TEXT(S258,"ddd"))</f>
        <v>0Sat</v>
      </c>
      <c r="Y258" s="8"/>
      <c r="Z258" s="7"/>
      <c r="AA258" s="7"/>
      <c r="AC258" s="3" t="str">
        <f t="shared" si="139"/>
        <v>Jan</v>
      </c>
      <c r="AD258" s="3">
        <f t="shared" si="140"/>
        <v>0</v>
      </c>
      <c r="AE258" s="3" t="str">
        <f t="shared" si="141"/>
        <v>Jan0</v>
      </c>
      <c r="AH258" s="8"/>
      <c r="AI258" s="7"/>
      <c r="AJ258" s="7"/>
      <c r="AK258" s="9"/>
      <c r="AL258" s="6"/>
      <c r="AM258" s="3" t="str">
        <f t="shared" ref="AM258:AM261" si="150">TEXT(AL258,"mmm")</f>
        <v>Jan</v>
      </c>
      <c r="AN258" s="3">
        <f t="shared" ref="AN258:AN261" si="151">DAY(AL258)</f>
        <v>0</v>
      </c>
      <c r="AO258" s="3" t="str">
        <f t="shared" ref="AO258:AO261" si="152">CONCATENATE(AM258,AN258)</f>
        <v>Jan0</v>
      </c>
      <c r="AP258" s="3" t="str">
        <f t="shared" ref="AP258:AP261" si="153">CONCATENATE(WEEKNUM(AL258),TEXT(AL258,"ddd"))</f>
        <v>0Sat</v>
      </c>
      <c r="AQ258" s="7"/>
      <c r="AR258" s="7"/>
      <c r="AS258" s="7"/>
      <c r="AT258" s="7"/>
      <c r="AU258" s="10"/>
      <c r="AV258" s="11"/>
    </row>
    <row r="259" spans="2:48">
      <c r="B259" s="3" t="str">
        <f t="shared" si="136"/>
        <v>Jan</v>
      </c>
      <c r="C259" s="3">
        <f t="shared" si="137"/>
        <v>0</v>
      </c>
      <c r="D259" s="3" t="str">
        <f t="shared" si="138"/>
        <v>Jan0</v>
      </c>
      <c r="G259" s="8"/>
      <c r="K259" s="3" t="str">
        <f t="shared" si="142"/>
        <v>Jan</v>
      </c>
      <c r="L259" s="3">
        <f t="shared" si="143"/>
        <v>0</v>
      </c>
      <c r="M259" s="3" t="str">
        <f t="shared" si="144"/>
        <v>Jan0</v>
      </c>
      <c r="N259" s="3" t="str">
        <f t="shared" si="145"/>
        <v>0Sat</v>
      </c>
      <c r="Q259" s="7"/>
      <c r="R259" s="7"/>
      <c r="T259" s="3" t="str">
        <f t="shared" si="146"/>
        <v>Jan</v>
      </c>
      <c r="U259" s="3">
        <f t="shared" si="147"/>
        <v>0</v>
      </c>
      <c r="V259" s="3" t="str">
        <f t="shared" si="148"/>
        <v>Jan0</v>
      </c>
      <c r="W259" s="3" t="str">
        <f t="shared" si="149"/>
        <v>0Sat</v>
      </c>
      <c r="Z259" s="7"/>
      <c r="AA259" s="7"/>
      <c r="AC259" s="3" t="str">
        <f t="shared" si="139"/>
        <v>Jan</v>
      </c>
      <c r="AD259" s="3">
        <f t="shared" si="140"/>
        <v>0</v>
      </c>
      <c r="AE259" s="3" t="str">
        <f t="shared" si="141"/>
        <v>Jan0</v>
      </c>
      <c r="AI259" s="7"/>
      <c r="AJ259" s="7"/>
      <c r="AK259" s="9"/>
      <c r="AL259" s="6"/>
      <c r="AM259" s="3" t="str">
        <f t="shared" si="150"/>
        <v>Jan</v>
      </c>
      <c r="AN259" s="3">
        <f t="shared" si="151"/>
        <v>0</v>
      </c>
      <c r="AO259" s="3" t="str">
        <f t="shared" si="152"/>
        <v>Jan0</v>
      </c>
      <c r="AP259" s="3" t="str">
        <f t="shared" si="153"/>
        <v>0Sat</v>
      </c>
      <c r="AQ259" s="7"/>
      <c r="AR259" s="7"/>
      <c r="AS259" s="7"/>
      <c r="AT259" s="7"/>
      <c r="AU259" s="10"/>
      <c r="AV259" s="11"/>
    </row>
    <row r="260" spans="2:48">
      <c r="B260" s="3" t="str">
        <f t="shared" si="136"/>
        <v>Jan</v>
      </c>
      <c r="C260" s="3">
        <f t="shared" si="137"/>
        <v>0</v>
      </c>
      <c r="D260" s="3" t="str">
        <f t="shared" si="138"/>
        <v>Jan0</v>
      </c>
      <c r="K260" s="3" t="str">
        <f t="shared" si="142"/>
        <v>Jan</v>
      </c>
      <c r="L260" s="3">
        <f t="shared" si="143"/>
        <v>0</v>
      </c>
      <c r="M260" s="3" t="str">
        <f t="shared" si="144"/>
        <v>Jan0</v>
      </c>
      <c r="N260" s="3" t="str">
        <f t="shared" si="145"/>
        <v>0Sat</v>
      </c>
      <c r="Q260" s="7"/>
      <c r="R260" s="7"/>
      <c r="T260" s="3" t="str">
        <f t="shared" si="146"/>
        <v>Jan</v>
      </c>
      <c r="U260" s="3">
        <f t="shared" si="147"/>
        <v>0</v>
      </c>
      <c r="V260" s="3" t="str">
        <f t="shared" si="148"/>
        <v>Jan0</v>
      </c>
      <c r="W260" s="3" t="str">
        <f t="shared" si="149"/>
        <v>0Sat</v>
      </c>
      <c r="Z260" s="7"/>
      <c r="AA260" s="7"/>
      <c r="AC260" s="3" t="str">
        <f t="shared" si="139"/>
        <v>Jan</v>
      </c>
      <c r="AD260" s="3">
        <f t="shared" si="140"/>
        <v>0</v>
      </c>
      <c r="AE260" s="3" t="str">
        <f t="shared" si="141"/>
        <v>Jan0</v>
      </c>
      <c r="AI260" s="7"/>
      <c r="AJ260" s="7"/>
      <c r="AK260" s="9"/>
      <c r="AL260" s="6"/>
      <c r="AM260" s="3" t="str">
        <f t="shared" si="150"/>
        <v>Jan</v>
      </c>
      <c r="AN260" s="3">
        <f t="shared" si="151"/>
        <v>0</v>
      </c>
      <c r="AO260" s="3" t="str">
        <f t="shared" si="152"/>
        <v>Jan0</v>
      </c>
      <c r="AP260" s="3" t="str">
        <f t="shared" si="153"/>
        <v>0Sat</v>
      </c>
      <c r="AQ260" s="7"/>
      <c r="AR260" s="7"/>
      <c r="AS260" s="7"/>
      <c r="AT260" s="7"/>
      <c r="AU260" s="10"/>
      <c r="AV260" s="11"/>
    </row>
    <row r="261" spans="2:48">
      <c r="B261" s="3" t="str">
        <f t="shared" si="136"/>
        <v>Jan</v>
      </c>
      <c r="C261" s="3">
        <f t="shared" si="137"/>
        <v>0</v>
      </c>
      <c r="D261" s="3" t="str">
        <f t="shared" si="138"/>
        <v>Jan0</v>
      </c>
      <c r="K261" s="3" t="str">
        <f t="shared" si="142"/>
        <v>Jan</v>
      </c>
      <c r="L261" s="3">
        <f t="shared" si="143"/>
        <v>0</v>
      </c>
      <c r="M261" s="3" t="str">
        <f t="shared" si="144"/>
        <v>Jan0</v>
      </c>
      <c r="N261" s="3" t="str">
        <f t="shared" si="145"/>
        <v>0Sat</v>
      </c>
      <c r="Q261" s="7"/>
      <c r="R261" s="7"/>
      <c r="T261" s="3" t="str">
        <f t="shared" si="146"/>
        <v>Jan</v>
      </c>
      <c r="U261" s="3">
        <f t="shared" si="147"/>
        <v>0</v>
      </c>
      <c r="V261" s="3" t="str">
        <f t="shared" si="148"/>
        <v>Jan0</v>
      </c>
      <c r="W261" s="3" t="str">
        <f t="shared" si="149"/>
        <v>0Sat</v>
      </c>
      <c r="Z261" s="7"/>
      <c r="AA261" s="7"/>
      <c r="AC261" s="3" t="str">
        <f t="shared" si="139"/>
        <v>Jan</v>
      </c>
      <c r="AD261" s="3">
        <f t="shared" si="140"/>
        <v>0</v>
      </c>
      <c r="AE261" s="3" t="str">
        <f t="shared" si="141"/>
        <v>Jan0</v>
      </c>
      <c r="AI261" s="7"/>
      <c r="AJ261" s="7"/>
      <c r="AK261" s="9"/>
      <c r="AL261" s="6"/>
      <c r="AM261" s="3" t="str">
        <f t="shared" si="150"/>
        <v>Jan</v>
      </c>
      <c r="AN261" s="3">
        <f t="shared" si="151"/>
        <v>0</v>
      </c>
      <c r="AO261" s="3" t="str">
        <f t="shared" si="152"/>
        <v>Jan0</v>
      </c>
      <c r="AP261" s="3" t="str">
        <f t="shared" si="153"/>
        <v>0Sat</v>
      </c>
      <c r="AQ261" s="7"/>
      <c r="AR261" s="7"/>
      <c r="AS261" s="7"/>
      <c r="AT261" s="7"/>
      <c r="AU261" s="10"/>
      <c r="AV261" s="11"/>
    </row>
    <row r="262" spans="2:38">
      <c r="B262" s="3" t="str">
        <f t="shared" si="136"/>
        <v>Jan</v>
      </c>
      <c r="C262" s="3">
        <f t="shared" si="137"/>
        <v>0</v>
      </c>
      <c r="D262" s="3" t="str">
        <f t="shared" si="138"/>
        <v>Jan0</v>
      </c>
      <c r="K262" s="3" t="str">
        <f t="shared" si="142"/>
        <v>Jan</v>
      </c>
      <c r="L262" s="3">
        <f t="shared" si="143"/>
        <v>0</v>
      </c>
      <c r="M262" s="3" t="str">
        <f t="shared" si="144"/>
        <v>Jan0</v>
      </c>
      <c r="N262" s="3" t="str">
        <f t="shared" si="145"/>
        <v>0Sat</v>
      </c>
      <c r="Q262" s="7"/>
      <c r="R262" s="7"/>
      <c r="T262" s="3" t="str">
        <f t="shared" si="146"/>
        <v>Jan</v>
      </c>
      <c r="U262" s="3">
        <f t="shared" si="147"/>
        <v>0</v>
      </c>
      <c r="V262" s="3" t="str">
        <f t="shared" si="148"/>
        <v>Jan0</v>
      </c>
      <c r="W262" s="3" t="str">
        <f t="shared" si="149"/>
        <v>0Sat</v>
      </c>
      <c r="Z262" s="7"/>
      <c r="AA262" s="7"/>
      <c r="AC262" s="3" t="str">
        <f t="shared" si="139"/>
        <v>Jan</v>
      </c>
      <c r="AD262" s="3">
        <f t="shared" si="140"/>
        <v>0</v>
      </c>
      <c r="AE262" s="3" t="str">
        <f t="shared" si="141"/>
        <v>Jan0</v>
      </c>
      <c r="AI262" s="7"/>
      <c r="AJ262" s="7"/>
      <c r="AK262" s="9"/>
      <c r="AL262" s="6"/>
    </row>
    <row r="263" spans="2:38">
      <c r="B263" s="3" t="str">
        <f t="shared" si="136"/>
        <v>Jan</v>
      </c>
      <c r="C263" s="3">
        <f t="shared" si="137"/>
        <v>0</v>
      </c>
      <c r="D263" s="3" t="str">
        <f t="shared" si="138"/>
        <v>Jan0</v>
      </c>
      <c r="K263" s="3" t="str">
        <f t="shared" si="142"/>
        <v>Jan</v>
      </c>
      <c r="L263" s="3">
        <f t="shared" si="143"/>
        <v>0</v>
      </c>
      <c r="M263" s="3" t="str">
        <f t="shared" si="144"/>
        <v>Jan0</v>
      </c>
      <c r="N263" s="3" t="str">
        <f t="shared" si="145"/>
        <v>0Sat</v>
      </c>
      <c r="Q263" s="7"/>
      <c r="R263" s="7"/>
      <c r="T263" s="3" t="str">
        <f t="shared" si="146"/>
        <v>Jan</v>
      </c>
      <c r="U263" s="3">
        <f t="shared" si="147"/>
        <v>0</v>
      </c>
      <c r="V263" s="3" t="str">
        <f t="shared" si="148"/>
        <v>Jan0</v>
      </c>
      <c r="W263" s="3" t="str">
        <f t="shared" si="149"/>
        <v>0Sat</v>
      </c>
      <c r="Z263" s="7"/>
      <c r="AA263" s="7"/>
      <c r="AC263" s="3" t="str">
        <f t="shared" si="139"/>
        <v>Jan</v>
      </c>
      <c r="AD263" s="3">
        <f t="shared" si="140"/>
        <v>0</v>
      </c>
      <c r="AE263" s="3" t="str">
        <f t="shared" si="141"/>
        <v>Jan0</v>
      </c>
      <c r="AI263" s="7"/>
      <c r="AJ263" s="7"/>
      <c r="AK263" s="9"/>
      <c r="AL263" s="6"/>
    </row>
    <row r="264" spans="2:38">
      <c r="B264" s="3" t="str">
        <f t="shared" si="136"/>
        <v>Jan</v>
      </c>
      <c r="C264" s="3">
        <f t="shared" si="137"/>
        <v>0</v>
      </c>
      <c r="D264" s="3" t="str">
        <f t="shared" si="138"/>
        <v>Jan0</v>
      </c>
      <c r="K264" s="3" t="str">
        <f t="shared" si="142"/>
        <v>Jan</v>
      </c>
      <c r="L264" s="3">
        <f t="shared" si="143"/>
        <v>0</v>
      </c>
      <c r="M264" s="3" t="str">
        <f t="shared" si="144"/>
        <v>Jan0</v>
      </c>
      <c r="N264" s="3" t="str">
        <f t="shared" si="145"/>
        <v>0Sat</v>
      </c>
      <c r="Q264" s="7"/>
      <c r="R264" s="7"/>
      <c r="T264" s="3" t="str">
        <f t="shared" si="146"/>
        <v>Jan</v>
      </c>
      <c r="U264" s="3">
        <f t="shared" si="147"/>
        <v>0</v>
      </c>
      <c r="V264" s="3" t="str">
        <f t="shared" si="148"/>
        <v>Jan0</v>
      </c>
      <c r="W264" s="3" t="str">
        <f t="shared" si="149"/>
        <v>0Sat</v>
      </c>
      <c r="Z264" s="7"/>
      <c r="AA264" s="7"/>
      <c r="AC264" s="3" t="str">
        <f t="shared" si="139"/>
        <v>Jan</v>
      </c>
      <c r="AD264" s="3">
        <f t="shared" si="140"/>
        <v>0</v>
      </c>
      <c r="AE264" s="3" t="str">
        <f t="shared" si="141"/>
        <v>Jan0</v>
      </c>
      <c r="AI264" s="7"/>
      <c r="AJ264" s="7"/>
      <c r="AK264" s="9"/>
      <c r="AL264" s="6"/>
    </row>
    <row r="265" spans="2:38">
      <c r="B265" s="3" t="str">
        <f t="shared" si="136"/>
        <v>Jan</v>
      </c>
      <c r="C265" s="3">
        <f t="shared" si="137"/>
        <v>0</v>
      </c>
      <c r="D265" s="3" t="str">
        <f t="shared" si="138"/>
        <v>Jan0</v>
      </c>
      <c r="K265" s="3" t="str">
        <f t="shared" si="142"/>
        <v>Jan</v>
      </c>
      <c r="L265" s="3">
        <f t="shared" si="143"/>
        <v>0</v>
      </c>
      <c r="M265" s="3" t="str">
        <f t="shared" si="144"/>
        <v>Jan0</v>
      </c>
      <c r="N265" s="3" t="str">
        <f t="shared" si="145"/>
        <v>0Sat</v>
      </c>
      <c r="Q265" s="7"/>
      <c r="R265" s="7"/>
      <c r="T265" s="3" t="str">
        <f t="shared" si="146"/>
        <v>Jan</v>
      </c>
      <c r="U265" s="3">
        <f t="shared" si="147"/>
        <v>0</v>
      </c>
      <c r="V265" s="3" t="str">
        <f t="shared" si="148"/>
        <v>Jan0</v>
      </c>
      <c r="W265" s="3" t="str">
        <f t="shared" si="149"/>
        <v>0Sat</v>
      </c>
      <c r="Z265" s="7"/>
      <c r="AA265" s="7"/>
      <c r="AC265" s="3" t="str">
        <f t="shared" si="139"/>
        <v>Jan</v>
      </c>
      <c r="AD265" s="3">
        <f t="shared" si="140"/>
        <v>0</v>
      </c>
      <c r="AE265" s="3" t="str">
        <f t="shared" si="141"/>
        <v>Jan0</v>
      </c>
      <c r="AI265" s="7"/>
      <c r="AJ265" s="7"/>
      <c r="AK265" s="9"/>
      <c r="AL265" s="6"/>
    </row>
    <row r="266" spans="2:38">
      <c r="B266" s="3" t="str">
        <f t="shared" si="136"/>
        <v>Jan</v>
      </c>
      <c r="C266" s="3">
        <f t="shared" si="137"/>
        <v>0</v>
      </c>
      <c r="D266" s="3" t="str">
        <f t="shared" si="138"/>
        <v>Jan0</v>
      </c>
      <c r="K266" s="3" t="str">
        <f t="shared" si="142"/>
        <v>Jan</v>
      </c>
      <c r="L266" s="3">
        <f t="shared" si="143"/>
        <v>0</v>
      </c>
      <c r="M266" s="3" t="str">
        <f t="shared" si="144"/>
        <v>Jan0</v>
      </c>
      <c r="N266" s="3" t="str">
        <f t="shared" si="145"/>
        <v>0Sat</v>
      </c>
      <c r="Q266" s="7"/>
      <c r="R266" s="7"/>
      <c r="T266" s="3" t="str">
        <f t="shared" si="146"/>
        <v>Jan</v>
      </c>
      <c r="U266" s="3">
        <f t="shared" si="147"/>
        <v>0</v>
      </c>
      <c r="V266" s="3" t="str">
        <f t="shared" si="148"/>
        <v>Jan0</v>
      </c>
      <c r="W266" s="3" t="str">
        <f t="shared" si="149"/>
        <v>0Sat</v>
      </c>
      <c r="Z266" s="7"/>
      <c r="AA266" s="7"/>
      <c r="AC266" s="3" t="str">
        <f t="shared" si="139"/>
        <v>Jan</v>
      </c>
      <c r="AD266" s="3">
        <f t="shared" si="140"/>
        <v>0</v>
      </c>
      <c r="AE266" s="3" t="str">
        <f t="shared" si="141"/>
        <v>Jan0</v>
      </c>
      <c r="AI266" s="7"/>
      <c r="AJ266" s="7"/>
      <c r="AK266" s="9"/>
      <c r="AL266" s="6"/>
    </row>
    <row r="267" spans="2:38">
      <c r="B267" s="3" t="str">
        <f t="shared" si="136"/>
        <v>Jan</v>
      </c>
      <c r="C267" s="3">
        <f t="shared" si="137"/>
        <v>0</v>
      </c>
      <c r="D267" s="3" t="str">
        <f t="shared" si="138"/>
        <v>Jan0</v>
      </c>
      <c r="K267" s="3" t="str">
        <f t="shared" si="142"/>
        <v>Jan</v>
      </c>
      <c r="L267" s="3">
        <f t="shared" si="143"/>
        <v>0</v>
      </c>
      <c r="M267" s="3" t="str">
        <f t="shared" si="144"/>
        <v>Jan0</v>
      </c>
      <c r="N267" s="3" t="str">
        <f t="shared" si="145"/>
        <v>0Sat</v>
      </c>
      <c r="Q267" s="7"/>
      <c r="R267" s="7"/>
      <c r="T267" s="3" t="str">
        <f t="shared" si="146"/>
        <v>Jan</v>
      </c>
      <c r="U267" s="3">
        <f t="shared" si="147"/>
        <v>0</v>
      </c>
      <c r="V267" s="3" t="str">
        <f t="shared" si="148"/>
        <v>Jan0</v>
      </c>
      <c r="W267" s="3" t="str">
        <f t="shared" si="149"/>
        <v>0Sat</v>
      </c>
      <c r="Z267" s="7"/>
      <c r="AA267" s="7"/>
      <c r="AC267" s="3" t="str">
        <f t="shared" si="139"/>
        <v>Jan</v>
      </c>
      <c r="AD267" s="3">
        <f t="shared" si="140"/>
        <v>0</v>
      </c>
      <c r="AE267" s="3" t="str">
        <f t="shared" si="141"/>
        <v>Jan0</v>
      </c>
      <c r="AI267" s="7"/>
      <c r="AJ267" s="7"/>
      <c r="AK267" s="9"/>
      <c r="AL267" s="6"/>
    </row>
    <row r="268" spans="2:38">
      <c r="B268" s="3" t="str">
        <f t="shared" si="136"/>
        <v>Jan</v>
      </c>
      <c r="C268" s="3">
        <f t="shared" si="137"/>
        <v>0</v>
      </c>
      <c r="D268" s="3" t="str">
        <f t="shared" si="138"/>
        <v>Jan0</v>
      </c>
      <c r="K268" s="3" t="str">
        <f t="shared" si="142"/>
        <v>Jan</v>
      </c>
      <c r="L268" s="3">
        <f t="shared" si="143"/>
        <v>0</v>
      </c>
      <c r="M268" s="3" t="str">
        <f t="shared" si="144"/>
        <v>Jan0</v>
      </c>
      <c r="N268" s="3" t="str">
        <f t="shared" si="145"/>
        <v>0Sat</v>
      </c>
      <c r="Q268" s="7"/>
      <c r="R268" s="7"/>
      <c r="T268" s="3" t="str">
        <f t="shared" si="146"/>
        <v>Jan</v>
      </c>
      <c r="U268" s="3">
        <f t="shared" si="147"/>
        <v>0</v>
      </c>
      <c r="V268" s="3" t="str">
        <f t="shared" si="148"/>
        <v>Jan0</v>
      </c>
      <c r="W268" s="3" t="str">
        <f t="shared" si="149"/>
        <v>0Sat</v>
      </c>
      <c r="Z268" s="7"/>
      <c r="AA268" s="7"/>
      <c r="AC268" s="3" t="str">
        <f t="shared" si="139"/>
        <v>Jan</v>
      </c>
      <c r="AD268" s="3">
        <f t="shared" si="140"/>
        <v>0</v>
      </c>
      <c r="AE268" s="3" t="str">
        <f t="shared" si="141"/>
        <v>Jan0</v>
      </c>
      <c r="AI268" s="7"/>
      <c r="AJ268" s="7"/>
      <c r="AK268" s="9"/>
      <c r="AL268" s="6"/>
    </row>
    <row r="269" spans="2:38">
      <c r="B269" s="3" t="str">
        <f t="shared" si="136"/>
        <v>Jan</v>
      </c>
      <c r="C269" s="3">
        <f t="shared" si="137"/>
        <v>0</v>
      </c>
      <c r="D269" s="3" t="str">
        <f t="shared" si="138"/>
        <v>Jan0</v>
      </c>
      <c r="K269" s="3" t="str">
        <f t="shared" si="142"/>
        <v>Jan</v>
      </c>
      <c r="L269" s="3">
        <f t="shared" si="143"/>
        <v>0</v>
      </c>
      <c r="M269" s="3" t="str">
        <f t="shared" si="144"/>
        <v>Jan0</v>
      </c>
      <c r="N269" s="3" t="str">
        <f t="shared" si="145"/>
        <v>0Sat</v>
      </c>
      <c r="Q269" s="7"/>
      <c r="R269" s="7"/>
      <c r="T269" s="3" t="str">
        <f t="shared" si="146"/>
        <v>Jan</v>
      </c>
      <c r="U269" s="3">
        <f t="shared" si="147"/>
        <v>0</v>
      </c>
      <c r="V269" s="3" t="str">
        <f t="shared" si="148"/>
        <v>Jan0</v>
      </c>
      <c r="W269" s="3" t="str">
        <f t="shared" si="149"/>
        <v>0Sat</v>
      </c>
      <c r="Z269" s="7"/>
      <c r="AA269" s="7"/>
      <c r="AC269" s="3" t="str">
        <f t="shared" si="139"/>
        <v>Jan</v>
      </c>
      <c r="AD269" s="3">
        <f t="shared" si="140"/>
        <v>0</v>
      </c>
      <c r="AE269" s="3" t="str">
        <f t="shared" si="141"/>
        <v>Jan0</v>
      </c>
      <c r="AI269" s="7"/>
      <c r="AJ269" s="7"/>
      <c r="AK269" s="9"/>
      <c r="AL269" s="6"/>
    </row>
    <row r="270" spans="2:38">
      <c r="B270" s="3" t="str">
        <f t="shared" si="136"/>
        <v>Jan</v>
      </c>
      <c r="C270" s="3">
        <f t="shared" si="137"/>
        <v>0</v>
      </c>
      <c r="D270" s="3" t="str">
        <f t="shared" si="138"/>
        <v>Jan0</v>
      </c>
      <c r="K270" s="3" t="str">
        <f t="shared" si="142"/>
        <v>Jan</v>
      </c>
      <c r="L270" s="3">
        <f t="shared" si="143"/>
        <v>0</v>
      </c>
      <c r="M270" s="3" t="str">
        <f t="shared" si="144"/>
        <v>Jan0</v>
      </c>
      <c r="N270" s="3" t="str">
        <f t="shared" si="145"/>
        <v>0Sat</v>
      </c>
      <c r="Q270" s="7"/>
      <c r="R270" s="7"/>
      <c r="T270" s="3" t="str">
        <f t="shared" si="146"/>
        <v>Jan</v>
      </c>
      <c r="U270" s="3">
        <f t="shared" si="147"/>
        <v>0</v>
      </c>
      <c r="V270" s="3" t="str">
        <f t="shared" si="148"/>
        <v>Jan0</v>
      </c>
      <c r="W270" s="3" t="str">
        <f t="shared" si="149"/>
        <v>0Sat</v>
      </c>
      <c r="Z270" s="7"/>
      <c r="AA270" s="7"/>
      <c r="AC270" s="3" t="str">
        <f t="shared" si="139"/>
        <v>Jan</v>
      </c>
      <c r="AD270" s="3">
        <f t="shared" si="140"/>
        <v>0</v>
      </c>
      <c r="AE270" s="3" t="str">
        <f t="shared" si="141"/>
        <v>Jan0</v>
      </c>
      <c r="AI270" s="7"/>
      <c r="AJ270" s="7"/>
      <c r="AK270" s="9"/>
      <c r="AL270" s="6"/>
    </row>
    <row r="271" spans="2:38">
      <c r="B271" s="3" t="str">
        <f t="shared" si="136"/>
        <v>Jan</v>
      </c>
      <c r="C271" s="3">
        <f t="shared" si="137"/>
        <v>0</v>
      </c>
      <c r="D271" s="3" t="str">
        <f t="shared" si="138"/>
        <v>Jan0</v>
      </c>
      <c r="K271" s="3" t="str">
        <f t="shared" si="142"/>
        <v>Jan</v>
      </c>
      <c r="L271" s="3">
        <f t="shared" si="143"/>
        <v>0</v>
      </c>
      <c r="M271" s="3" t="str">
        <f t="shared" si="144"/>
        <v>Jan0</v>
      </c>
      <c r="N271" s="3" t="str">
        <f t="shared" si="145"/>
        <v>0Sat</v>
      </c>
      <c r="Q271" s="7"/>
      <c r="R271" s="7"/>
      <c r="T271" s="3" t="str">
        <f t="shared" si="146"/>
        <v>Jan</v>
      </c>
      <c r="U271" s="3">
        <f t="shared" si="147"/>
        <v>0</v>
      </c>
      <c r="V271" s="3" t="str">
        <f t="shared" si="148"/>
        <v>Jan0</v>
      </c>
      <c r="W271" s="3" t="str">
        <f t="shared" si="149"/>
        <v>0Sat</v>
      </c>
      <c r="Z271" s="7"/>
      <c r="AA271" s="7"/>
      <c r="AC271" s="3" t="str">
        <f t="shared" si="139"/>
        <v>Jan</v>
      </c>
      <c r="AD271" s="3">
        <f t="shared" si="140"/>
        <v>0</v>
      </c>
      <c r="AE271" s="3" t="str">
        <f t="shared" si="141"/>
        <v>Jan0</v>
      </c>
      <c r="AI271" s="7"/>
      <c r="AJ271" s="7"/>
      <c r="AK271" s="9"/>
      <c r="AL271" s="6"/>
    </row>
    <row r="272" spans="2:38">
      <c r="B272" s="3" t="str">
        <f t="shared" si="136"/>
        <v>Jan</v>
      </c>
      <c r="C272" s="3">
        <f t="shared" si="137"/>
        <v>0</v>
      </c>
      <c r="D272" s="3" t="str">
        <f t="shared" si="138"/>
        <v>Jan0</v>
      </c>
      <c r="K272" s="3" t="str">
        <f t="shared" si="142"/>
        <v>Jan</v>
      </c>
      <c r="L272" s="3">
        <f t="shared" si="143"/>
        <v>0</v>
      </c>
      <c r="M272" s="3" t="str">
        <f t="shared" si="144"/>
        <v>Jan0</v>
      </c>
      <c r="N272" s="3" t="str">
        <f t="shared" si="145"/>
        <v>0Sat</v>
      </c>
      <c r="Q272" s="7"/>
      <c r="R272" s="7"/>
      <c r="T272" s="3" t="str">
        <f t="shared" si="146"/>
        <v>Jan</v>
      </c>
      <c r="U272" s="3">
        <f t="shared" si="147"/>
        <v>0</v>
      </c>
      <c r="V272" s="3" t="str">
        <f t="shared" si="148"/>
        <v>Jan0</v>
      </c>
      <c r="W272" s="3" t="str">
        <f t="shared" si="149"/>
        <v>0Sat</v>
      </c>
      <c r="Z272" s="7"/>
      <c r="AA272" s="7"/>
      <c r="AC272" s="3" t="str">
        <f t="shared" si="139"/>
        <v>Jan</v>
      </c>
      <c r="AD272" s="3">
        <f t="shared" si="140"/>
        <v>0</v>
      </c>
      <c r="AE272" s="3" t="str">
        <f t="shared" si="141"/>
        <v>Jan0</v>
      </c>
      <c r="AI272" s="7"/>
      <c r="AJ272" s="7"/>
      <c r="AK272" s="9"/>
      <c r="AL272" s="6"/>
    </row>
    <row r="273" spans="2:38">
      <c r="B273" s="3" t="str">
        <f t="shared" si="136"/>
        <v>Jan</v>
      </c>
      <c r="C273" s="3">
        <f t="shared" si="137"/>
        <v>0</v>
      </c>
      <c r="D273" s="3" t="str">
        <f t="shared" si="138"/>
        <v>Jan0</v>
      </c>
      <c r="K273" s="3" t="str">
        <f t="shared" si="142"/>
        <v>Jan</v>
      </c>
      <c r="L273" s="3">
        <f t="shared" si="143"/>
        <v>0</v>
      </c>
      <c r="M273" s="3" t="str">
        <f t="shared" si="144"/>
        <v>Jan0</v>
      </c>
      <c r="N273" s="3" t="str">
        <f t="shared" si="145"/>
        <v>0Sat</v>
      </c>
      <c r="Q273" s="7"/>
      <c r="R273" s="7"/>
      <c r="T273" s="3" t="str">
        <f t="shared" si="146"/>
        <v>Jan</v>
      </c>
      <c r="U273" s="3">
        <f t="shared" si="147"/>
        <v>0</v>
      </c>
      <c r="V273" s="3" t="str">
        <f t="shared" si="148"/>
        <v>Jan0</v>
      </c>
      <c r="W273" s="3" t="str">
        <f t="shared" si="149"/>
        <v>0Sat</v>
      </c>
      <c r="Z273" s="7"/>
      <c r="AA273" s="7"/>
      <c r="AC273" s="3" t="str">
        <f t="shared" si="139"/>
        <v>Jan</v>
      </c>
      <c r="AD273" s="3">
        <f t="shared" si="140"/>
        <v>0</v>
      </c>
      <c r="AE273" s="3" t="str">
        <f t="shared" si="141"/>
        <v>Jan0</v>
      </c>
      <c r="AI273" s="7"/>
      <c r="AJ273" s="7"/>
      <c r="AK273" s="9"/>
      <c r="AL273" s="6"/>
    </row>
    <row r="274" spans="2:38">
      <c r="B274" s="3" t="str">
        <f t="shared" si="136"/>
        <v>Jan</v>
      </c>
      <c r="C274" s="3">
        <f t="shared" si="137"/>
        <v>0</v>
      </c>
      <c r="D274" s="3" t="str">
        <f t="shared" si="138"/>
        <v>Jan0</v>
      </c>
      <c r="K274" s="3" t="str">
        <f t="shared" si="142"/>
        <v>Jan</v>
      </c>
      <c r="L274" s="3">
        <f t="shared" si="143"/>
        <v>0</v>
      </c>
      <c r="M274" s="3" t="str">
        <f t="shared" si="144"/>
        <v>Jan0</v>
      </c>
      <c r="N274" s="3" t="str">
        <f t="shared" si="145"/>
        <v>0Sat</v>
      </c>
      <c r="Q274" s="7"/>
      <c r="R274" s="7"/>
      <c r="T274" s="3" t="str">
        <f t="shared" si="146"/>
        <v>Jan</v>
      </c>
      <c r="U274" s="3">
        <f t="shared" si="147"/>
        <v>0</v>
      </c>
      <c r="V274" s="3" t="str">
        <f t="shared" si="148"/>
        <v>Jan0</v>
      </c>
      <c r="W274" s="3" t="str">
        <f t="shared" si="149"/>
        <v>0Sat</v>
      </c>
      <c r="Z274" s="7"/>
      <c r="AA274" s="7"/>
      <c r="AC274" s="3" t="str">
        <f t="shared" si="139"/>
        <v>Jan</v>
      </c>
      <c r="AD274" s="3">
        <f t="shared" si="140"/>
        <v>0</v>
      </c>
      <c r="AE274" s="3" t="str">
        <f t="shared" si="141"/>
        <v>Jan0</v>
      </c>
      <c r="AG274" s="6"/>
      <c r="AI274" s="7"/>
      <c r="AJ274" s="7"/>
      <c r="AK274" s="9"/>
      <c r="AL274" s="6"/>
    </row>
    <row r="275" spans="2:38">
      <c r="B275" s="3" t="str">
        <f t="shared" si="136"/>
        <v>Jan</v>
      </c>
      <c r="C275" s="3">
        <f t="shared" si="137"/>
        <v>0</v>
      </c>
      <c r="D275" s="3" t="str">
        <f t="shared" si="138"/>
        <v>Jan0</v>
      </c>
      <c r="K275" s="3" t="str">
        <f t="shared" si="142"/>
        <v>Jan</v>
      </c>
      <c r="L275" s="3">
        <f t="shared" si="143"/>
        <v>0</v>
      </c>
      <c r="M275" s="3" t="str">
        <f t="shared" si="144"/>
        <v>Jan0</v>
      </c>
      <c r="N275" s="3" t="str">
        <f t="shared" si="145"/>
        <v>0Sat</v>
      </c>
      <c r="Q275" s="7"/>
      <c r="R275" s="7"/>
      <c r="T275" s="3" t="str">
        <f t="shared" si="146"/>
        <v>Jan</v>
      </c>
      <c r="U275" s="3">
        <f t="shared" si="147"/>
        <v>0</v>
      </c>
      <c r="V275" s="3" t="str">
        <f t="shared" si="148"/>
        <v>Jan0</v>
      </c>
      <c r="W275" s="3" t="str">
        <f t="shared" si="149"/>
        <v>0Sat</v>
      </c>
      <c r="Z275" s="7"/>
      <c r="AA275" s="7"/>
      <c r="AC275" s="3" t="str">
        <f t="shared" si="139"/>
        <v>Jan</v>
      </c>
      <c r="AD275" s="3">
        <f t="shared" si="140"/>
        <v>0</v>
      </c>
      <c r="AE275" s="3" t="str">
        <f t="shared" si="141"/>
        <v>Jan0</v>
      </c>
      <c r="AG275" s="6"/>
      <c r="AI275" s="7"/>
      <c r="AJ275" s="7"/>
      <c r="AK275" s="9"/>
      <c r="AL275" s="6"/>
    </row>
    <row r="276" spans="2:38">
      <c r="B276" s="3" t="str">
        <f t="shared" si="136"/>
        <v>Jan</v>
      </c>
      <c r="C276" s="3">
        <f t="shared" si="137"/>
        <v>0</v>
      </c>
      <c r="D276" s="3" t="str">
        <f t="shared" si="138"/>
        <v>Jan0</v>
      </c>
      <c r="K276" s="3" t="str">
        <f t="shared" si="142"/>
        <v>Jan</v>
      </c>
      <c r="L276" s="3">
        <f t="shared" si="143"/>
        <v>0</v>
      </c>
      <c r="M276" s="3" t="str">
        <f t="shared" si="144"/>
        <v>Jan0</v>
      </c>
      <c r="N276" s="3" t="str">
        <f t="shared" si="145"/>
        <v>0Sat</v>
      </c>
      <c r="Q276" s="7"/>
      <c r="R276" s="7"/>
      <c r="T276" s="3" t="str">
        <f t="shared" si="146"/>
        <v>Jan</v>
      </c>
      <c r="U276" s="3">
        <f t="shared" si="147"/>
        <v>0</v>
      </c>
      <c r="V276" s="3" t="str">
        <f t="shared" si="148"/>
        <v>Jan0</v>
      </c>
      <c r="W276" s="3" t="str">
        <f t="shared" si="149"/>
        <v>0Sat</v>
      </c>
      <c r="Z276" s="7"/>
      <c r="AA276" s="7"/>
      <c r="AC276" s="3" t="str">
        <f t="shared" si="139"/>
        <v>Jan</v>
      </c>
      <c r="AD276" s="3">
        <f t="shared" si="140"/>
        <v>0</v>
      </c>
      <c r="AE276" s="3" t="str">
        <f t="shared" si="141"/>
        <v>Jan0</v>
      </c>
      <c r="AI276" s="7"/>
      <c r="AJ276" s="7"/>
      <c r="AK276" s="9"/>
      <c r="AL276" s="6"/>
    </row>
    <row r="277" spans="2:38">
      <c r="B277" s="3" t="str">
        <f t="shared" si="136"/>
        <v>Jan</v>
      </c>
      <c r="C277" s="3">
        <f t="shared" si="137"/>
        <v>0</v>
      </c>
      <c r="D277" s="3" t="str">
        <f t="shared" si="138"/>
        <v>Jan0</v>
      </c>
      <c r="K277" s="3" t="str">
        <f t="shared" si="142"/>
        <v>Jan</v>
      </c>
      <c r="L277" s="3">
        <f t="shared" si="143"/>
        <v>0</v>
      </c>
      <c r="M277" s="3" t="str">
        <f t="shared" si="144"/>
        <v>Jan0</v>
      </c>
      <c r="N277" s="3" t="str">
        <f t="shared" si="145"/>
        <v>0Sat</v>
      </c>
      <c r="Q277" s="7"/>
      <c r="R277" s="7"/>
      <c r="T277" s="3" t="str">
        <f t="shared" si="146"/>
        <v>Jan</v>
      </c>
      <c r="U277" s="3">
        <f t="shared" si="147"/>
        <v>0</v>
      </c>
      <c r="V277" s="3" t="str">
        <f t="shared" si="148"/>
        <v>Jan0</v>
      </c>
      <c r="W277" s="3" t="str">
        <f t="shared" si="149"/>
        <v>0Sat</v>
      </c>
      <c r="Z277" s="7"/>
      <c r="AA277" s="7"/>
      <c r="AC277" s="3" t="str">
        <f t="shared" si="139"/>
        <v>Jan</v>
      </c>
      <c r="AD277" s="3">
        <f t="shared" si="140"/>
        <v>0</v>
      </c>
      <c r="AE277" s="3" t="str">
        <f t="shared" si="141"/>
        <v>Jan0</v>
      </c>
      <c r="AI277" s="7"/>
      <c r="AJ277" s="7"/>
      <c r="AK277" s="9"/>
      <c r="AL277" s="6"/>
    </row>
    <row r="278" spans="2:38">
      <c r="B278" s="3" t="str">
        <f t="shared" si="136"/>
        <v>Jan</v>
      </c>
      <c r="C278" s="3">
        <f t="shared" si="137"/>
        <v>0</v>
      </c>
      <c r="D278" s="3" t="str">
        <f t="shared" si="138"/>
        <v>Jan0</v>
      </c>
      <c r="K278" s="3" t="str">
        <f t="shared" si="142"/>
        <v>Jan</v>
      </c>
      <c r="L278" s="3">
        <f t="shared" si="143"/>
        <v>0</v>
      </c>
      <c r="M278" s="3" t="str">
        <f t="shared" si="144"/>
        <v>Jan0</v>
      </c>
      <c r="N278" s="3" t="str">
        <f t="shared" si="145"/>
        <v>0Sat</v>
      </c>
      <c r="Q278" s="7"/>
      <c r="R278" s="7"/>
      <c r="T278" s="3" t="str">
        <f t="shared" si="146"/>
        <v>Jan</v>
      </c>
      <c r="U278" s="3">
        <f t="shared" si="147"/>
        <v>0</v>
      </c>
      <c r="V278" s="3" t="str">
        <f t="shared" si="148"/>
        <v>Jan0</v>
      </c>
      <c r="W278" s="3" t="str">
        <f t="shared" si="149"/>
        <v>0Sat</v>
      </c>
      <c r="Z278" s="7"/>
      <c r="AA278" s="7"/>
      <c r="AC278" s="3" t="str">
        <f t="shared" si="139"/>
        <v>Jan</v>
      </c>
      <c r="AD278" s="3">
        <f t="shared" si="140"/>
        <v>0</v>
      </c>
      <c r="AE278" s="3" t="str">
        <f t="shared" si="141"/>
        <v>Jan0</v>
      </c>
      <c r="AI278" s="7"/>
      <c r="AJ278" s="7"/>
      <c r="AK278" s="9"/>
      <c r="AL278" s="6"/>
    </row>
    <row r="279" spans="2:38">
      <c r="B279" s="3" t="str">
        <f t="shared" si="136"/>
        <v>Jan</v>
      </c>
      <c r="C279" s="3">
        <f t="shared" si="137"/>
        <v>0</v>
      </c>
      <c r="D279" s="3" t="str">
        <f t="shared" si="138"/>
        <v>Jan0</v>
      </c>
      <c r="K279" s="3" t="str">
        <f t="shared" si="142"/>
        <v>Jan</v>
      </c>
      <c r="L279" s="3">
        <f t="shared" si="143"/>
        <v>0</v>
      </c>
      <c r="M279" s="3" t="str">
        <f t="shared" si="144"/>
        <v>Jan0</v>
      </c>
      <c r="N279" s="3" t="str">
        <f t="shared" si="145"/>
        <v>0Sat</v>
      </c>
      <c r="Q279" s="7"/>
      <c r="R279" s="7"/>
      <c r="T279" s="3" t="str">
        <f t="shared" si="146"/>
        <v>Jan</v>
      </c>
      <c r="U279" s="3">
        <f t="shared" si="147"/>
        <v>0</v>
      </c>
      <c r="V279" s="3" t="str">
        <f t="shared" si="148"/>
        <v>Jan0</v>
      </c>
      <c r="W279" s="3" t="str">
        <f t="shared" si="149"/>
        <v>0Sat</v>
      </c>
      <c r="Z279" s="7"/>
      <c r="AA279" s="7"/>
      <c r="AC279" s="3" t="str">
        <f t="shared" si="139"/>
        <v>Jan</v>
      </c>
      <c r="AD279" s="3">
        <f t="shared" si="140"/>
        <v>0</v>
      </c>
      <c r="AE279" s="3" t="str">
        <f t="shared" si="141"/>
        <v>Jan0</v>
      </c>
      <c r="AI279" s="7"/>
      <c r="AJ279" s="7"/>
      <c r="AK279" s="9"/>
      <c r="AL279" s="6"/>
    </row>
    <row r="280" spans="2:38">
      <c r="B280" s="3" t="str">
        <f t="shared" si="136"/>
        <v>Jan</v>
      </c>
      <c r="C280" s="3">
        <f t="shared" si="137"/>
        <v>0</v>
      </c>
      <c r="D280" s="3" t="str">
        <f t="shared" si="138"/>
        <v>Jan0</v>
      </c>
      <c r="K280" s="3" t="str">
        <f t="shared" si="142"/>
        <v>Jan</v>
      </c>
      <c r="L280" s="3">
        <f t="shared" si="143"/>
        <v>0</v>
      </c>
      <c r="M280" s="3" t="str">
        <f t="shared" si="144"/>
        <v>Jan0</v>
      </c>
      <c r="N280" s="3" t="str">
        <f t="shared" si="145"/>
        <v>0Sat</v>
      </c>
      <c r="Q280" s="7"/>
      <c r="R280" s="7"/>
      <c r="T280" s="3" t="str">
        <f t="shared" si="146"/>
        <v>Jan</v>
      </c>
      <c r="U280" s="3">
        <f t="shared" si="147"/>
        <v>0</v>
      </c>
      <c r="V280" s="3" t="str">
        <f t="shared" si="148"/>
        <v>Jan0</v>
      </c>
      <c r="W280" s="3" t="str">
        <f t="shared" si="149"/>
        <v>0Sat</v>
      </c>
      <c r="Z280" s="7"/>
      <c r="AA280" s="7"/>
      <c r="AC280" s="3" t="str">
        <f t="shared" si="139"/>
        <v>Jan</v>
      </c>
      <c r="AD280" s="3">
        <f t="shared" si="140"/>
        <v>0</v>
      </c>
      <c r="AE280" s="3" t="str">
        <f t="shared" si="141"/>
        <v>Jan0</v>
      </c>
      <c r="AI280" s="7"/>
      <c r="AJ280" s="7"/>
      <c r="AK280" s="9"/>
      <c r="AL280" s="6"/>
    </row>
    <row r="281" spans="2:38">
      <c r="B281" s="3" t="str">
        <f t="shared" si="136"/>
        <v>Jan</v>
      </c>
      <c r="C281" s="3">
        <f t="shared" si="137"/>
        <v>0</v>
      </c>
      <c r="D281" s="3" t="str">
        <f t="shared" si="138"/>
        <v>Jan0</v>
      </c>
      <c r="K281" s="3" t="str">
        <f t="shared" si="142"/>
        <v>Jan</v>
      </c>
      <c r="L281" s="3">
        <f t="shared" si="143"/>
        <v>0</v>
      </c>
      <c r="M281" s="3" t="str">
        <f t="shared" si="144"/>
        <v>Jan0</v>
      </c>
      <c r="N281" s="3" t="str">
        <f t="shared" si="145"/>
        <v>0Sat</v>
      </c>
      <c r="Q281" s="7"/>
      <c r="R281" s="7"/>
      <c r="T281" s="3" t="str">
        <f t="shared" si="146"/>
        <v>Jan</v>
      </c>
      <c r="U281" s="3">
        <f t="shared" si="147"/>
        <v>0</v>
      </c>
      <c r="V281" s="3" t="str">
        <f t="shared" si="148"/>
        <v>Jan0</v>
      </c>
      <c r="W281" s="3" t="str">
        <f t="shared" si="149"/>
        <v>0Sat</v>
      </c>
      <c r="Z281" s="7"/>
      <c r="AA281" s="7"/>
      <c r="AC281" s="3" t="str">
        <f t="shared" si="139"/>
        <v>Jan</v>
      </c>
      <c r="AD281" s="3">
        <f t="shared" si="140"/>
        <v>0</v>
      </c>
      <c r="AE281" s="3" t="str">
        <f t="shared" si="141"/>
        <v>Jan0</v>
      </c>
      <c r="AI281" s="7"/>
      <c r="AJ281" s="7"/>
      <c r="AK281" s="9"/>
      <c r="AL281" s="6"/>
    </row>
    <row r="282" spans="2:38">
      <c r="B282" s="3" t="str">
        <f t="shared" si="136"/>
        <v>Jan</v>
      </c>
      <c r="C282" s="3">
        <f t="shared" si="137"/>
        <v>0</v>
      </c>
      <c r="D282" s="3" t="str">
        <f t="shared" si="138"/>
        <v>Jan0</v>
      </c>
      <c r="K282" s="3" t="str">
        <f t="shared" si="142"/>
        <v>Jan</v>
      </c>
      <c r="L282" s="3">
        <f t="shared" si="143"/>
        <v>0</v>
      </c>
      <c r="M282" s="3" t="str">
        <f t="shared" si="144"/>
        <v>Jan0</v>
      </c>
      <c r="N282" s="3" t="str">
        <f t="shared" si="145"/>
        <v>0Sat</v>
      </c>
      <c r="Q282" s="7"/>
      <c r="R282" s="7"/>
      <c r="T282" s="3" t="str">
        <f t="shared" si="146"/>
        <v>Jan</v>
      </c>
      <c r="U282" s="3">
        <f t="shared" si="147"/>
        <v>0</v>
      </c>
      <c r="V282" s="3" t="str">
        <f t="shared" si="148"/>
        <v>Jan0</v>
      </c>
      <c r="W282" s="3" t="str">
        <f t="shared" si="149"/>
        <v>0Sat</v>
      </c>
      <c r="Z282" s="7"/>
      <c r="AA282" s="7"/>
      <c r="AC282" s="3" t="str">
        <f t="shared" si="139"/>
        <v>Jan</v>
      </c>
      <c r="AD282" s="3">
        <f t="shared" si="140"/>
        <v>0</v>
      </c>
      <c r="AE282" s="3" t="str">
        <f t="shared" si="141"/>
        <v>Jan0</v>
      </c>
      <c r="AI282" s="7"/>
      <c r="AJ282" s="7"/>
      <c r="AK282" s="9"/>
      <c r="AL282" s="6"/>
    </row>
    <row r="283" spans="2:38">
      <c r="B283" s="3" t="str">
        <f t="shared" si="136"/>
        <v>Jan</v>
      </c>
      <c r="C283" s="3">
        <f t="shared" si="137"/>
        <v>0</v>
      </c>
      <c r="D283" s="3" t="str">
        <f t="shared" si="138"/>
        <v>Jan0</v>
      </c>
      <c r="K283" s="3" t="str">
        <f t="shared" si="142"/>
        <v>Jan</v>
      </c>
      <c r="L283" s="3">
        <f t="shared" si="143"/>
        <v>0</v>
      </c>
      <c r="M283" s="3" t="str">
        <f t="shared" si="144"/>
        <v>Jan0</v>
      </c>
      <c r="N283" s="3" t="str">
        <f t="shared" si="145"/>
        <v>0Sat</v>
      </c>
      <c r="Q283" s="7"/>
      <c r="R283" s="7"/>
      <c r="T283" s="3" t="str">
        <f t="shared" si="146"/>
        <v>Jan</v>
      </c>
      <c r="U283" s="3">
        <f t="shared" si="147"/>
        <v>0</v>
      </c>
      <c r="V283" s="3" t="str">
        <f t="shared" si="148"/>
        <v>Jan0</v>
      </c>
      <c r="W283" s="3" t="str">
        <f t="shared" si="149"/>
        <v>0Sat</v>
      </c>
      <c r="Z283" s="7"/>
      <c r="AA283" s="7"/>
      <c r="AC283" s="3" t="str">
        <f t="shared" si="139"/>
        <v>Jan</v>
      </c>
      <c r="AD283" s="3">
        <f t="shared" si="140"/>
        <v>0</v>
      </c>
      <c r="AE283" s="3" t="str">
        <f t="shared" si="141"/>
        <v>Jan0</v>
      </c>
      <c r="AI283" s="7"/>
      <c r="AJ283" s="7"/>
      <c r="AK283" s="9"/>
      <c r="AL283" s="6"/>
    </row>
    <row r="284" spans="2:38">
      <c r="B284" s="3" t="str">
        <f t="shared" si="136"/>
        <v>Jan</v>
      </c>
      <c r="C284" s="3">
        <f t="shared" si="137"/>
        <v>0</v>
      </c>
      <c r="D284" s="3" t="str">
        <f t="shared" si="138"/>
        <v>Jan0</v>
      </c>
      <c r="K284" s="3" t="str">
        <f t="shared" si="142"/>
        <v>Jan</v>
      </c>
      <c r="L284" s="3">
        <f t="shared" si="143"/>
        <v>0</v>
      </c>
      <c r="M284" s="3" t="str">
        <f t="shared" si="144"/>
        <v>Jan0</v>
      </c>
      <c r="N284" s="3" t="str">
        <f t="shared" si="145"/>
        <v>0Sat</v>
      </c>
      <c r="Q284" s="7"/>
      <c r="R284" s="7"/>
      <c r="T284" s="3" t="str">
        <f t="shared" si="146"/>
        <v>Jan</v>
      </c>
      <c r="U284" s="3">
        <f t="shared" si="147"/>
        <v>0</v>
      </c>
      <c r="V284" s="3" t="str">
        <f t="shared" si="148"/>
        <v>Jan0</v>
      </c>
      <c r="W284" s="3" t="str">
        <f t="shared" si="149"/>
        <v>0Sat</v>
      </c>
      <c r="Z284" s="7"/>
      <c r="AA284" s="7"/>
      <c r="AC284" s="3" t="str">
        <f t="shared" si="139"/>
        <v>Jan</v>
      </c>
      <c r="AD284" s="3">
        <f t="shared" si="140"/>
        <v>0</v>
      </c>
      <c r="AE284" s="3" t="str">
        <f t="shared" si="141"/>
        <v>Jan0</v>
      </c>
      <c r="AI284" s="7"/>
      <c r="AJ284" s="7"/>
      <c r="AK284" s="9"/>
      <c r="AL284" s="6"/>
    </row>
    <row r="285" spans="2:38">
      <c r="B285" s="3" t="str">
        <f t="shared" si="136"/>
        <v>Jan</v>
      </c>
      <c r="C285" s="3">
        <f t="shared" si="137"/>
        <v>0</v>
      </c>
      <c r="D285" s="3" t="str">
        <f t="shared" si="138"/>
        <v>Jan0</v>
      </c>
      <c r="K285" s="3" t="str">
        <f t="shared" si="142"/>
        <v>Jan</v>
      </c>
      <c r="L285" s="3">
        <f t="shared" si="143"/>
        <v>0</v>
      </c>
      <c r="M285" s="3" t="str">
        <f t="shared" si="144"/>
        <v>Jan0</v>
      </c>
      <c r="N285" s="3" t="str">
        <f t="shared" si="145"/>
        <v>0Sat</v>
      </c>
      <c r="Q285" s="7"/>
      <c r="R285" s="7"/>
      <c r="T285" s="3" t="str">
        <f t="shared" si="146"/>
        <v>Jan</v>
      </c>
      <c r="U285" s="3">
        <f t="shared" si="147"/>
        <v>0</v>
      </c>
      <c r="V285" s="3" t="str">
        <f t="shared" si="148"/>
        <v>Jan0</v>
      </c>
      <c r="W285" s="3" t="str">
        <f t="shared" si="149"/>
        <v>0Sat</v>
      </c>
      <c r="Z285" s="7"/>
      <c r="AA285" s="7"/>
      <c r="AC285" s="3" t="str">
        <f t="shared" si="139"/>
        <v>Jan</v>
      </c>
      <c r="AD285" s="3">
        <f t="shared" si="140"/>
        <v>0</v>
      </c>
      <c r="AE285" s="3" t="str">
        <f t="shared" si="141"/>
        <v>Jan0</v>
      </c>
      <c r="AI285" s="7"/>
      <c r="AJ285" s="7"/>
      <c r="AK285" s="9"/>
      <c r="AL285" s="6"/>
    </row>
    <row r="286" spans="2:38">
      <c r="B286" s="3" t="str">
        <f t="shared" si="136"/>
        <v>Jan</v>
      </c>
      <c r="C286" s="3">
        <f t="shared" si="137"/>
        <v>0</v>
      </c>
      <c r="D286" s="3" t="str">
        <f t="shared" si="138"/>
        <v>Jan0</v>
      </c>
      <c r="K286" s="3" t="str">
        <f t="shared" si="142"/>
        <v>Jan</v>
      </c>
      <c r="L286" s="3">
        <f t="shared" si="143"/>
        <v>0</v>
      </c>
      <c r="M286" s="3" t="str">
        <f t="shared" si="144"/>
        <v>Jan0</v>
      </c>
      <c r="N286" s="3" t="str">
        <f t="shared" si="145"/>
        <v>0Sat</v>
      </c>
      <c r="Q286" s="7"/>
      <c r="R286" s="7"/>
      <c r="T286" s="3" t="str">
        <f t="shared" si="146"/>
        <v>Jan</v>
      </c>
      <c r="U286" s="3">
        <f t="shared" si="147"/>
        <v>0</v>
      </c>
      <c r="V286" s="3" t="str">
        <f t="shared" si="148"/>
        <v>Jan0</v>
      </c>
      <c r="W286" s="3" t="str">
        <f t="shared" si="149"/>
        <v>0Sat</v>
      </c>
      <c r="Z286" s="7"/>
      <c r="AA286" s="7"/>
      <c r="AC286" s="3" t="str">
        <f t="shared" si="139"/>
        <v>Jan</v>
      </c>
      <c r="AD286" s="3">
        <f t="shared" si="140"/>
        <v>0</v>
      </c>
      <c r="AE286" s="3" t="str">
        <f t="shared" si="141"/>
        <v>Jan0</v>
      </c>
      <c r="AI286" s="7"/>
      <c r="AJ286" s="7"/>
      <c r="AK286" s="9"/>
      <c r="AL286" s="6"/>
    </row>
    <row r="287" spans="2:38">
      <c r="B287" s="3" t="str">
        <f t="shared" si="136"/>
        <v>Jan</v>
      </c>
      <c r="C287" s="3">
        <f t="shared" si="137"/>
        <v>0</v>
      </c>
      <c r="D287" s="3" t="str">
        <f t="shared" si="138"/>
        <v>Jan0</v>
      </c>
      <c r="K287" s="3" t="str">
        <f t="shared" si="142"/>
        <v>Jan</v>
      </c>
      <c r="L287" s="3">
        <f t="shared" si="143"/>
        <v>0</v>
      </c>
      <c r="M287" s="3" t="str">
        <f t="shared" si="144"/>
        <v>Jan0</v>
      </c>
      <c r="N287" s="3" t="str">
        <f t="shared" si="145"/>
        <v>0Sat</v>
      </c>
      <c r="Q287" s="7"/>
      <c r="R287" s="7"/>
      <c r="T287" s="3" t="str">
        <f t="shared" si="146"/>
        <v>Jan</v>
      </c>
      <c r="U287" s="3">
        <f t="shared" si="147"/>
        <v>0</v>
      </c>
      <c r="V287" s="3" t="str">
        <f t="shared" si="148"/>
        <v>Jan0</v>
      </c>
      <c r="W287" s="3" t="str">
        <f t="shared" si="149"/>
        <v>0Sat</v>
      </c>
      <c r="Z287" s="7"/>
      <c r="AA287" s="7"/>
      <c r="AC287" s="3" t="str">
        <f t="shared" si="139"/>
        <v>Jan</v>
      </c>
      <c r="AD287" s="3">
        <f t="shared" si="140"/>
        <v>0</v>
      </c>
      <c r="AE287" s="3" t="str">
        <f t="shared" si="141"/>
        <v>Jan0</v>
      </c>
      <c r="AI287" s="7"/>
      <c r="AJ287" s="7"/>
      <c r="AK287" s="9"/>
      <c r="AL287" s="6"/>
    </row>
    <row r="288" spans="2:38">
      <c r="B288" s="3" t="str">
        <f t="shared" si="136"/>
        <v>Jan</v>
      </c>
      <c r="C288" s="3">
        <f t="shared" si="137"/>
        <v>0</v>
      </c>
      <c r="D288" s="3" t="str">
        <f t="shared" si="138"/>
        <v>Jan0</v>
      </c>
      <c r="K288" s="3" t="str">
        <f t="shared" si="142"/>
        <v>Jan</v>
      </c>
      <c r="L288" s="3">
        <f t="shared" si="143"/>
        <v>0</v>
      </c>
      <c r="M288" s="3" t="str">
        <f t="shared" si="144"/>
        <v>Jan0</v>
      </c>
      <c r="N288" s="3" t="str">
        <f t="shared" si="145"/>
        <v>0Sat</v>
      </c>
      <c r="Q288" s="7"/>
      <c r="R288" s="7"/>
      <c r="T288" s="3" t="str">
        <f t="shared" si="146"/>
        <v>Jan</v>
      </c>
      <c r="U288" s="3">
        <f t="shared" si="147"/>
        <v>0</v>
      </c>
      <c r="V288" s="3" t="str">
        <f t="shared" si="148"/>
        <v>Jan0</v>
      </c>
      <c r="W288" s="3" t="str">
        <f t="shared" si="149"/>
        <v>0Sat</v>
      </c>
      <c r="Z288" s="7"/>
      <c r="AA288" s="7"/>
      <c r="AC288" s="3" t="str">
        <f t="shared" si="139"/>
        <v>Jan</v>
      </c>
      <c r="AD288" s="3">
        <f t="shared" si="140"/>
        <v>0</v>
      </c>
      <c r="AE288" s="3" t="str">
        <f t="shared" si="141"/>
        <v>Jan0</v>
      </c>
      <c r="AI288" s="7"/>
      <c r="AJ288" s="7"/>
      <c r="AK288" s="9"/>
      <c r="AL288" s="6"/>
    </row>
    <row r="289" spans="2:38">
      <c r="B289" s="3" t="str">
        <f t="shared" si="136"/>
        <v>Jan</v>
      </c>
      <c r="C289" s="3">
        <f t="shared" si="137"/>
        <v>0</v>
      </c>
      <c r="D289" s="3" t="str">
        <f t="shared" si="138"/>
        <v>Jan0</v>
      </c>
      <c r="K289" s="3" t="str">
        <f t="shared" si="142"/>
        <v>Jan</v>
      </c>
      <c r="L289" s="3">
        <f t="shared" si="143"/>
        <v>0</v>
      </c>
      <c r="M289" s="3" t="str">
        <f t="shared" si="144"/>
        <v>Jan0</v>
      </c>
      <c r="N289" s="3" t="str">
        <f t="shared" si="145"/>
        <v>0Sat</v>
      </c>
      <c r="Q289" s="7"/>
      <c r="R289" s="7"/>
      <c r="T289" s="3" t="str">
        <f t="shared" si="146"/>
        <v>Jan</v>
      </c>
      <c r="U289" s="3">
        <f t="shared" si="147"/>
        <v>0</v>
      </c>
      <c r="V289" s="3" t="str">
        <f t="shared" si="148"/>
        <v>Jan0</v>
      </c>
      <c r="W289" s="3" t="str">
        <f t="shared" si="149"/>
        <v>0Sat</v>
      </c>
      <c r="Z289" s="7"/>
      <c r="AA289" s="7"/>
      <c r="AC289" s="3" t="str">
        <f t="shared" si="139"/>
        <v>Jan</v>
      </c>
      <c r="AD289" s="3">
        <f t="shared" si="140"/>
        <v>0</v>
      </c>
      <c r="AE289" s="3" t="str">
        <f t="shared" si="141"/>
        <v>Jan0</v>
      </c>
      <c r="AI289" s="7"/>
      <c r="AJ289" s="7"/>
      <c r="AK289" s="9"/>
      <c r="AL289" s="6"/>
    </row>
    <row r="290" spans="2:38">
      <c r="B290" s="3" t="str">
        <f t="shared" si="136"/>
        <v>Jan</v>
      </c>
      <c r="C290" s="3">
        <f t="shared" si="137"/>
        <v>0</v>
      </c>
      <c r="D290" s="3" t="str">
        <f t="shared" si="138"/>
        <v>Jan0</v>
      </c>
      <c r="K290" s="3" t="str">
        <f t="shared" si="142"/>
        <v>Jan</v>
      </c>
      <c r="L290" s="3">
        <f t="shared" si="143"/>
        <v>0</v>
      </c>
      <c r="M290" s="3" t="str">
        <f t="shared" si="144"/>
        <v>Jan0</v>
      </c>
      <c r="N290" s="3" t="str">
        <f t="shared" si="145"/>
        <v>0Sat</v>
      </c>
      <c r="Q290" s="7"/>
      <c r="R290" s="7"/>
      <c r="T290" s="3" t="str">
        <f t="shared" si="146"/>
        <v>Jan</v>
      </c>
      <c r="U290" s="3">
        <f t="shared" si="147"/>
        <v>0</v>
      </c>
      <c r="V290" s="3" t="str">
        <f t="shared" si="148"/>
        <v>Jan0</v>
      </c>
      <c r="W290" s="3" t="str">
        <f t="shared" si="149"/>
        <v>0Sat</v>
      </c>
      <c r="Z290" s="7"/>
      <c r="AA290" s="7"/>
      <c r="AC290" s="3" t="str">
        <f t="shared" si="139"/>
        <v>Jan</v>
      </c>
      <c r="AD290" s="3">
        <f t="shared" si="140"/>
        <v>0</v>
      </c>
      <c r="AE290" s="3" t="str">
        <f t="shared" si="141"/>
        <v>Jan0</v>
      </c>
      <c r="AI290" s="7"/>
      <c r="AJ290" s="7"/>
      <c r="AK290" s="9"/>
      <c r="AL290" s="6"/>
    </row>
    <row r="291" spans="2:38">
      <c r="B291" s="3" t="str">
        <f t="shared" si="136"/>
        <v>Jan</v>
      </c>
      <c r="C291" s="3">
        <f t="shared" si="137"/>
        <v>0</v>
      </c>
      <c r="D291" s="3" t="str">
        <f t="shared" si="138"/>
        <v>Jan0</v>
      </c>
      <c r="K291" s="3" t="str">
        <f t="shared" si="142"/>
        <v>Jan</v>
      </c>
      <c r="L291" s="3">
        <f t="shared" si="143"/>
        <v>0</v>
      </c>
      <c r="M291" s="3" t="str">
        <f t="shared" si="144"/>
        <v>Jan0</v>
      </c>
      <c r="N291" s="3" t="str">
        <f t="shared" si="145"/>
        <v>0Sat</v>
      </c>
      <c r="Q291" s="7"/>
      <c r="R291" s="7"/>
      <c r="T291" s="3" t="str">
        <f t="shared" si="146"/>
        <v>Jan</v>
      </c>
      <c r="U291" s="3">
        <f t="shared" si="147"/>
        <v>0</v>
      </c>
      <c r="V291" s="3" t="str">
        <f t="shared" si="148"/>
        <v>Jan0</v>
      </c>
      <c r="W291" s="3" t="str">
        <f t="shared" si="149"/>
        <v>0Sat</v>
      </c>
      <c r="Z291" s="7"/>
      <c r="AA291" s="7"/>
      <c r="AC291" s="3" t="str">
        <f t="shared" si="139"/>
        <v>Jan</v>
      </c>
      <c r="AD291" s="3">
        <f t="shared" si="140"/>
        <v>0</v>
      </c>
      <c r="AE291" s="3" t="str">
        <f t="shared" si="141"/>
        <v>Jan0</v>
      </c>
      <c r="AI291" s="7"/>
      <c r="AJ291" s="7"/>
      <c r="AK291" s="9"/>
      <c r="AL291" s="6"/>
    </row>
    <row r="292" spans="2:38">
      <c r="B292" s="3" t="str">
        <f t="shared" si="136"/>
        <v>Jan</v>
      </c>
      <c r="C292" s="3">
        <f t="shared" si="137"/>
        <v>0</v>
      </c>
      <c r="D292" s="3" t="str">
        <f t="shared" si="138"/>
        <v>Jan0</v>
      </c>
      <c r="K292" s="3" t="str">
        <f t="shared" si="142"/>
        <v>Jan</v>
      </c>
      <c r="L292" s="3">
        <f t="shared" si="143"/>
        <v>0</v>
      </c>
      <c r="M292" s="3" t="str">
        <f t="shared" si="144"/>
        <v>Jan0</v>
      </c>
      <c r="N292" s="3" t="str">
        <f t="shared" si="145"/>
        <v>0Sat</v>
      </c>
      <c r="Q292" s="7"/>
      <c r="R292" s="7"/>
      <c r="T292" s="3" t="str">
        <f t="shared" si="146"/>
        <v>Jan</v>
      </c>
      <c r="U292" s="3">
        <f t="shared" si="147"/>
        <v>0</v>
      </c>
      <c r="V292" s="3" t="str">
        <f t="shared" si="148"/>
        <v>Jan0</v>
      </c>
      <c r="W292" s="3" t="str">
        <f t="shared" si="149"/>
        <v>0Sat</v>
      </c>
      <c r="Z292" s="7"/>
      <c r="AA292" s="7"/>
      <c r="AC292" s="3" t="str">
        <f t="shared" si="139"/>
        <v>Jan</v>
      </c>
      <c r="AD292" s="3">
        <f t="shared" si="140"/>
        <v>0</v>
      </c>
      <c r="AE292" s="3" t="str">
        <f t="shared" si="141"/>
        <v>Jan0</v>
      </c>
      <c r="AI292" s="7"/>
      <c r="AJ292" s="7"/>
      <c r="AK292" s="9"/>
      <c r="AL292" s="6"/>
    </row>
    <row r="293" spans="2:38">
      <c r="B293" s="3" t="str">
        <f t="shared" si="136"/>
        <v>Jan</v>
      </c>
      <c r="C293" s="3">
        <f t="shared" si="137"/>
        <v>0</v>
      </c>
      <c r="D293" s="3" t="str">
        <f t="shared" si="138"/>
        <v>Jan0</v>
      </c>
      <c r="K293" s="3" t="str">
        <f t="shared" si="142"/>
        <v>Jan</v>
      </c>
      <c r="L293" s="3">
        <f t="shared" si="143"/>
        <v>0</v>
      </c>
      <c r="M293" s="3" t="str">
        <f t="shared" si="144"/>
        <v>Jan0</v>
      </c>
      <c r="N293" s="3" t="str">
        <f t="shared" si="145"/>
        <v>0Sat</v>
      </c>
      <c r="Q293" s="7"/>
      <c r="R293" s="7"/>
      <c r="T293" s="3" t="str">
        <f t="shared" si="146"/>
        <v>Jan</v>
      </c>
      <c r="U293" s="3">
        <f t="shared" si="147"/>
        <v>0</v>
      </c>
      <c r="V293" s="3" t="str">
        <f t="shared" si="148"/>
        <v>Jan0</v>
      </c>
      <c r="W293" s="3" t="str">
        <f t="shared" si="149"/>
        <v>0Sat</v>
      </c>
      <c r="Z293" s="7"/>
      <c r="AA293" s="7"/>
      <c r="AC293" s="3" t="str">
        <f t="shared" si="139"/>
        <v>Jan</v>
      </c>
      <c r="AD293" s="3">
        <f t="shared" si="140"/>
        <v>0</v>
      </c>
      <c r="AE293" s="3" t="str">
        <f t="shared" si="141"/>
        <v>Jan0</v>
      </c>
      <c r="AI293" s="7"/>
      <c r="AJ293" s="7"/>
      <c r="AK293" s="9"/>
      <c r="AL293" s="6"/>
    </row>
    <row r="294" spans="2:38">
      <c r="B294" s="3" t="str">
        <f t="shared" si="136"/>
        <v>Jan</v>
      </c>
      <c r="C294" s="3">
        <f t="shared" si="137"/>
        <v>0</v>
      </c>
      <c r="D294" s="3" t="str">
        <f t="shared" si="138"/>
        <v>Jan0</v>
      </c>
      <c r="K294" s="3" t="str">
        <f t="shared" si="142"/>
        <v>Jan</v>
      </c>
      <c r="L294" s="3">
        <f t="shared" si="143"/>
        <v>0</v>
      </c>
      <c r="M294" s="3" t="str">
        <f t="shared" si="144"/>
        <v>Jan0</v>
      </c>
      <c r="N294" s="3" t="str">
        <f t="shared" si="145"/>
        <v>0Sat</v>
      </c>
      <c r="Q294" s="7"/>
      <c r="R294" s="7"/>
      <c r="T294" s="3" t="str">
        <f t="shared" si="146"/>
        <v>Jan</v>
      </c>
      <c r="U294" s="3">
        <f t="shared" si="147"/>
        <v>0</v>
      </c>
      <c r="V294" s="3" t="str">
        <f t="shared" si="148"/>
        <v>Jan0</v>
      </c>
      <c r="W294" s="3" t="str">
        <f t="shared" si="149"/>
        <v>0Sat</v>
      </c>
      <c r="Z294" s="7"/>
      <c r="AA294" s="7"/>
      <c r="AC294" s="3" t="str">
        <f t="shared" si="139"/>
        <v>Jan</v>
      </c>
      <c r="AD294" s="3">
        <f t="shared" si="140"/>
        <v>0</v>
      </c>
      <c r="AE294" s="3" t="str">
        <f t="shared" si="141"/>
        <v>Jan0</v>
      </c>
      <c r="AI294" s="7"/>
      <c r="AJ294" s="7"/>
      <c r="AK294" s="9"/>
      <c r="AL294" s="6"/>
    </row>
    <row r="295" spans="2:38">
      <c r="B295" s="3" t="str">
        <f t="shared" si="136"/>
        <v>Jan</v>
      </c>
      <c r="C295" s="3">
        <f t="shared" si="137"/>
        <v>0</v>
      </c>
      <c r="D295" s="3" t="str">
        <f t="shared" si="138"/>
        <v>Jan0</v>
      </c>
      <c r="K295" s="3" t="str">
        <f t="shared" si="142"/>
        <v>Jan</v>
      </c>
      <c r="L295" s="3">
        <f t="shared" si="143"/>
        <v>0</v>
      </c>
      <c r="M295" s="3" t="str">
        <f t="shared" si="144"/>
        <v>Jan0</v>
      </c>
      <c r="N295" s="3" t="str">
        <f t="shared" si="145"/>
        <v>0Sat</v>
      </c>
      <c r="Q295" s="7"/>
      <c r="R295" s="7"/>
      <c r="T295" s="3" t="str">
        <f t="shared" si="146"/>
        <v>Jan</v>
      </c>
      <c r="U295" s="3">
        <f t="shared" si="147"/>
        <v>0</v>
      </c>
      <c r="V295" s="3" t="str">
        <f t="shared" si="148"/>
        <v>Jan0</v>
      </c>
      <c r="W295" s="3" t="str">
        <f t="shared" si="149"/>
        <v>0Sat</v>
      </c>
      <c r="Z295" s="7"/>
      <c r="AA295" s="7"/>
      <c r="AC295" s="3" t="str">
        <f t="shared" si="139"/>
        <v>Jan</v>
      </c>
      <c r="AD295" s="3">
        <f t="shared" si="140"/>
        <v>0</v>
      </c>
      <c r="AE295" s="3" t="str">
        <f t="shared" si="141"/>
        <v>Jan0</v>
      </c>
      <c r="AI295" s="7"/>
      <c r="AJ295" s="7"/>
      <c r="AK295" s="9"/>
      <c r="AL295" s="6"/>
    </row>
    <row r="296" spans="2:38">
      <c r="B296" s="3" t="str">
        <f t="shared" si="136"/>
        <v>Jan</v>
      </c>
      <c r="C296" s="3">
        <f t="shared" si="137"/>
        <v>0</v>
      </c>
      <c r="D296" s="3" t="str">
        <f t="shared" si="138"/>
        <v>Jan0</v>
      </c>
      <c r="K296" s="3" t="str">
        <f t="shared" si="142"/>
        <v>Jan</v>
      </c>
      <c r="L296" s="3">
        <f t="shared" si="143"/>
        <v>0</v>
      </c>
      <c r="M296" s="3" t="str">
        <f t="shared" si="144"/>
        <v>Jan0</v>
      </c>
      <c r="N296" s="3" t="str">
        <f t="shared" si="145"/>
        <v>0Sat</v>
      </c>
      <c r="Q296" s="7"/>
      <c r="R296" s="7"/>
      <c r="T296" s="3" t="str">
        <f t="shared" si="146"/>
        <v>Jan</v>
      </c>
      <c r="U296" s="3">
        <f t="shared" si="147"/>
        <v>0</v>
      </c>
      <c r="V296" s="3" t="str">
        <f t="shared" si="148"/>
        <v>Jan0</v>
      </c>
      <c r="W296" s="3" t="str">
        <f t="shared" si="149"/>
        <v>0Sat</v>
      </c>
      <c r="Z296" s="7"/>
      <c r="AA296" s="7"/>
      <c r="AC296" s="3" t="str">
        <f t="shared" si="139"/>
        <v>Jan</v>
      </c>
      <c r="AD296" s="3">
        <f t="shared" si="140"/>
        <v>0</v>
      </c>
      <c r="AE296" s="3" t="str">
        <f t="shared" si="141"/>
        <v>Jan0</v>
      </c>
      <c r="AI296" s="7"/>
      <c r="AJ296" s="7"/>
      <c r="AK296" s="9"/>
      <c r="AL296" s="6"/>
    </row>
    <row r="297" spans="2:38">
      <c r="B297" s="3" t="str">
        <f t="shared" si="136"/>
        <v>Jan</v>
      </c>
      <c r="C297" s="3">
        <f t="shared" si="137"/>
        <v>0</v>
      </c>
      <c r="D297" s="3" t="str">
        <f t="shared" si="138"/>
        <v>Jan0</v>
      </c>
      <c r="K297" s="3" t="str">
        <f t="shared" si="142"/>
        <v>Jan</v>
      </c>
      <c r="L297" s="3">
        <f t="shared" si="143"/>
        <v>0</v>
      </c>
      <c r="M297" s="3" t="str">
        <f t="shared" si="144"/>
        <v>Jan0</v>
      </c>
      <c r="N297" s="3" t="str">
        <f t="shared" si="145"/>
        <v>0Sat</v>
      </c>
      <c r="Q297" s="7"/>
      <c r="R297" s="7"/>
      <c r="T297" s="3" t="str">
        <f t="shared" si="146"/>
        <v>Jan</v>
      </c>
      <c r="U297" s="3">
        <f t="shared" si="147"/>
        <v>0</v>
      </c>
      <c r="V297" s="3" t="str">
        <f t="shared" si="148"/>
        <v>Jan0</v>
      </c>
      <c r="W297" s="3" t="str">
        <f t="shared" si="149"/>
        <v>0Sat</v>
      </c>
      <c r="Z297" s="7"/>
      <c r="AA297" s="7"/>
      <c r="AC297" s="3" t="str">
        <f t="shared" si="139"/>
        <v>Jan</v>
      </c>
      <c r="AD297" s="3">
        <f t="shared" si="140"/>
        <v>0</v>
      </c>
      <c r="AE297" s="3" t="str">
        <f t="shared" si="141"/>
        <v>Jan0</v>
      </c>
      <c r="AI297" s="7"/>
      <c r="AJ297" s="7"/>
      <c r="AK297" s="9"/>
      <c r="AL297" s="6"/>
    </row>
    <row r="298" spans="2:38">
      <c r="B298" s="3" t="str">
        <f t="shared" si="136"/>
        <v>Jan</v>
      </c>
      <c r="C298" s="3">
        <f t="shared" si="137"/>
        <v>0</v>
      </c>
      <c r="D298" s="3" t="str">
        <f t="shared" si="138"/>
        <v>Jan0</v>
      </c>
      <c r="K298" s="3" t="str">
        <f t="shared" si="142"/>
        <v>Jan</v>
      </c>
      <c r="L298" s="3">
        <f t="shared" si="143"/>
        <v>0</v>
      </c>
      <c r="M298" s="3" t="str">
        <f t="shared" si="144"/>
        <v>Jan0</v>
      </c>
      <c r="N298" s="3" t="str">
        <f t="shared" si="145"/>
        <v>0Sat</v>
      </c>
      <c r="Q298" s="7"/>
      <c r="R298" s="7"/>
      <c r="T298" s="3" t="str">
        <f t="shared" si="146"/>
        <v>Jan</v>
      </c>
      <c r="U298" s="3">
        <f t="shared" si="147"/>
        <v>0</v>
      </c>
      <c r="V298" s="3" t="str">
        <f t="shared" si="148"/>
        <v>Jan0</v>
      </c>
      <c r="W298" s="3" t="str">
        <f t="shared" si="149"/>
        <v>0Sat</v>
      </c>
      <c r="Z298" s="7"/>
      <c r="AA298" s="7"/>
      <c r="AC298" s="3" t="str">
        <f t="shared" si="139"/>
        <v>Jan</v>
      </c>
      <c r="AD298" s="3">
        <f t="shared" si="140"/>
        <v>0</v>
      </c>
      <c r="AE298" s="3" t="str">
        <f t="shared" si="141"/>
        <v>Jan0</v>
      </c>
      <c r="AI298" s="7"/>
      <c r="AJ298" s="7"/>
      <c r="AK298" s="9"/>
      <c r="AL298" s="6"/>
    </row>
    <row r="299" spans="2:38">
      <c r="B299" s="3" t="str">
        <f t="shared" si="136"/>
        <v>Jan</v>
      </c>
      <c r="C299" s="3">
        <f t="shared" si="137"/>
        <v>0</v>
      </c>
      <c r="D299" s="3" t="str">
        <f t="shared" si="138"/>
        <v>Jan0</v>
      </c>
      <c r="K299" s="3" t="str">
        <f t="shared" si="142"/>
        <v>Jan</v>
      </c>
      <c r="L299" s="3">
        <f t="shared" si="143"/>
        <v>0</v>
      </c>
      <c r="M299" s="3" t="str">
        <f t="shared" si="144"/>
        <v>Jan0</v>
      </c>
      <c r="N299" s="3" t="str">
        <f t="shared" si="145"/>
        <v>0Sat</v>
      </c>
      <c r="Q299" s="7"/>
      <c r="R299" s="7"/>
      <c r="T299" s="3" t="str">
        <f t="shared" si="146"/>
        <v>Jan</v>
      </c>
      <c r="U299" s="3">
        <f t="shared" si="147"/>
        <v>0</v>
      </c>
      <c r="V299" s="3" t="str">
        <f t="shared" si="148"/>
        <v>Jan0</v>
      </c>
      <c r="W299" s="3" t="str">
        <f t="shared" si="149"/>
        <v>0Sat</v>
      </c>
      <c r="Z299" s="7"/>
      <c r="AA299" s="7"/>
      <c r="AC299" s="3" t="str">
        <f t="shared" si="139"/>
        <v>Jan</v>
      </c>
      <c r="AD299" s="3">
        <f t="shared" si="140"/>
        <v>0</v>
      </c>
      <c r="AE299" s="3" t="str">
        <f t="shared" si="141"/>
        <v>Jan0</v>
      </c>
      <c r="AI299" s="7"/>
      <c r="AJ299" s="7"/>
      <c r="AK299" s="9"/>
      <c r="AL299" s="6"/>
    </row>
    <row r="300" spans="2:38">
      <c r="B300" s="3" t="str">
        <f t="shared" si="136"/>
        <v>Jan</v>
      </c>
      <c r="C300" s="3">
        <f t="shared" si="137"/>
        <v>0</v>
      </c>
      <c r="D300" s="3" t="str">
        <f t="shared" si="138"/>
        <v>Jan0</v>
      </c>
      <c r="K300" s="3" t="str">
        <f t="shared" si="142"/>
        <v>Jan</v>
      </c>
      <c r="L300" s="3">
        <f t="shared" si="143"/>
        <v>0</v>
      </c>
      <c r="M300" s="3" t="str">
        <f t="shared" si="144"/>
        <v>Jan0</v>
      </c>
      <c r="N300" s="3" t="str">
        <f t="shared" si="145"/>
        <v>0Sat</v>
      </c>
      <c r="Q300" s="7"/>
      <c r="R300" s="7"/>
      <c r="T300" s="3" t="str">
        <f t="shared" si="146"/>
        <v>Jan</v>
      </c>
      <c r="U300" s="3">
        <f t="shared" si="147"/>
        <v>0</v>
      </c>
      <c r="V300" s="3" t="str">
        <f t="shared" si="148"/>
        <v>Jan0</v>
      </c>
      <c r="W300" s="3" t="str">
        <f t="shared" si="149"/>
        <v>0Sat</v>
      </c>
      <c r="Z300" s="7"/>
      <c r="AA300" s="7"/>
      <c r="AC300" s="3" t="str">
        <f t="shared" si="139"/>
        <v>Jan</v>
      </c>
      <c r="AD300" s="3">
        <f t="shared" si="140"/>
        <v>0</v>
      </c>
      <c r="AE300" s="3" t="str">
        <f t="shared" si="141"/>
        <v>Jan0</v>
      </c>
      <c r="AI300" s="7"/>
      <c r="AJ300" s="7"/>
      <c r="AK300" s="9"/>
      <c r="AL300" s="6"/>
    </row>
    <row r="301" spans="2:38">
      <c r="B301" s="3" t="str">
        <f t="shared" si="136"/>
        <v>Jan</v>
      </c>
      <c r="C301" s="3">
        <f t="shared" si="137"/>
        <v>0</v>
      </c>
      <c r="D301" s="3" t="str">
        <f t="shared" si="138"/>
        <v>Jan0</v>
      </c>
      <c r="K301" s="3" t="str">
        <f t="shared" si="142"/>
        <v>Jan</v>
      </c>
      <c r="L301" s="3">
        <f t="shared" si="143"/>
        <v>0</v>
      </c>
      <c r="M301" s="3" t="str">
        <f t="shared" si="144"/>
        <v>Jan0</v>
      </c>
      <c r="N301" s="3" t="str">
        <f t="shared" si="145"/>
        <v>0Sat</v>
      </c>
      <c r="Q301" s="7"/>
      <c r="R301" s="7"/>
      <c r="T301" s="3" t="str">
        <f t="shared" si="146"/>
        <v>Jan</v>
      </c>
      <c r="U301" s="3">
        <f t="shared" si="147"/>
        <v>0</v>
      </c>
      <c r="V301" s="3" t="str">
        <f t="shared" si="148"/>
        <v>Jan0</v>
      </c>
      <c r="W301" s="3" t="str">
        <f t="shared" si="149"/>
        <v>0Sat</v>
      </c>
      <c r="Z301" s="7"/>
      <c r="AA301" s="7"/>
      <c r="AC301" s="3" t="str">
        <f t="shared" si="139"/>
        <v>Jan</v>
      </c>
      <c r="AD301" s="3">
        <f t="shared" si="140"/>
        <v>0</v>
      </c>
      <c r="AE301" s="3" t="str">
        <f t="shared" si="141"/>
        <v>Jan0</v>
      </c>
      <c r="AI301" s="7"/>
      <c r="AJ301" s="7"/>
      <c r="AK301" s="9"/>
      <c r="AL301" s="6"/>
    </row>
    <row r="302" spans="2:38">
      <c r="B302" s="3" t="str">
        <f t="shared" si="136"/>
        <v>Jan</v>
      </c>
      <c r="C302" s="3">
        <f t="shared" si="137"/>
        <v>0</v>
      </c>
      <c r="D302" s="3" t="str">
        <f t="shared" si="138"/>
        <v>Jan0</v>
      </c>
      <c r="K302" s="3" t="str">
        <f t="shared" si="142"/>
        <v>Jan</v>
      </c>
      <c r="L302" s="3">
        <f t="shared" si="143"/>
        <v>0</v>
      </c>
      <c r="M302" s="3" t="str">
        <f t="shared" si="144"/>
        <v>Jan0</v>
      </c>
      <c r="N302" s="3" t="str">
        <f t="shared" si="145"/>
        <v>0Sat</v>
      </c>
      <c r="Q302" s="7"/>
      <c r="R302" s="7"/>
      <c r="T302" s="3" t="str">
        <f t="shared" si="146"/>
        <v>Jan</v>
      </c>
      <c r="U302" s="3">
        <f t="shared" si="147"/>
        <v>0</v>
      </c>
      <c r="V302" s="3" t="str">
        <f t="shared" si="148"/>
        <v>Jan0</v>
      </c>
      <c r="W302" s="3" t="str">
        <f t="shared" si="149"/>
        <v>0Sat</v>
      </c>
      <c r="Z302" s="7"/>
      <c r="AA302" s="7"/>
      <c r="AC302" s="3" t="str">
        <f t="shared" si="139"/>
        <v>Jan</v>
      </c>
      <c r="AD302" s="3">
        <f t="shared" si="140"/>
        <v>0</v>
      </c>
      <c r="AE302" s="3" t="str">
        <f t="shared" si="141"/>
        <v>Jan0</v>
      </c>
      <c r="AI302" s="7"/>
      <c r="AJ302" s="7"/>
      <c r="AK302" s="9"/>
      <c r="AL302" s="6"/>
    </row>
    <row r="303" spans="2:38">
      <c r="B303" s="3" t="str">
        <f t="shared" si="136"/>
        <v>Jan</v>
      </c>
      <c r="C303" s="3">
        <f t="shared" si="137"/>
        <v>0</v>
      </c>
      <c r="D303" s="3" t="str">
        <f t="shared" si="138"/>
        <v>Jan0</v>
      </c>
      <c r="K303" s="3" t="str">
        <f t="shared" si="142"/>
        <v>Jan</v>
      </c>
      <c r="L303" s="3">
        <f t="shared" si="143"/>
        <v>0</v>
      </c>
      <c r="M303" s="3" t="str">
        <f t="shared" si="144"/>
        <v>Jan0</v>
      </c>
      <c r="N303" s="3" t="str">
        <f t="shared" si="145"/>
        <v>0Sat</v>
      </c>
      <c r="Q303" s="7"/>
      <c r="R303" s="7"/>
      <c r="T303" s="3" t="str">
        <f t="shared" si="146"/>
        <v>Jan</v>
      </c>
      <c r="U303" s="3">
        <f t="shared" si="147"/>
        <v>0</v>
      </c>
      <c r="V303" s="3" t="str">
        <f t="shared" si="148"/>
        <v>Jan0</v>
      </c>
      <c r="W303" s="3" t="str">
        <f t="shared" si="149"/>
        <v>0Sat</v>
      </c>
      <c r="Z303" s="7"/>
      <c r="AA303" s="7"/>
      <c r="AC303" s="3" t="str">
        <f t="shared" si="139"/>
        <v>Jan</v>
      </c>
      <c r="AD303" s="3">
        <f t="shared" si="140"/>
        <v>0</v>
      </c>
      <c r="AE303" s="3" t="str">
        <f t="shared" si="141"/>
        <v>Jan0</v>
      </c>
      <c r="AI303" s="7"/>
      <c r="AJ303" s="7"/>
      <c r="AK303" s="9"/>
      <c r="AL303" s="6"/>
    </row>
    <row r="304" spans="2:38">
      <c r="B304" s="3" t="str">
        <f t="shared" si="136"/>
        <v>Jan</v>
      </c>
      <c r="C304" s="3">
        <f t="shared" si="137"/>
        <v>0</v>
      </c>
      <c r="D304" s="3" t="str">
        <f t="shared" si="138"/>
        <v>Jan0</v>
      </c>
      <c r="K304" s="3" t="str">
        <f t="shared" si="142"/>
        <v>Jan</v>
      </c>
      <c r="L304" s="3">
        <f t="shared" si="143"/>
        <v>0</v>
      </c>
      <c r="M304" s="3" t="str">
        <f t="shared" si="144"/>
        <v>Jan0</v>
      </c>
      <c r="N304" s="3" t="str">
        <f t="shared" si="145"/>
        <v>0Sat</v>
      </c>
      <c r="Q304" s="7"/>
      <c r="R304" s="7"/>
      <c r="T304" s="3" t="str">
        <f t="shared" si="146"/>
        <v>Jan</v>
      </c>
      <c r="U304" s="3">
        <f t="shared" si="147"/>
        <v>0</v>
      </c>
      <c r="V304" s="3" t="str">
        <f t="shared" si="148"/>
        <v>Jan0</v>
      </c>
      <c r="W304" s="3" t="str">
        <f t="shared" si="149"/>
        <v>0Sat</v>
      </c>
      <c r="Z304" s="7"/>
      <c r="AA304" s="7"/>
      <c r="AC304" s="3" t="str">
        <f t="shared" si="139"/>
        <v>Jan</v>
      </c>
      <c r="AD304" s="3">
        <f t="shared" si="140"/>
        <v>0</v>
      </c>
      <c r="AE304" s="3" t="str">
        <f t="shared" si="141"/>
        <v>Jan0</v>
      </c>
      <c r="AI304" s="7"/>
      <c r="AJ304" s="7"/>
      <c r="AK304" s="9"/>
      <c r="AL304" s="6"/>
    </row>
    <row r="305" spans="2:38">
      <c r="B305" s="3" t="str">
        <f t="shared" si="136"/>
        <v>Jan</v>
      </c>
      <c r="C305" s="3">
        <f t="shared" si="137"/>
        <v>0</v>
      </c>
      <c r="D305" s="3" t="str">
        <f t="shared" si="138"/>
        <v>Jan0</v>
      </c>
      <c r="K305" s="3" t="str">
        <f t="shared" si="142"/>
        <v>Jan</v>
      </c>
      <c r="L305" s="3">
        <f t="shared" si="143"/>
        <v>0</v>
      </c>
      <c r="M305" s="3" t="str">
        <f t="shared" si="144"/>
        <v>Jan0</v>
      </c>
      <c r="N305" s="3" t="str">
        <f t="shared" si="145"/>
        <v>0Sat</v>
      </c>
      <c r="Q305" s="7"/>
      <c r="R305" s="7"/>
      <c r="T305" s="3" t="str">
        <f t="shared" si="146"/>
        <v>Jan</v>
      </c>
      <c r="U305" s="3">
        <f t="shared" si="147"/>
        <v>0</v>
      </c>
      <c r="V305" s="3" t="str">
        <f t="shared" si="148"/>
        <v>Jan0</v>
      </c>
      <c r="W305" s="3" t="str">
        <f t="shared" si="149"/>
        <v>0Sat</v>
      </c>
      <c r="Z305" s="7"/>
      <c r="AA305" s="7"/>
      <c r="AC305" s="3" t="str">
        <f t="shared" si="139"/>
        <v>Jan</v>
      </c>
      <c r="AD305" s="3">
        <f t="shared" si="140"/>
        <v>0</v>
      </c>
      <c r="AE305" s="3" t="str">
        <f t="shared" si="141"/>
        <v>Jan0</v>
      </c>
      <c r="AI305" s="7"/>
      <c r="AJ305" s="7"/>
      <c r="AK305" s="9"/>
      <c r="AL305" s="6"/>
    </row>
    <row r="306" spans="2:38">
      <c r="B306" s="3" t="str">
        <f t="shared" si="136"/>
        <v>Jan</v>
      </c>
      <c r="C306" s="3">
        <f t="shared" si="137"/>
        <v>0</v>
      </c>
      <c r="D306" s="3" t="str">
        <f t="shared" si="138"/>
        <v>Jan0</v>
      </c>
      <c r="K306" s="3" t="str">
        <f t="shared" si="142"/>
        <v>Jan</v>
      </c>
      <c r="L306" s="3">
        <f t="shared" si="143"/>
        <v>0</v>
      </c>
      <c r="M306" s="3" t="str">
        <f t="shared" si="144"/>
        <v>Jan0</v>
      </c>
      <c r="N306" s="3" t="str">
        <f t="shared" si="145"/>
        <v>0Sat</v>
      </c>
      <c r="Q306" s="7"/>
      <c r="R306" s="7"/>
      <c r="T306" s="3" t="str">
        <f t="shared" si="146"/>
        <v>Jan</v>
      </c>
      <c r="U306" s="3">
        <f t="shared" si="147"/>
        <v>0</v>
      </c>
      <c r="V306" s="3" t="str">
        <f t="shared" si="148"/>
        <v>Jan0</v>
      </c>
      <c r="W306" s="3" t="str">
        <f t="shared" si="149"/>
        <v>0Sat</v>
      </c>
      <c r="Z306" s="7"/>
      <c r="AA306" s="7"/>
      <c r="AC306" s="3" t="str">
        <f t="shared" si="139"/>
        <v>Jan</v>
      </c>
      <c r="AD306" s="3">
        <f t="shared" si="140"/>
        <v>0</v>
      </c>
      <c r="AE306" s="3" t="str">
        <f t="shared" si="141"/>
        <v>Jan0</v>
      </c>
      <c r="AI306" s="7"/>
      <c r="AJ306" s="7"/>
      <c r="AK306" s="9"/>
      <c r="AL306" s="6"/>
    </row>
    <row r="307" spans="2:38">
      <c r="B307" s="3" t="str">
        <f t="shared" si="136"/>
        <v>Jan</v>
      </c>
      <c r="C307" s="3">
        <f t="shared" si="137"/>
        <v>0</v>
      </c>
      <c r="D307" s="3" t="str">
        <f t="shared" si="138"/>
        <v>Jan0</v>
      </c>
      <c r="K307" s="3" t="str">
        <f t="shared" si="142"/>
        <v>Jan</v>
      </c>
      <c r="L307" s="3">
        <f t="shared" si="143"/>
        <v>0</v>
      </c>
      <c r="M307" s="3" t="str">
        <f t="shared" si="144"/>
        <v>Jan0</v>
      </c>
      <c r="N307" s="3" t="str">
        <f t="shared" si="145"/>
        <v>0Sat</v>
      </c>
      <c r="Q307" s="7"/>
      <c r="R307" s="7"/>
      <c r="T307" s="3" t="str">
        <f t="shared" si="146"/>
        <v>Jan</v>
      </c>
      <c r="U307" s="3">
        <f t="shared" si="147"/>
        <v>0</v>
      </c>
      <c r="V307" s="3" t="str">
        <f t="shared" si="148"/>
        <v>Jan0</v>
      </c>
      <c r="W307" s="3" t="str">
        <f t="shared" si="149"/>
        <v>0Sat</v>
      </c>
      <c r="Z307" s="7"/>
      <c r="AA307" s="7"/>
      <c r="AC307" s="3" t="str">
        <f t="shared" si="139"/>
        <v>Jan</v>
      </c>
      <c r="AD307" s="3">
        <f t="shared" si="140"/>
        <v>0</v>
      </c>
      <c r="AE307" s="3" t="str">
        <f t="shared" si="141"/>
        <v>Jan0</v>
      </c>
      <c r="AI307" s="7"/>
      <c r="AJ307" s="7"/>
      <c r="AK307" s="9"/>
      <c r="AL307" s="6"/>
    </row>
    <row r="308" spans="2:38">
      <c r="B308" s="3" t="str">
        <f t="shared" si="136"/>
        <v>Jan</v>
      </c>
      <c r="C308" s="3">
        <f t="shared" si="137"/>
        <v>0</v>
      </c>
      <c r="D308" s="3" t="str">
        <f t="shared" si="138"/>
        <v>Jan0</v>
      </c>
      <c r="K308" s="3" t="str">
        <f t="shared" si="142"/>
        <v>Jan</v>
      </c>
      <c r="L308" s="3">
        <f t="shared" si="143"/>
        <v>0</v>
      </c>
      <c r="M308" s="3" t="str">
        <f t="shared" si="144"/>
        <v>Jan0</v>
      </c>
      <c r="N308" s="3" t="str">
        <f t="shared" si="145"/>
        <v>0Sat</v>
      </c>
      <c r="Q308" s="7"/>
      <c r="R308" s="7"/>
      <c r="T308" s="3" t="str">
        <f t="shared" si="146"/>
        <v>Jan</v>
      </c>
      <c r="U308" s="3">
        <f t="shared" si="147"/>
        <v>0</v>
      </c>
      <c r="V308" s="3" t="str">
        <f t="shared" si="148"/>
        <v>Jan0</v>
      </c>
      <c r="W308" s="3" t="str">
        <f t="shared" si="149"/>
        <v>0Sat</v>
      </c>
      <c r="Z308" s="7"/>
      <c r="AA308" s="7"/>
      <c r="AC308" s="3" t="str">
        <f t="shared" si="139"/>
        <v>Jan</v>
      </c>
      <c r="AD308" s="3">
        <f t="shared" si="140"/>
        <v>0</v>
      </c>
      <c r="AE308" s="3" t="str">
        <f t="shared" si="141"/>
        <v>Jan0</v>
      </c>
      <c r="AI308" s="7"/>
      <c r="AJ308" s="7"/>
      <c r="AK308" s="9"/>
      <c r="AL308" s="6"/>
    </row>
    <row r="309" spans="2:38">
      <c r="B309" s="3" t="str">
        <f t="shared" si="136"/>
        <v>Jan</v>
      </c>
      <c r="C309" s="3">
        <f t="shared" si="137"/>
        <v>0</v>
      </c>
      <c r="D309" s="3" t="str">
        <f t="shared" si="138"/>
        <v>Jan0</v>
      </c>
      <c r="K309" s="3" t="str">
        <f t="shared" si="142"/>
        <v>Jan</v>
      </c>
      <c r="L309" s="3">
        <f t="shared" si="143"/>
        <v>0</v>
      </c>
      <c r="M309" s="3" t="str">
        <f t="shared" si="144"/>
        <v>Jan0</v>
      </c>
      <c r="N309" s="3" t="str">
        <f t="shared" si="145"/>
        <v>0Sat</v>
      </c>
      <c r="Q309" s="7"/>
      <c r="R309" s="7"/>
      <c r="T309" s="3" t="str">
        <f t="shared" si="146"/>
        <v>Jan</v>
      </c>
      <c r="U309" s="3">
        <f t="shared" si="147"/>
        <v>0</v>
      </c>
      <c r="V309" s="3" t="str">
        <f t="shared" si="148"/>
        <v>Jan0</v>
      </c>
      <c r="W309" s="3" t="str">
        <f t="shared" si="149"/>
        <v>0Sat</v>
      </c>
      <c r="Z309" s="7"/>
      <c r="AA309" s="7"/>
      <c r="AC309" s="3" t="str">
        <f t="shared" si="139"/>
        <v>Jan</v>
      </c>
      <c r="AD309" s="3">
        <f t="shared" si="140"/>
        <v>0</v>
      </c>
      <c r="AE309" s="3" t="str">
        <f t="shared" si="141"/>
        <v>Jan0</v>
      </c>
      <c r="AI309" s="7"/>
      <c r="AJ309" s="7"/>
      <c r="AK309" s="9"/>
      <c r="AL309" s="6"/>
    </row>
    <row r="310" spans="2:38">
      <c r="B310" s="3" t="str">
        <f t="shared" si="136"/>
        <v>Jan</v>
      </c>
      <c r="C310" s="3">
        <f t="shared" si="137"/>
        <v>0</v>
      </c>
      <c r="D310" s="3" t="str">
        <f t="shared" si="138"/>
        <v>Jan0</v>
      </c>
      <c r="K310" s="3" t="str">
        <f t="shared" si="142"/>
        <v>Jan</v>
      </c>
      <c r="L310" s="3">
        <f t="shared" si="143"/>
        <v>0</v>
      </c>
      <c r="M310" s="3" t="str">
        <f t="shared" si="144"/>
        <v>Jan0</v>
      </c>
      <c r="N310" s="3" t="str">
        <f t="shared" si="145"/>
        <v>0Sat</v>
      </c>
      <c r="Q310" s="7"/>
      <c r="R310" s="7"/>
      <c r="T310" s="3" t="str">
        <f t="shared" si="146"/>
        <v>Jan</v>
      </c>
      <c r="U310" s="3">
        <f t="shared" si="147"/>
        <v>0</v>
      </c>
      <c r="V310" s="3" t="str">
        <f t="shared" si="148"/>
        <v>Jan0</v>
      </c>
      <c r="W310" s="3" t="str">
        <f t="shared" si="149"/>
        <v>0Sat</v>
      </c>
      <c r="Z310" s="7"/>
      <c r="AA310" s="7"/>
      <c r="AC310" s="3" t="str">
        <f t="shared" si="139"/>
        <v>Jan</v>
      </c>
      <c r="AD310" s="3">
        <f t="shared" si="140"/>
        <v>0</v>
      </c>
      <c r="AE310" s="3" t="str">
        <f t="shared" si="141"/>
        <v>Jan0</v>
      </c>
      <c r="AI310" s="7"/>
      <c r="AJ310" s="7"/>
      <c r="AK310" s="9"/>
      <c r="AL310" s="6"/>
    </row>
    <row r="311" spans="2:38">
      <c r="B311" s="3" t="str">
        <f t="shared" si="136"/>
        <v>Jan</v>
      </c>
      <c r="C311" s="3">
        <f t="shared" si="137"/>
        <v>0</v>
      </c>
      <c r="D311" s="3" t="str">
        <f t="shared" si="138"/>
        <v>Jan0</v>
      </c>
      <c r="K311" s="3" t="str">
        <f t="shared" si="142"/>
        <v>Jan</v>
      </c>
      <c r="L311" s="3">
        <f t="shared" si="143"/>
        <v>0</v>
      </c>
      <c r="M311" s="3" t="str">
        <f t="shared" si="144"/>
        <v>Jan0</v>
      </c>
      <c r="N311" s="3" t="str">
        <f t="shared" si="145"/>
        <v>0Sat</v>
      </c>
      <c r="Q311" s="7"/>
      <c r="R311" s="7"/>
      <c r="T311" s="3" t="str">
        <f t="shared" si="146"/>
        <v>Jan</v>
      </c>
      <c r="U311" s="3">
        <f t="shared" si="147"/>
        <v>0</v>
      </c>
      <c r="V311" s="3" t="str">
        <f t="shared" si="148"/>
        <v>Jan0</v>
      </c>
      <c r="W311" s="3" t="str">
        <f t="shared" si="149"/>
        <v>0Sat</v>
      </c>
      <c r="Z311" s="7"/>
      <c r="AA311" s="7"/>
      <c r="AC311" s="3" t="str">
        <f t="shared" si="139"/>
        <v>Jan</v>
      </c>
      <c r="AD311" s="3">
        <f t="shared" si="140"/>
        <v>0</v>
      </c>
      <c r="AE311" s="3" t="str">
        <f t="shared" si="141"/>
        <v>Jan0</v>
      </c>
      <c r="AI311" s="7"/>
      <c r="AJ311" s="7"/>
      <c r="AK311" s="9"/>
      <c r="AL311" s="6"/>
    </row>
    <row r="312" spans="2:38">
      <c r="B312" s="3" t="str">
        <f t="shared" si="136"/>
        <v>Jan</v>
      </c>
      <c r="C312" s="3">
        <f t="shared" si="137"/>
        <v>0</v>
      </c>
      <c r="D312" s="3" t="str">
        <f t="shared" si="138"/>
        <v>Jan0</v>
      </c>
      <c r="K312" s="3" t="str">
        <f t="shared" si="142"/>
        <v>Jan</v>
      </c>
      <c r="L312" s="3">
        <f t="shared" si="143"/>
        <v>0</v>
      </c>
      <c r="M312" s="3" t="str">
        <f t="shared" si="144"/>
        <v>Jan0</v>
      </c>
      <c r="N312" s="3" t="str">
        <f t="shared" si="145"/>
        <v>0Sat</v>
      </c>
      <c r="Q312" s="7"/>
      <c r="R312" s="7"/>
      <c r="T312" s="3" t="str">
        <f t="shared" si="146"/>
        <v>Jan</v>
      </c>
      <c r="U312" s="3">
        <f t="shared" si="147"/>
        <v>0</v>
      </c>
      <c r="V312" s="3" t="str">
        <f t="shared" si="148"/>
        <v>Jan0</v>
      </c>
      <c r="W312" s="3" t="str">
        <f t="shared" si="149"/>
        <v>0Sat</v>
      </c>
      <c r="Z312" s="7"/>
      <c r="AA312" s="7"/>
      <c r="AC312" s="3" t="str">
        <f t="shared" si="139"/>
        <v>Jan</v>
      </c>
      <c r="AD312" s="3">
        <f t="shared" si="140"/>
        <v>0</v>
      </c>
      <c r="AE312" s="3" t="str">
        <f t="shared" si="141"/>
        <v>Jan0</v>
      </c>
      <c r="AI312" s="7"/>
      <c r="AJ312" s="7"/>
      <c r="AK312" s="9"/>
      <c r="AL312" s="6"/>
    </row>
    <row r="313" spans="2:38">
      <c r="B313" s="3" t="str">
        <f t="shared" si="136"/>
        <v>Jan</v>
      </c>
      <c r="C313" s="3">
        <f t="shared" si="137"/>
        <v>0</v>
      </c>
      <c r="D313" s="3" t="str">
        <f t="shared" si="138"/>
        <v>Jan0</v>
      </c>
      <c r="K313" s="3" t="str">
        <f t="shared" si="142"/>
        <v>Jan</v>
      </c>
      <c r="L313" s="3">
        <f t="shared" si="143"/>
        <v>0</v>
      </c>
      <c r="M313" s="3" t="str">
        <f t="shared" si="144"/>
        <v>Jan0</v>
      </c>
      <c r="N313" s="3" t="str">
        <f t="shared" si="145"/>
        <v>0Sat</v>
      </c>
      <c r="Q313" s="7"/>
      <c r="R313" s="7"/>
      <c r="T313" s="3" t="str">
        <f t="shared" si="146"/>
        <v>Jan</v>
      </c>
      <c r="U313" s="3">
        <f t="shared" si="147"/>
        <v>0</v>
      </c>
      <c r="V313" s="3" t="str">
        <f t="shared" si="148"/>
        <v>Jan0</v>
      </c>
      <c r="W313" s="3" t="str">
        <f t="shared" si="149"/>
        <v>0Sat</v>
      </c>
      <c r="Z313" s="7"/>
      <c r="AA313" s="7"/>
      <c r="AC313" s="3" t="str">
        <f t="shared" si="139"/>
        <v>Jan</v>
      </c>
      <c r="AD313" s="3">
        <f t="shared" si="140"/>
        <v>0</v>
      </c>
      <c r="AE313" s="3" t="str">
        <f t="shared" si="141"/>
        <v>Jan0</v>
      </c>
      <c r="AI313" s="7"/>
      <c r="AJ313" s="7"/>
      <c r="AK313" s="9"/>
      <c r="AL313" s="6"/>
    </row>
    <row r="314" spans="2:38">
      <c r="B314" s="3" t="str">
        <f t="shared" si="136"/>
        <v>Jan</v>
      </c>
      <c r="C314" s="3">
        <f t="shared" si="137"/>
        <v>0</v>
      </c>
      <c r="D314" s="3" t="str">
        <f t="shared" si="138"/>
        <v>Jan0</v>
      </c>
      <c r="K314" s="3" t="str">
        <f t="shared" si="142"/>
        <v>Jan</v>
      </c>
      <c r="L314" s="3">
        <f t="shared" si="143"/>
        <v>0</v>
      </c>
      <c r="M314" s="3" t="str">
        <f t="shared" si="144"/>
        <v>Jan0</v>
      </c>
      <c r="N314" s="3" t="str">
        <f t="shared" si="145"/>
        <v>0Sat</v>
      </c>
      <c r="Q314" s="7"/>
      <c r="R314" s="7"/>
      <c r="T314" s="3" t="str">
        <f t="shared" si="146"/>
        <v>Jan</v>
      </c>
      <c r="U314" s="3">
        <f t="shared" si="147"/>
        <v>0</v>
      </c>
      <c r="V314" s="3" t="str">
        <f t="shared" si="148"/>
        <v>Jan0</v>
      </c>
      <c r="W314" s="3" t="str">
        <f t="shared" si="149"/>
        <v>0Sat</v>
      </c>
      <c r="Z314" s="7"/>
      <c r="AA314" s="7"/>
      <c r="AC314" s="3" t="str">
        <f t="shared" si="139"/>
        <v>Jan</v>
      </c>
      <c r="AD314" s="3">
        <f t="shared" si="140"/>
        <v>0</v>
      </c>
      <c r="AE314" s="3" t="str">
        <f t="shared" si="141"/>
        <v>Jan0</v>
      </c>
      <c r="AI314" s="7"/>
      <c r="AJ314" s="7"/>
      <c r="AK314" s="9"/>
      <c r="AL314" s="6"/>
    </row>
    <row r="315" spans="2:38">
      <c r="B315" s="3" t="str">
        <f t="shared" si="136"/>
        <v>Jan</v>
      </c>
      <c r="C315" s="3">
        <f t="shared" si="137"/>
        <v>0</v>
      </c>
      <c r="D315" s="3" t="str">
        <f t="shared" si="138"/>
        <v>Jan0</v>
      </c>
      <c r="K315" s="3" t="str">
        <f t="shared" si="142"/>
        <v>Jan</v>
      </c>
      <c r="L315" s="3">
        <f t="shared" si="143"/>
        <v>0</v>
      </c>
      <c r="M315" s="3" t="str">
        <f t="shared" si="144"/>
        <v>Jan0</v>
      </c>
      <c r="N315" s="3" t="str">
        <f t="shared" si="145"/>
        <v>0Sat</v>
      </c>
      <c r="Q315" s="7"/>
      <c r="R315" s="7"/>
      <c r="T315" s="3" t="str">
        <f t="shared" si="146"/>
        <v>Jan</v>
      </c>
      <c r="U315" s="3">
        <f t="shared" si="147"/>
        <v>0</v>
      </c>
      <c r="V315" s="3" t="str">
        <f t="shared" si="148"/>
        <v>Jan0</v>
      </c>
      <c r="W315" s="3" t="str">
        <f t="shared" si="149"/>
        <v>0Sat</v>
      </c>
      <c r="Z315" s="7"/>
      <c r="AA315" s="7"/>
      <c r="AC315" s="3" t="str">
        <f t="shared" si="139"/>
        <v>Jan</v>
      </c>
      <c r="AD315" s="3">
        <f t="shared" si="140"/>
        <v>0</v>
      </c>
      <c r="AE315" s="3" t="str">
        <f t="shared" si="141"/>
        <v>Jan0</v>
      </c>
      <c r="AI315" s="7"/>
      <c r="AJ315" s="7"/>
      <c r="AK315" s="9"/>
      <c r="AL315" s="6"/>
    </row>
    <row r="316" spans="2:38">
      <c r="B316" s="3" t="str">
        <f t="shared" si="136"/>
        <v>Jan</v>
      </c>
      <c r="C316" s="3">
        <f t="shared" si="137"/>
        <v>0</v>
      </c>
      <c r="D316" s="3" t="str">
        <f t="shared" si="138"/>
        <v>Jan0</v>
      </c>
      <c r="K316" s="3" t="str">
        <f t="shared" si="142"/>
        <v>Jan</v>
      </c>
      <c r="L316" s="3">
        <f t="shared" si="143"/>
        <v>0</v>
      </c>
      <c r="M316" s="3" t="str">
        <f t="shared" si="144"/>
        <v>Jan0</v>
      </c>
      <c r="N316" s="3" t="str">
        <f t="shared" si="145"/>
        <v>0Sat</v>
      </c>
      <c r="Q316" s="7"/>
      <c r="R316" s="7"/>
      <c r="T316" s="3" t="str">
        <f t="shared" si="146"/>
        <v>Jan</v>
      </c>
      <c r="U316" s="3">
        <f t="shared" si="147"/>
        <v>0</v>
      </c>
      <c r="V316" s="3" t="str">
        <f t="shared" si="148"/>
        <v>Jan0</v>
      </c>
      <c r="W316" s="3" t="str">
        <f t="shared" si="149"/>
        <v>0Sat</v>
      </c>
      <c r="Z316" s="7"/>
      <c r="AA316" s="7"/>
      <c r="AC316" s="3" t="str">
        <f t="shared" si="139"/>
        <v>Jan</v>
      </c>
      <c r="AD316" s="3">
        <f t="shared" si="140"/>
        <v>0</v>
      </c>
      <c r="AE316" s="3" t="str">
        <f t="shared" si="141"/>
        <v>Jan0</v>
      </c>
      <c r="AI316" s="7"/>
      <c r="AJ316" s="7"/>
      <c r="AK316" s="9"/>
      <c r="AL316" s="6"/>
    </row>
    <row r="317" spans="2:38">
      <c r="B317" s="3" t="str">
        <f t="shared" si="136"/>
        <v>Jan</v>
      </c>
      <c r="C317" s="3">
        <f t="shared" si="137"/>
        <v>0</v>
      </c>
      <c r="D317" s="3" t="str">
        <f t="shared" si="138"/>
        <v>Jan0</v>
      </c>
      <c r="K317" s="3" t="str">
        <f t="shared" si="142"/>
        <v>Jan</v>
      </c>
      <c r="L317" s="3">
        <f t="shared" si="143"/>
        <v>0</v>
      </c>
      <c r="M317" s="3" t="str">
        <f t="shared" si="144"/>
        <v>Jan0</v>
      </c>
      <c r="N317" s="3" t="str">
        <f t="shared" si="145"/>
        <v>0Sat</v>
      </c>
      <c r="Q317" s="7"/>
      <c r="R317" s="7"/>
      <c r="T317" s="3" t="str">
        <f t="shared" si="146"/>
        <v>Jan</v>
      </c>
      <c r="U317" s="3">
        <f t="shared" si="147"/>
        <v>0</v>
      </c>
      <c r="V317" s="3" t="str">
        <f t="shared" si="148"/>
        <v>Jan0</v>
      </c>
      <c r="W317" s="3" t="str">
        <f t="shared" si="149"/>
        <v>0Sat</v>
      </c>
      <c r="Z317" s="7"/>
      <c r="AA317" s="7"/>
      <c r="AC317" s="3" t="str">
        <f t="shared" si="139"/>
        <v>Jan</v>
      </c>
      <c r="AD317" s="3">
        <f t="shared" si="140"/>
        <v>0</v>
      </c>
      <c r="AE317" s="3" t="str">
        <f t="shared" si="141"/>
        <v>Jan0</v>
      </c>
      <c r="AI317" s="7"/>
      <c r="AJ317" s="7"/>
      <c r="AK317" s="9"/>
      <c r="AL317" s="6"/>
    </row>
    <row r="318" spans="2:38">
      <c r="B318" s="3" t="str">
        <f t="shared" ref="B318:B366" si="154">TEXT(A318,"mmm")</f>
        <v>Jan</v>
      </c>
      <c r="C318" s="3">
        <f t="shared" ref="C318:C366" si="155">DAY(A318)</f>
        <v>0</v>
      </c>
      <c r="D318" s="3" t="str">
        <f t="shared" ref="D318:D366" si="156">CONCATENATE(B318,C318)</f>
        <v>Jan0</v>
      </c>
      <c r="K318" s="3" t="str">
        <f t="shared" si="142"/>
        <v>Jan</v>
      </c>
      <c r="L318" s="3">
        <f t="shared" si="143"/>
        <v>0</v>
      </c>
      <c r="M318" s="3" t="str">
        <f t="shared" si="144"/>
        <v>Jan0</v>
      </c>
      <c r="N318" s="3" t="str">
        <f t="shared" si="145"/>
        <v>0Sat</v>
      </c>
      <c r="Q318" s="7"/>
      <c r="R318" s="7"/>
      <c r="T318" s="3" t="str">
        <f t="shared" si="146"/>
        <v>Jan</v>
      </c>
      <c r="U318" s="3">
        <f t="shared" si="147"/>
        <v>0</v>
      </c>
      <c r="V318" s="3" t="str">
        <f t="shared" si="148"/>
        <v>Jan0</v>
      </c>
      <c r="W318" s="3" t="str">
        <f t="shared" si="149"/>
        <v>0Sat</v>
      </c>
      <c r="Z318" s="7"/>
      <c r="AA318" s="7"/>
      <c r="AC318" s="3" t="str">
        <f t="shared" si="139"/>
        <v>Jan</v>
      </c>
      <c r="AD318" s="3">
        <f t="shared" si="140"/>
        <v>0</v>
      </c>
      <c r="AE318" s="3" t="str">
        <f t="shared" si="141"/>
        <v>Jan0</v>
      </c>
      <c r="AI318" s="7"/>
      <c r="AJ318" s="7"/>
      <c r="AK318" s="9"/>
      <c r="AL318" s="6"/>
    </row>
    <row r="319" spans="2:38">
      <c r="B319" s="3" t="str">
        <f t="shared" si="154"/>
        <v>Jan</v>
      </c>
      <c r="C319" s="3">
        <f t="shared" si="155"/>
        <v>0</v>
      </c>
      <c r="D319" s="3" t="str">
        <f t="shared" si="156"/>
        <v>Jan0</v>
      </c>
      <c r="K319" s="3" t="str">
        <f t="shared" si="142"/>
        <v>Jan</v>
      </c>
      <c r="L319" s="3">
        <f t="shared" si="143"/>
        <v>0</v>
      </c>
      <c r="M319" s="3" t="str">
        <f t="shared" si="144"/>
        <v>Jan0</v>
      </c>
      <c r="N319" s="3" t="str">
        <f t="shared" si="145"/>
        <v>0Sat</v>
      </c>
      <c r="Q319" s="7"/>
      <c r="R319" s="7"/>
      <c r="T319" s="3" t="str">
        <f t="shared" si="146"/>
        <v>Jan</v>
      </c>
      <c r="U319" s="3">
        <f t="shared" si="147"/>
        <v>0</v>
      </c>
      <c r="V319" s="3" t="str">
        <f t="shared" si="148"/>
        <v>Jan0</v>
      </c>
      <c r="W319" s="3" t="str">
        <f t="shared" si="149"/>
        <v>0Sat</v>
      </c>
      <c r="Z319" s="7"/>
      <c r="AA319" s="7"/>
      <c r="AC319" s="3" t="str">
        <f t="shared" ref="AC319:AC366" si="157">TEXT(AB319,"mmm")</f>
        <v>Jan</v>
      </c>
      <c r="AD319" s="3">
        <f t="shared" ref="AD319:AD366" si="158">DAY(AB319)</f>
        <v>0</v>
      </c>
      <c r="AE319" s="3" t="str">
        <f t="shared" ref="AE319:AE366" si="159">CONCATENATE(AC319,AD319)</f>
        <v>Jan0</v>
      </c>
      <c r="AI319" s="7"/>
      <c r="AJ319" s="7"/>
      <c r="AK319" s="9"/>
      <c r="AL319" s="6"/>
    </row>
    <row r="320" spans="2:38">
      <c r="B320" s="3" t="str">
        <f t="shared" si="154"/>
        <v>Jan</v>
      </c>
      <c r="C320" s="3">
        <f t="shared" si="155"/>
        <v>0</v>
      </c>
      <c r="D320" s="3" t="str">
        <f t="shared" si="156"/>
        <v>Jan0</v>
      </c>
      <c r="K320" s="3" t="str">
        <f t="shared" si="142"/>
        <v>Jan</v>
      </c>
      <c r="L320" s="3">
        <f t="shared" si="143"/>
        <v>0</v>
      </c>
      <c r="M320" s="3" t="str">
        <f t="shared" si="144"/>
        <v>Jan0</v>
      </c>
      <c r="N320" s="3" t="str">
        <f t="shared" si="145"/>
        <v>0Sat</v>
      </c>
      <c r="Q320" s="7"/>
      <c r="R320" s="7"/>
      <c r="T320" s="3" t="str">
        <f t="shared" si="146"/>
        <v>Jan</v>
      </c>
      <c r="U320" s="3">
        <f t="shared" si="147"/>
        <v>0</v>
      </c>
      <c r="V320" s="3" t="str">
        <f t="shared" si="148"/>
        <v>Jan0</v>
      </c>
      <c r="W320" s="3" t="str">
        <f t="shared" si="149"/>
        <v>0Sat</v>
      </c>
      <c r="Z320" s="7"/>
      <c r="AA320" s="7"/>
      <c r="AC320" s="3" t="str">
        <f t="shared" si="157"/>
        <v>Jan</v>
      </c>
      <c r="AD320" s="3">
        <f t="shared" si="158"/>
        <v>0</v>
      </c>
      <c r="AE320" s="3" t="str">
        <f t="shared" si="159"/>
        <v>Jan0</v>
      </c>
      <c r="AI320" s="7"/>
      <c r="AJ320" s="7"/>
      <c r="AK320" s="9"/>
      <c r="AL320" s="6"/>
    </row>
    <row r="321" spans="2:38">
      <c r="B321" s="3" t="str">
        <f t="shared" si="154"/>
        <v>Jan</v>
      </c>
      <c r="C321" s="3">
        <f t="shared" si="155"/>
        <v>0</v>
      </c>
      <c r="D321" s="3" t="str">
        <f t="shared" si="156"/>
        <v>Jan0</v>
      </c>
      <c r="K321" s="3" t="str">
        <f t="shared" si="142"/>
        <v>Jan</v>
      </c>
      <c r="L321" s="3">
        <f t="shared" si="143"/>
        <v>0</v>
      </c>
      <c r="M321" s="3" t="str">
        <f t="shared" si="144"/>
        <v>Jan0</v>
      </c>
      <c r="N321" s="3" t="str">
        <f t="shared" si="145"/>
        <v>0Sat</v>
      </c>
      <c r="Q321" s="7"/>
      <c r="R321" s="7"/>
      <c r="T321" s="3" t="str">
        <f t="shared" si="146"/>
        <v>Jan</v>
      </c>
      <c r="U321" s="3">
        <f t="shared" si="147"/>
        <v>0</v>
      </c>
      <c r="V321" s="3" t="str">
        <f t="shared" si="148"/>
        <v>Jan0</v>
      </c>
      <c r="W321" s="3" t="str">
        <f t="shared" si="149"/>
        <v>0Sat</v>
      </c>
      <c r="Z321" s="7"/>
      <c r="AA321" s="7"/>
      <c r="AC321" s="3" t="str">
        <f t="shared" si="157"/>
        <v>Jan</v>
      </c>
      <c r="AD321" s="3">
        <f t="shared" si="158"/>
        <v>0</v>
      </c>
      <c r="AE321" s="3" t="str">
        <f t="shared" si="159"/>
        <v>Jan0</v>
      </c>
      <c r="AI321" s="7"/>
      <c r="AJ321" s="7"/>
      <c r="AK321" s="9"/>
      <c r="AL321" s="6"/>
    </row>
    <row r="322" spans="2:38">
      <c r="B322" s="3" t="str">
        <f t="shared" si="154"/>
        <v>Jan</v>
      </c>
      <c r="C322" s="3">
        <f t="shared" si="155"/>
        <v>0</v>
      </c>
      <c r="D322" s="3" t="str">
        <f t="shared" si="156"/>
        <v>Jan0</v>
      </c>
      <c r="K322" s="3" t="str">
        <f t="shared" ref="K322:K366" si="160">TEXT(J322,"mmm")</f>
        <v>Jan</v>
      </c>
      <c r="L322" s="3">
        <f t="shared" ref="L322:L366" si="161">DAY(J322)</f>
        <v>0</v>
      </c>
      <c r="M322" s="3" t="str">
        <f t="shared" ref="M322:M366" si="162">CONCATENATE(K322,L322)</f>
        <v>Jan0</v>
      </c>
      <c r="N322" s="3" t="str">
        <f t="shared" ref="N322:N366" si="163">CONCATENATE(WEEKNUM(J322),TEXT(J322,"ddd"))</f>
        <v>0Sat</v>
      </c>
      <c r="Q322" s="7"/>
      <c r="R322" s="7"/>
      <c r="T322" s="3" t="str">
        <f t="shared" ref="T322:T366" si="164">TEXT(S322,"mmm")</f>
        <v>Jan</v>
      </c>
      <c r="U322" s="3">
        <f t="shared" ref="U322:U366" si="165">DAY(S322)</f>
        <v>0</v>
      </c>
      <c r="V322" s="3" t="str">
        <f t="shared" ref="V322:V366" si="166">CONCATENATE(T322,U322)</f>
        <v>Jan0</v>
      </c>
      <c r="W322" s="3" t="str">
        <f t="shared" ref="W322:W366" si="167">CONCATENATE(WEEKNUM(S322),TEXT(S322,"ddd"))</f>
        <v>0Sat</v>
      </c>
      <c r="Z322" s="7"/>
      <c r="AA322" s="7"/>
      <c r="AC322" s="3" t="str">
        <f t="shared" si="157"/>
        <v>Jan</v>
      </c>
      <c r="AD322" s="3">
        <f t="shared" si="158"/>
        <v>0</v>
      </c>
      <c r="AE322" s="3" t="str">
        <f t="shared" si="159"/>
        <v>Jan0</v>
      </c>
      <c r="AI322" s="7"/>
      <c r="AJ322" s="7"/>
      <c r="AK322" s="9"/>
      <c r="AL322" s="6"/>
    </row>
    <row r="323" spans="2:38">
      <c r="B323" s="3" t="str">
        <f t="shared" si="154"/>
        <v>Jan</v>
      </c>
      <c r="C323" s="3">
        <f t="shared" si="155"/>
        <v>0</v>
      </c>
      <c r="D323" s="3" t="str">
        <f t="shared" si="156"/>
        <v>Jan0</v>
      </c>
      <c r="K323" s="3" t="str">
        <f t="shared" si="160"/>
        <v>Jan</v>
      </c>
      <c r="L323" s="3">
        <f t="shared" si="161"/>
        <v>0</v>
      </c>
      <c r="M323" s="3" t="str">
        <f t="shared" si="162"/>
        <v>Jan0</v>
      </c>
      <c r="N323" s="3" t="str">
        <f t="shared" si="163"/>
        <v>0Sat</v>
      </c>
      <c r="Q323" s="7"/>
      <c r="R323" s="7"/>
      <c r="T323" s="3" t="str">
        <f t="shared" si="164"/>
        <v>Jan</v>
      </c>
      <c r="U323" s="3">
        <f t="shared" si="165"/>
        <v>0</v>
      </c>
      <c r="V323" s="3" t="str">
        <f t="shared" si="166"/>
        <v>Jan0</v>
      </c>
      <c r="W323" s="3" t="str">
        <f t="shared" si="167"/>
        <v>0Sat</v>
      </c>
      <c r="Z323" s="7"/>
      <c r="AA323" s="7"/>
      <c r="AC323" s="3" t="str">
        <f t="shared" si="157"/>
        <v>Jan</v>
      </c>
      <c r="AD323" s="3">
        <f t="shared" si="158"/>
        <v>0</v>
      </c>
      <c r="AE323" s="3" t="str">
        <f t="shared" si="159"/>
        <v>Jan0</v>
      </c>
      <c r="AI323" s="7"/>
      <c r="AJ323" s="7"/>
      <c r="AK323" s="9"/>
      <c r="AL323" s="6"/>
    </row>
    <row r="324" spans="2:38">
      <c r="B324" s="3" t="str">
        <f t="shared" si="154"/>
        <v>Jan</v>
      </c>
      <c r="C324" s="3">
        <f t="shared" si="155"/>
        <v>0</v>
      </c>
      <c r="D324" s="3" t="str">
        <f t="shared" si="156"/>
        <v>Jan0</v>
      </c>
      <c r="K324" s="3" t="str">
        <f t="shared" si="160"/>
        <v>Jan</v>
      </c>
      <c r="L324" s="3">
        <f t="shared" si="161"/>
        <v>0</v>
      </c>
      <c r="M324" s="3" t="str">
        <f t="shared" si="162"/>
        <v>Jan0</v>
      </c>
      <c r="N324" s="3" t="str">
        <f t="shared" si="163"/>
        <v>0Sat</v>
      </c>
      <c r="Q324" s="7"/>
      <c r="R324" s="7"/>
      <c r="T324" s="3" t="str">
        <f t="shared" si="164"/>
        <v>Jan</v>
      </c>
      <c r="U324" s="3">
        <f t="shared" si="165"/>
        <v>0</v>
      </c>
      <c r="V324" s="3" t="str">
        <f t="shared" si="166"/>
        <v>Jan0</v>
      </c>
      <c r="W324" s="3" t="str">
        <f t="shared" si="167"/>
        <v>0Sat</v>
      </c>
      <c r="Z324" s="7"/>
      <c r="AA324" s="7"/>
      <c r="AC324" s="3" t="str">
        <f t="shared" si="157"/>
        <v>Jan</v>
      </c>
      <c r="AD324" s="3">
        <f t="shared" si="158"/>
        <v>0</v>
      </c>
      <c r="AE324" s="3" t="str">
        <f t="shared" si="159"/>
        <v>Jan0</v>
      </c>
      <c r="AI324" s="7"/>
      <c r="AJ324" s="7"/>
      <c r="AK324" s="9"/>
      <c r="AL324" s="6"/>
    </row>
    <row r="325" spans="2:38">
      <c r="B325" s="3" t="str">
        <f t="shared" si="154"/>
        <v>Jan</v>
      </c>
      <c r="C325" s="3">
        <f t="shared" si="155"/>
        <v>0</v>
      </c>
      <c r="D325" s="3" t="str">
        <f t="shared" si="156"/>
        <v>Jan0</v>
      </c>
      <c r="K325" s="3" t="str">
        <f t="shared" si="160"/>
        <v>Jan</v>
      </c>
      <c r="L325" s="3">
        <f t="shared" si="161"/>
        <v>0</v>
      </c>
      <c r="M325" s="3" t="str">
        <f t="shared" si="162"/>
        <v>Jan0</v>
      </c>
      <c r="N325" s="3" t="str">
        <f t="shared" si="163"/>
        <v>0Sat</v>
      </c>
      <c r="Q325" s="7"/>
      <c r="R325" s="7"/>
      <c r="T325" s="3" t="str">
        <f t="shared" si="164"/>
        <v>Jan</v>
      </c>
      <c r="U325" s="3">
        <f t="shared" si="165"/>
        <v>0</v>
      </c>
      <c r="V325" s="3" t="str">
        <f t="shared" si="166"/>
        <v>Jan0</v>
      </c>
      <c r="W325" s="3" t="str">
        <f t="shared" si="167"/>
        <v>0Sat</v>
      </c>
      <c r="Z325" s="7"/>
      <c r="AA325" s="7"/>
      <c r="AC325" s="3" t="str">
        <f t="shared" si="157"/>
        <v>Jan</v>
      </c>
      <c r="AD325" s="3">
        <f t="shared" si="158"/>
        <v>0</v>
      </c>
      <c r="AE325" s="3" t="str">
        <f t="shared" si="159"/>
        <v>Jan0</v>
      </c>
      <c r="AI325" s="7"/>
      <c r="AJ325" s="7"/>
      <c r="AK325" s="9"/>
      <c r="AL325" s="6"/>
    </row>
    <row r="326" spans="2:38">
      <c r="B326" s="3" t="str">
        <f t="shared" si="154"/>
        <v>Jan</v>
      </c>
      <c r="C326" s="3">
        <f t="shared" si="155"/>
        <v>0</v>
      </c>
      <c r="D326" s="3" t="str">
        <f t="shared" si="156"/>
        <v>Jan0</v>
      </c>
      <c r="K326" s="3" t="str">
        <f t="shared" si="160"/>
        <v>Jan</v>
      </c>
      <c r="L326" s="3">
        <f t="shared" si="161"/>
        <v>0</v>
      </c>
      <c r="M326" s="3" t="str">
        <f t="shared" si="162"/>
        <v>Jan0</v>
      </c>
      <c r="N326" s="3" t="str">
        <f t="shared" si="163"/>
        <v>0Sat</v>
      </c>
      <c r="Q326" s="7"/>
      <c r="R326" s="7"/>
      <c r="T326" s="3" t="str">
        <f t="shared" si="164"/>
        <v>Jan</v>
      </c>
      <c r="U326" s="3">
        <f t="shared" si="165"/>
        <v>0</v>
      </c>
      <c r="V326" s="3" t="str">
        <f t="shared" si="166"/>
        <v>Jan0</v>
      </c>
      <c r="W326" s="3" t="str">
        <f t="shared" si="167"/>
        <v>0Sat</v>
      </c>
      <c r="Z326" s="7"/>
      <c r="AA326" s="7"/>
      <c r="AC326" s="3" t="str">
        <f t="shared" si="157"/>
        <v>Jan</v>
      </c>
      <c r="AD326" s="3">
        <f t="shared" si="158"/>
        <v>0</v>
      </c>
      <c r="AE326" s="3" t="str">
        <f t="shared" si="159"/>
        <v>Jan0</v>
      </c>
      <c r="AI326" s="7"/>
      <c r="AJ326" s="7"/>
      <c r="AK326" s="9"/>
      <c r="AL326" s="6"/>
    </row>
    <row r="327" spans="2:38">
      <c r="B327" s="3" t="str">
        <f t="shared" si="154"/>
        <v>Jan</v>
      </c>
      <c r="C327" s="3">
        <f t="shared" si="155"/>
        <v>0</v>
      </c>
      <c r="D327" s="3" t="str">
        <f t="shared" si="156"/>
        <v>Jan0</v>
      </c>
      <c r="K327" s="3" t="str">
        <f t="shared" si="160"/>
        <v>Jan</v>
      </c>
      <c r="L327" s="3">
        <f t="shared" si="161"/>
        <v>0</v>
      </c>
      <c r="M327" s="3" t="str">
        <f t="shared" si="162"/>
        <v>Jan0</v>
      </c>
      <c r="N327" s="3" t="str">
        <f t="shared" si="163"/>
        <v>0Sat</v>
      </c>
      <c r="Q327" s="7"/>
      <c r="R327" s="7"/>
      <c r="T327" s="3" t="str">
        <f t="shared" si="164"/>
        <v>Jan</v>
      </c>
      <c r="U327" s="3">
        <f t="shared" si="165"/>
        <v>0</v>
      </c>
      <c r="V327" s="3" t="str">
        <f t="shared" si="166"/>
        <v>Jan0</v>
      </c>
      <c r="W327" s="3" t="str">
        <f t="shared" si="167"/>
        <v>0Sat</v>
      </c>
      <c r="Z327" s="7"/>
      <c r="AA327" s="7"/>
      <c r="AC327" s="3" t="str">
        <f t="shared" si="157"/>
        <v>Jan</v>
      </c>
      <c r="AD327" s="3">
        <f t="shared" si="158"/>
        <v>0</v>
      </c>
      <c r="AE327" s="3" t="str">
        <f t="shared" si="159"/>
        <v>Jan0</v>
      </c>
      <c r="AI327" s="7"/>
      <c r="AJ327" s="7"/>
      <c r="AK327" s="9"/>
      <c r="AL327" s="6"/>
    </row>
    <row r="328" spans="2:38">
      <c r="B328" s="3" t="str">
        <f t="shared" si="154"/>
        <v>Jan</v>
      </c>
      <c r="C328" s="3">
        <f t="shared" si="155"/>
        <v>0</v>
      </c>
      <c r="D328" s="3" t="str">
        <f t="shared" si="156"/>
        <v>Jan0</v>
      </c>
      <c r="K328" s="3" t="str">
        <f t="shared" si="160"/>
        <v>Jan</v>
      </c>
      <c r="L328" s="3">
        <f t="shared" si="161"/>
        <v>0</v>
      </c>
      <c r="M328" s="3" t="str">
        <f t="shared" si="162"/>
        <v>Jan0</v>
      </c>
      <c r="N328" s="3" t="str">
        <f t="shared" si="163"/>
        <v>0Sat</v>
      </c>
      <c r="Q328" s="7"/>
      <c r="R328" s="7"/>
      <c r="T328" s="3" t="str">
        <f t="shared" si="164"/>
        <v>Jan</v>
      </c>
      <c r="U328" s="3">
        <f t="shared" si="165"/>
        <v>0</v>
      </c>
      <c r="V328" s="3" t="str">
        <f t="shared" si="166"/>
        <v>Jan0</v>
      </c>
      <c r="W328" s="3" t="str">
        <f t="shared" si="167"/>
        <v>0Sat</v>
      </c>
      <c r="Z328" s="7"/>
      <c r="AA328" s="7"/>
      <c r="AC328" s="3" t="str">
        <f t="shared" si="157"/>
        <v>Jan</v>
      </c>
      <c r="AD328" s="3">
        <f t="shared" si="158"/>
        <v>0</v>
      </c>
      <c r="AE328" s="3" t="str">
        <f t="shared" si="159"/>
        <v>Jan0</v>
      </c>
      <c r="AI328" s="7"/>
      <c r="AJ328" s="7"/>
      <c r="AK328" s="9"/>
      <c r="AL328" s="6"/>
    </row>
    <row r="329" spans="2:38">
      <c r="B329" s="3" t="str">
        <f t="shared" si="154"/>
        <v>Jan</v>
      </c>
      <c r="C329" s="3">
        <f t="shared" si="155"/>
        <v>0</v>
      </c>
      <c r="D329" s="3" t="str">
        <f t="shared" si="156"/>
        <v>Jan0</v>
      </c>
      <c r="K329" s="3" t="str">
        <f t="shared" si="160"/>
        <v>Jan</v>
      </c>
      <c r="L329" s="3">
        <f t="shared" si="161"/>
        <v>0</v>
      </c>
      <c r="M329" s="3" t="str">
        <f t="shared" si="162"/>
        <v>Jan0</v>
      </c>
      <c r="N329" s="3" t="str">
        <f t="shared" si="163"/>
        <v>0Sat</v>
      </c>
      <c r="Q329" s="7"/>
      <c r="R329" s="7"/>
      <c r="T329" s="3" t="str">
        <f t="shared" si="164"/>
        <v>Jan</v>
      </c>
      <c r="U329" s="3">
        <f t="shared" si="165"/>
        <v>0</v>
      </c>
      <c r="V329" s="3" t="str">
        <f t="shared" si="166"/>
        <v>Jan0</v>
      </c>
      <c r="W329" s="3" t="str">
        <f t="shared" si="167"/>
        <v>0Sat</v>
      </c>
      <c r="Z329" s="7"/>
      <c r="AA329" s="7"/>
      <c r="AC329" s="3" t="str">
        <f t="shared" si="157"/>
        <v>Jan</v>
      </c>
      <c r="AD329" s="3">
        <f t="shared" si="158"/>
        <v>0</v>
      </c>
      <c r="AE329" s="3" t="str">
        <f t="shared" si="159"/>
        <v>Jan0</v>
      </c>
      <c r="AI329" s="7"/>
      <c r="AJ329" s="7"/>
      <c r="AK329" s="9"/>
      <c r="AL329" s="6"/>
    </row>
    <row r="330" spans="2:38">
      <c r="B330" s="3" t="str">
        <f t="shared" si="154"/>
        <v>Jan</v>
      </c>
      <c r="C330" s="3">
        <f t="shared" si="155"/>
        <v>0</v>
      </c>
      <c r="D330" s="3" t="str">
        <f t="shared" si="156"/>
        <v>Jan0</v>
      </c>
      <c r="K330" s="3" t="str">
        <f t="shared" si="160"/>
        <v>Jan</v>
      </c>
      <c r="L330" s="3">
        <f t="shared" si="161"/>
        <v>0</v>
      </c>
      <c r="M330" s="3" t="str">
        <f t="shared" si="162"/>
        <v>Jan0</v>
      </c>
      <c r="N330" s="3" t="str">
        <f t="shared" si="163"/>
        <v>0Sat</v>
      </c>
      <c r="Q330" s="7"/>
      <c r="R330" s="7"/>
      <c r="T330" s="3" t="str">
        <f t="shared" si="164"/>
        <v>Jan</v>
      </c>
      <c r="U330" s="3">
        <f t="shared" si="165"/>
        <v>0</v>
      </c>
      <c r="V330" s="3" t="str">
        <f t="shared" si="166"/>
        <v>Jan0</v>
      </c>
      <c r="W330" s="3" t="str">
        <f t="shared" si="167"/>
        <v>0Sat</v>
      </c>
      <c r="Z330" s="7"/>
      <c r="AA330" s="7"/>
      <c r="AC330" s="3" t="str">
        <f t="shared" si="157"/>
        <v>Jan</v>
      </c>
      <c r="AD330" s="3">
        <f t="shared" si="158"/>
        <v>0</v>
      </c>
      <c r="AE330" s="3" t="str">
        <f t="shared" si="159"/>
        <v>Jan0</v>
      </c>
      <c r="AI330" s="7"/>
      <c r="AJ330" s="7"/>
      <c r="AK330" s="9"/>
      <c r="AL330" s="6"/>
    </row>
    <row r="331" spans="2:38">
      <c r="B331" s="3" t="str">
        <f t="shared" si="154"/>
        <v>Jan</v>
      </c>
      <c r="C331" s="3">
        <f t="shared" si="155"/>
        <v>0</v>
      </c>
      <c r="D331" s="3" t="str">
        <f t="shared" si="156"/>
        <v>Jan0</v>
      </c>
      <c r="K331" s="3" t="str">
        <f t="shared" si="160"/>
        <v>Jan</v>
      </c>
      <c r="L331" s="3">
        <f t="shared" si="161"/>
        <v>0</v>
      </c>
      <c r="M331" s="3" t="str">
        <f t="shared" si="162"/>
        <v>Jan0</v>
      </c>
      <c r="N331" s="3" t="str">
        <f t="shared" si="163"/>
        <v>0Sat</v>
      </c>
      <c r="Q331" s="7"/>
      <c r="R331" s="7"/>
      <c r="T331" s="3" t="str">
        <f t="shared" si="164"/>
        <v>Jan</v>
      </c>
      <c r="U331" s="3">
        <f t="shared" si="165"/>
        <v>0</v>
      </c>
      <c r="V331" s="3" t="str">
        <f t="shared" si="166"/>
        <v>Jan0</v>
      </c>
      <c r="W331" s="3" t="str">
        <f t="shared" si="167"/>
        <v>0Sat</v>
      </c>
      <c r="Z331" s="7"/>
      <c r="AA331" s="7"/>
      <c r="AC331" s="3" t="str">
        <f t="shared" si="157"/>
        <v>Jan</v>
      </c>
      <c r="AD331" s="3">
        <f t="shared" si="158"/>
        <v>0</v>
      </c>
      <c r="AE331" s="3" t="str">
        <f t="shared" si="159"/>
        <v>Jan0</v>
      </c>
      <c r="AI331" s="7"/>
      <c r="AJ331" s="7"/>
      <c r="AK331" s="9"/>
      <c r="AL331" s="6"/>
    </row>
    <row r="332" spans="2:38">
      <c r="B332" s="3" t="str">
        <f t="shared" si="154"/>
        <v>Jan</v>
      </c>
      <c r="C332" s="3">
        <f t="shared" si="155"/>
        <v>0</v>
      </c>
      <c r="D332" s="3" t="str">
        <f t="shared" si="156"/>
        <v>Jan0</v>
      </c>
      <c r="K332" s="3" t="str">
        <f t="shared" si="160"/>
        <v>Jan</v>
      </c>
      <c r="L332" s="3">
        <f t="shared" si="161"/>
        <v>0</v>
      </c>
      <c r="M332" s="3" t="str">
        <f t="shared" si="162"/>
        <v>Jan0</v>
      </c>
      <c r="N332" s="3" t="str">
        <f t="shared" si="163"/>
        <v>0Sat</v>
      </c>
      <c r="Q332" s="7"/>
      <c r="R332" s="7"/>
      <c r="T332" s="3" t="str">
        <f t="shared" si="164"/>
        <v>Jan</v>
      </c>
      <c r="U332" s="3">
        <f t="shared" si="165"/>
        <v>0</v>
      </c>
      <c r="V332" s="3" t="str">
        <f t="shared" si="166"/>
        <v>Jan0</v>
      </c>
      <c r="W332" s="3" t="str">
        <f t="shared" si="167"/>
        <v>0Sat</v>
      </c>
      <c r="Z332" s="7"/>
      <c r="AA332" s="7"/>
      <c r="AC332" s="3" t="str">
        <f t="shared" si="157"/>
        <v>Jan</v>
      </c>
      <c r="AD332" s="3">
        <f t="shared" si="158"/>
        <v>0</v>
      </c>
      <c r="AE332" s="3" t="str">
        <f t="shared" si="159"/>
        <v>Jan0</v>
      </c>
      <c r="AI332" s="7"/>
      <c r="AJ332" s="7"/>
      <c r="AK332" s="9"/>
      <c r="AL332" s="6"/>
    </row>
    <row r="333" spans="2:38">
      <c r="B333" s="3" t="str">
        <f t="shared" si="154"/>
        <v>Jan</v>
      </c>
      <c r="C333" s="3">
        <f t="shared" si="155"/>
        <v>0</v>
      </c>
      <c r="D333" s="3" t="str">
        <f t="shared" si="156"/>
        <v>Jan0</v>
      </c>
      <c r="K333" s="3" t="str">
        <f t="shared" si="160"/>
        <v>Jan</v>
      </c>
      <c r="L333" s="3">
        <f t="shared" si="161"/>
        <v>0</v>
      </c>
      <c r="M333" s="3" t="str">
        <f t="shared" si="162"/>
        <v>Jan0</v>
      </c>
      <c r="N333" s="3" t="str">
        <f t="shared" si="163"/>
        <v>0Sat</v>
      </c>
      <c r="Q333" s="7"/>
      <c r="R333" s="7"/>
      <c r="T333" s="3" t="str">
        <f t="shared" si="164"/>
        <v>Jan</v>
      </c>
      <c r="U333" s="3">
        <f t="shared" si="165"/>
        <v>0</v>
      </c>
      <c r="V333" s="3" t="str">
        <f t="shared" si="166"/>
        <v>Jan0</v>
      </c>
      <c r="W333" s="3" t="str">
        <f t="shared" si="167"/>
        <v>0Sat</v>
      </c>
      <c r="Z333" s="7"/>
      <c r="AA333" s="7"/>
      <c r="AC333" s="3" t="str">
        <f t="shared" si="157"/>
        <v>Jan</v>
      </c>
      <c r="AD333" s="3">
        <f t="shared" si="158"/>
        <v>0</v>
      </c>
      <c r="AE333" s="3" t="str">
        <f t="shared" si="159"/>
        <v>Jan0</v>
      </c>
      <c r="AI333" s="7"/>
      <c r="AJ333" s="7"/>
      <c r="AK333" s="9"/>
      <c r="AL333" s="6"/>
    </row>
    <row r="334" spans="2:38">
      <c r="B334" s="3" t="str">
        <f t="shared" si="154"/>
        <v>Jan</v>
      </c>
      <c r="C334" s="3">
        <f t="shared" si="155"/>
        <v>0</v>
      </c>
      <c r="D334" s="3" t="str">
        <f t="shared" si="156"/>
        <v>Jan0</v>
      </c>
      <c r="K334" s="3" t="str">
        <f t="shared" si="160"/>
        <v>Jan</v>
      </c>
      <c r="L334" s="3">
        <f t="shared" si="161"/>
        <v>0</v>
      </c>
      <c r="M334" s="3" t="str">
        <f t="shared" si="162"/>
        <v>Jan0</v>
      </c>
      <c r="N334" s="3" t="str">
        <f t="shared" si="163"/>
        <v>0Sat</v>
      </c>
      <c r="Q334" s="7"/>
      <c r="R334" s="7"/>
      <c r="T334" s="3" t="str">
        <f t="shared" si="164"/>
        <v>Jan</v>
      </c>
      <c r="U334" s="3">
        <f t="shared" si="165"/>
        <v>0</v>
      </c>
      <c r="V334" s="3" t="str">
        <f t="shared" si="166"/>
        <v>Jan0</v>
      </c>
      <c r="W334" s="3" t="str">
        <f t="shared" si="167"/>
        <v>0Sat</v>
      </c>
      <c r="Z334" s="7"/>
      <c r="AA334" s="7"/>
      <c r="AC334" s="3" t="str">
        <f t="shared" si="157"/>
        <v>Jan</v>
      </c>
      <c r="AD334" s="3">
        <f t="shared" si="158"/>
        <v>0</v>
      </c>
      <c r="AE334" s="3" t="str">
        <f t="shared" si="159"/>
        <v>Jan0</v>
      </c>
      <c r="AI334" s="7"/>
      <c r="AJ334" s="7"/>
      <c r="AK334" s="9"/>
      <c r="AL334" s="6"/>
    </row>
    <row r="335" spans="2:38">
      <c r="B335" s="3" t="str">
        <f t="shared" si="154"/>
        <v>Jan</v>
      </c>
      <c r="C335" s="3">
        <f t="shared" si="155"/>
        <v>0</v>
      </c>
      <c r="D335" s="3" t="str">
        <f t="shared" si="156"/>
        <v>Jan0</v>
      </c>
      <c r="K335" s="3" t="str">
        <f t="shared" si="160"/>
        <v>Jan</v>
      </c>
      <c r="L335" s="3">
        <f t="shared" si="161"/>
        <v>0</v>
      </c>
      <c r="M335" s="3" t="str">
        <f t="shared" si="162"/>
        <v>Jan0</v>
      </c>
      <c r="N335" s="3" t="str">
        <f t="shared" si="163"/>
        <v>0Sat</v>
      </c>
      <c r="Q335" s="7"/>
      <c r="R335" s="7"/>
      <c r="T335" s="3" t="str">
        <f t="shared" si="164"/>
        <v>Jan</v>
      </c>
      <c r="U335" s="3">
        <f t="shared" si="165"/>
        <v>0</v>
      </c>
      <c r="V335" s="3" t="str">
        <f t="shared" si="166"/>
        <v>Jan0</v>
      </c>
      <c r="W335" s="3" t="str">
        <f t="shared" si="167"/>
        <v>0Sat</v>
      </c>
      <c r="Z335" s="7"/>
      <c r="AA335" s="7"/>
      <c r="AC335" s="3" t="str">
        <f t="shared" si="157"/>
        <v>Jan</v>
      </c>
      <c r="AD335" s="3">
        <f t="shared" si="158"/>
        <v>0</v>
      </c>
      <c r="AE335" s="3" t="str">
        <f t="shared" si="159"/>
        <v>Jan0</v>
      </c>
      <c r="AI335" s="7"/>
      <c r="AJ335" s="7"/>
      <c r="AK335" s="9"/>
      <c r="AL335" s="6"/>
    </row>
    <row r="336" spans="2:38">
      <c r="B336" s="3" t="str">
        <f t="shared" si="154"/>
        <v>Jan</v>
      </c>
      <c r="C336" s="3">
        <f t="shared" si="155"/>
        <v>0</v>
      </c>
      <c r="D336" s="3" t="str">
        <f t="shared" si="156"/>
        <v>Jan0</v>
      </c>
      <c r="K336" s="3" t="str">
        <f t="shared" si="160"/>
        <v>Jan</v>
      </c>
      <c r="L336" s="3">
        <f t="shared" si="161"/>
        <v>0</v>
      </c>
      <c r="M336" s="3" t="str">
        <f t="shared" si="162"/>
        <v>Jan0</v>
      </c>
      <c r="N336" s="3" t="str">
        <f t="shared" si="163"/>
        <v>0Sat</v>
      </c>
      <c r="Q336" s="7"/>
      <c r="R336" s="7"/>
      <c r="T336" s="3" t="str">
        <f t="shared" si="164"/>
        <v>Jan</v>
      </c>
      <c r="U336" s="3">
        <f t="shared" si="165"/>
        <v>0</v>
      </c>
      <c r="V336" s="3" t="str">
        <f t="shared" si="166"/>
        <v>Jan0</v>
      </c>
      <c r="W336" s="3" t="str">
        <f t="shared" si="167"/>
        <v>0Sat</v>
      </c>
      <c r="Z336" s="7"/>
      <c r="AA336" s="7"/>
      <c r="AC336" s="3" t="str">
        <f t="shared" si="157"/>
        <v>Jan</v>
      </c>
      <c r="AD336" s="3">
        <f t="shared" si="158"/>
        <v>0</v>
      </c>
      <c r="AE336" s="3" t="str">
        <f t="shared" si="159"/>
        <v>Jan0</v>
      </c>
      <c r="AI336" s="7"/>
      <c r="AJ336" s="7"/>
      <c r="AK336" s="9"/>
      <c r="AL336" s="6"/>
    </row>
    <row r="337" spans="2:38">
      <c r="B337" s="3" t="str">
        <f t="shared" si="154"/>
        <v>Jan</v>
      </c>
      <c r="C337" s="3">
        <f t="shared" si="155"/>
        <v>0</v>
      </c>
      <c r="D337" s="3" t="str">
        <f t="shared" si="156"/>
        <v>Jan0</v>
      </c>
      <c r="K337" s="3" t="str">
        <f t="shared" si="160"/>
        <v>Jan</v>
      </c>
      <c r="L337" s="3">
        <f t="shared" si="161"/>
        <v>0</v>
      </c>
      <c r="M337" s="3" t="str">
        <f t="shared" si="162"/>
        <v>Jan0</v>
      </c>
      <c r="N337" s="3" t="str">
        <f t="shared" si="163"/>
        <v>0Sat</v>
      </c>
      <c r="Q337" s="7"/>
      <c r="R337" s="7"/>
      <c r="T337" s="3" t="str">
        <f t="shared" si="164"/>
        <v>Jan</v>
      </c>
      <c r="U337" s="3">
        <f t="shared" si="165"/>
        <v>0</v>
      </c>
      <c r="V337" s="3" t="str">
        <f t="shared" si="166"/>
        <v>Jan0</v>
      </c>
      <c r="W337" s="3" t="str">
        <f t="shared" si="167"/>
        <v>0Sat</v>
      </c>
      <c r="Z337" s="7"/>
      <c r="AA337" s="7"/>
      <c r="AC337" s="3" t="str">
        <f t="shared" si="157"/>
        <v>Jan</v>
      </c>
      <c r="AD337" s="3">
        <f t="shared" si="158"/>
        <v>0</v>
      </c>
      <c r="AE337" s="3" t="str">
        <f t="shared" si="159"/>
        <v>Jan0</v>
      </c>
      <c r="AI337" s="7"/>
      <c r="AJ337" s="7"/>
      <c r="AK337" s="9"/>
      <c r="AL337" s="6"/>
    </row>
    <row r="338" spans="2:38">
      <c r="B338" s="3" t="str">
        <f t="shared" si="154"/>
        <v>Jan</v>
      </c>
      <c r="C338" s="3">
        <f t="shared" si="155"/>
        <v>0</v>
      </c>
      <c r="D338" s="3" t="str">
        <f t="shared" si="156"/>
        <v>Jan0</v>
      </c>
      <c r="K338" s="3" t="str">
        <f t="shared" si="160"/>
        <v>Jan</v>
      </c>
      <c r="L338" s="3">
        <f t="shared" si="161"/>
        <v>0</v>
      </c>
      <c r="M338" s="3" t="str">
        <f t="shared" si="162"/>
        <v>Jan0</v>
      </c>
      <c r="N338" s="3" t="str">
        <f t="shared" si="163"/>
        <v>0Sat</v>
      </c>
      <c r="Q338" s="7"/>
      <c r="R338" s="7"/>
      <c r="T338" s="3" t="str">
        <f t="shared" si="164"/>
        <v>Jan</v>
      </c>
      <c r="U338" s="3">
        <f t="shared" si="165"/>
        <v>0</v>
      </c>
      <c r="V338" s="3" t="str">
        <f t="shared" si="166"/>
        <v>Jan0</v>
      </c>
      <c r="W338" s="3" t="str">
        <f t="shared" si="167"/>
        <v>0Sat</v>
      </c>
      <c r="Z338" s="7"/>
      <c r="AA338" s="7"/>
      <c r="AC338" s="3" t="str">
        <f t="shared" si="157"/>
        <v>Jan</v>
      </c>
      <c r="AD338" s="3">
        <f t="shared" si="158"/>
        <v>0</v>
      </c>
      <c r="AE338" s="3" t="str">
        <f t="shared" si="159"/>
        <v>Jan0</v>
      </c>
      <c r="AI338" s="7"/>
      <c r="AJ338" s="7"/>
      <c r="AK338" s="9"/>
      <c r="AL338" s="6"/>
    </row>
    <row r="339" spans="2:38">
      <c r="B339" s="3" t="str">
        <f t="shared" si="154"/>
        <v>Jan</v>
      </c>
      <c r="C339" s="3">
        <f t="shared" si="155"/>
        <v>0</v>
      </c>
      <c r="D339" s="3" t="str">
        <f t="shared" si="156"/>
        <v>Jan0</v>
      </c>
      <c r="K339" s="3" t="str">
        <f t="shared" si="160"/>
        <v>Jan</v>
      </c>
      <c r="L339" s="3">
        <f t="shared" si="161"/>
        <v>0</v>
      </c>
      <c r="M339" s="3" t="str">
        <f t="shared" si="162"/>
        <v>Jan0</v>
      </c>
      <c r="N339" s="3" t="str">
        <f t="shared" si="163"/>
        <v>0Sat</v>
      </c>
      <c r="Q339" s="7"/>
      <c r="R339" s="7"/>
      <c r="T339" s="3" t="str">
        <f t="shared" si="164"/>
        <v>Jan</v>
      </c>
      <c r="U339" s="3">
        <f t="shared" si="165"/>
        <v>0</v>
      </c>
      <c r="V339" s="3" t="str">
        <f t="shared" si="166"/>
        <v>Jan0</v>
      </c>
      <c r="W339" s="3" t="str">
        <f t="shared" si="167"/>
        <v>0Sat</v>
      </c>
      <c r="Z339" s="7"/>
      <c r="AA339" s="7"/>
      <c r="AC339" s="3" t="str">
        <f t="shared" si="157"/>
        <v>Jan</v>
      </c>
      <c r="AD339" s="3">
        <f t="shared" si="158"/>
        <v>0</v>
      </c>
      <c r="AE339" s="3" t="str">
        <f t="shared" si="159"/>
        <v>Jan0</v>
      </c>
      <c r="AI339" s="7"/>
      <c r="AJ339" s="7"/>
      <c r="AK339" s="9"/>
      <c r="AL339" s="6"/>
    </row>
    <row r="340" spans="2:38">
      <c r="B340" s="3" t="str">
        <f t="shared" si="154"/>
        <v>Jan</v>
      </c>
      <c r="C340" s="3">
        <f t="shared" si="155"/>
        <v>0</v>
      </c>
      <c r="D340" s="3" t="str">
        <f t="shared" si="156"/>
        <v>Jan0</v>
      </c>
      <c r="K340" s="3" t="str">
        <f t="shared" si="160"/>
        <v>Jan</v>
      </c>
      <c r="L340" s="3">
        <f t="shared" si="161"/>
        <v>0</v>
      </c>
      <c r="M340" s="3" t="str">
        <f t="shared" si="162"/>
        <v>Jan0</v>
      </c>
      <c r="N340" s="3" t="str">
        <f t="shared" si="163"/>
        <v>0Sat</v>
      </c>
      <c r="Q340" s="7"/>
      <c r="R340" s="7"/>
      <c r="T340" s="3" t="str">
        <f t="shared" si="164"/>
        <v>Jan</v>
      </c>
      <c r="U340" s="3">
        <f t="shared" si="165"/>
        <v>0</v>
      </c>
      <c r="V340" s="3" t="str">
        <f t="shared" si="166"/>
        <v>Jan0</v>
      </c>
      <c r="W340" s="3" t="str">
        <f t="shared" si="167"/>
        <v>0Sat</v>
      </c>
      <c r="Z340" s="7"/>
      <c r="AA340" s="7"/>
      <c r="AC340" s="3" t="str">
        <f t="shared" si="157"/>
        <v>Jan</v>
      </c>
      <c r="AD340" s="3">
        <f t="shared" si="158"/>
        <v>0</v>
      </c>
      <c r="AE340" s="3" t="str">
        <f t="shared" si="159"/>
        <v>Jan0</v>
      </c>
      <c r="AI340" s="7"/>
      <c r="AJ340" s="7"/>
      <c r="AK340" s="9"/>
      <c r="AL340" s="6"/>
    </row>
    <row r="341" spans="2:38">
      <c r="B341" s="3" t="str">
        <f t="shared" si="154"/>
        <v>Jan</v>
      </c>
      <c r="C341" s="3">
        <f t="shared" si="155"/>
        <v>0</v>
      </c>
      <c r="D341" s="3" t="str">
        <f t="shared" si="156"/>
        <v>Jan0</v>
      </c>
      <c r="K341" s="3" t="str">
        <f t="shared" si="160"/>
        <v>Jan</v>
      </c>
      <c r="L341" s="3">
        <f t="shared" si="161"/>
        <v>0</v>
      </c>
      <c r="M341" s="3" t="str">
        <f t="shared" si="162"/>
        <v>Jan0</v>
      </c>
      <c r="N341" s="3" t="str">
        <f t="shared" si="163"/>
        <v>0Sat</v>
      </c>
      <c r="Q341" s="7"/>
      <c r="R341" s="7"/>
      <c r="T341" s="3" t="str">
        <f t="shared" si="164"/>
        <v>Jan</v>
      </c>
      <c r="U341" s="3">
        <f t="shared" si="165"/>
        <v>0</v>
      </c>
      <c r="V341" s="3" t="str">
        <f t="shared" si="166"/>
        <v>Jan0</v>
      </c>
      <c r="W341" s="3" t="str">
        <f t="shared" si="167"/>
        <v>0Sat</v>
      </c>
      <c r="Z341" s="7"/>
      <c r="AA341" s="7"/>
      <c r="AC341" s="3" t="str">
        <f t="shared" si="157"/>
        <v>Jan</v>
      </c>
      <c r="AD341" s="3">
        <f t="shared" si="158"/>
        <v>0</v>
      </c>
      <c r="AE341" s="3" t="str">
        <f t="shared" si="159"/>
        <v>Jan0</v>
      </c>
      <c r="AI341" s="7"/>
      <c r="AJ341" s="7"/>
      <c r="AK341" s="9"/>
      <c r="AL341" s="6"/>
    </row>
    <row r="342" spans="2:38">
      <c r="B342" s="3" t="str">
        <f t="shared" si="154"/>
        <v>Jan</v>
      </c>
      <c r="C342" s="3">
        <f t="shared" si="155"/>
        <v>0</v>
      </c>
      <c r="D342" s="3" t="str">
        <f t="shared" si="156"/>
        <v>Jan0</v>
      </c>
      <c r="K342" s="3" t="str">
        <f t="shared" si="160"/>
        <v>Jan</v>
      </c>
      <c r="L342" s="3">
        <f t="shared" si="161"/>
        <v>0</v>
      </c>
      <c r="M342" s="3" t="str">
        <f t="shared" si="162"/>
        <v>Jan0</v>
      </c>
      <c r="N342" s="3" t="str">
        <f t="shared" si="163"/>
        <v>0Sat</v>
      </c>
      <c r="Q342" s="7"/>
      <c r="R342" s="7"/>
      <c r="T342" s="3" t="str">
        <f t="shared" si="164"/>
        <v>Jan</v>
      </c>
      <c r="U342" s="3">
        <f t="shared" si="165"/>
        <v>0</v>
      </c>
      <c r="V342" s="3" t="str">
        <f t="shared" si="166"/>
        <v>Jan0</v>
      </c>
      <c r="W342" s="3" t="str">
        <f t="shared" si="167"/>
        <v>0Sat</v>
      </c>
      <c r="Z342" s="7"/>
      <c r="AA342" s="7"/>
      <c r="AC342" s="3" t="str">
        <f t="shared" si="157"/>
        <v>Jan</v>
      </c>
      <c r="AD342" s="3">
        <f t="shared" si="158"/>
        <v>0</v>
      </c>
      <c r="AE342" s="3" t="str">
        <f t="shared" si="159"/>
        <v>Jan0</v>
      </c>
      <c r="AI342" s="7"/>
      <c r="AJ342" s="7"/>
      <c r="AK342" s="9"/>
      <c r="AL342" s="6"/>
    </row>
    <row r="343" spans="2:38">
      <c r="B343" s="3" t="str">
        <f t="shared" si="154"/>
        <v>Jan</v>
      </c>
      <c r="C343" s="3">
        <f t="shared" si="155"/>
        <v>0</v>
      </c>
      <c r="D343" s="3" t="str">
        <f t="shared" si="156"/>
        <v>Jan0</v>
      </c>
      <c r="K343" s="3" t="str">
        <f t="shared" si="160"/>
        <v>Jan</v>
      </c>
      <c r="L343" s="3">
        <f t="shared" si="161"/>
        <v>0</v>
      </c>
      <c r="M343" s="3" t="str">
        <f t="shared" si="162"/>
        <v>Jan0</v>
      </c>
      <c r="N343" s="3" t="str">
        <f t="shared" si="163"/>
        <v>0Sat</v>
      </c>
      <c r="Q343" s="7"/>
      <c r="R343" s="7"/>
      <c r="T343" s="3" t="str">
        <f t="shared" si="164"/>
        <v>Jan</v>
      </c>
      <c r="U343" s="3">
        <f t="shared" si="165"/>
        <v>0</v>
      </c>
      <c r="V343" s="3" t="str">
        <f t="shared" si="166"/>
        <v>Jan0</v>
      </c>
      <c r="W343" s="3" t="str">
        <f t="shared" si="167"/>
        <v>0Sat</v>
      </c>
      <c r="Z343" s="7"/>
      <c r="AA343" s="7"/>
      <c r="AC343" s="3" t="str">
        <f t="shared" si="157"/>
        <v>Jan</v>
      </c>
      <c r="AD343" s="3">
        <f t="shared" si="158"/>
        <v>0</v>
      </c>
      <c r="AE343" s="3" t="str">
        <f t="shared" si="159"/>
        <v>Jan0</v>
      </c>
      <c r="AI343" s="7"/>
      <c r="AJ343" s="7"/>
      <c r="AK343" s="9"/>
      <c r="AL343" s="6"/>
    </row>
    <row r="344" spans="2:38">
      <c r="B344" s="3" t="str">
        <f t="shared" si="154"/>
        <v>Jan</v>
      </c>
      <c r="C344" s="3">
        <f t="shared" si="155"/>
        <v>0</v>
      </c>
      <c r="D344" s="3" t="str">
        <f t="shared" si="156"/>
        <v>Jan0</v>
      </c>
      <c r="K344" s="3" t="str">
        <f t="shared" si="160"/>
        <v>Jan</v>
      </c>
      <c r="L344" s="3">
        <f t="shared" si="161"/>
        <v>0</v>
      </c>
      <c r="M344" s="3" t="str">
        <f t="shared" si="162"/>
        <v>Jan0</v>
      </c>
      <c r="N344" s="3" t="str">
        <f t="shared" si="163"/>
        <v>0Sat</v>
      </c>
      <c r="Q344" s="7"/>
      <c r="R344" s="7"/>
      <c r="T344" s="3" t="str">
        <f t="shared" si="164"/>
        <v>Jan</v>
      </c>
      <c r="U344" s="3">
        <f t="shared" si="165"/>
        <v>0</v>
      </c>
      <c r="V344" s="3" t="str">
        <f t="shared" si="166"/>
        <v>Jan0</v>
      </c>
      <c r="W344" s="3" t="str">
        <f t="shared" si="167"/>
        <v>0Sat</v>
      </c>
      <c r="Z344" s="7"/>
      <c r="AA344" s="7"/>
      <c r="AC344" s="3" t="str">
        <f t="shared" si="157"/>
        <v>Jan</v>
      </c>
      <c r="AD344" s="3">
        <f t="shared" si="158"/>
        <v>0</v>
      </c>
      <c r="AE344" s="3" t="str">
        <f t="shared" si="159"/>
        <v>Jan0</v>
      </c>
      <c r="AI344" s="7"/>
      <c r="AJ344" s="7"/>
      <c r="AK344" s="9"/>
      <c r="AL344" s="6"/>
    </row>
    <row r="345" spans="2:38">
      <c r="B345" s="3" t="str">
        <f t="shared" si="154"/>
        <v>Jan</v>
      </c>
      <c r="C345" s="3">
        <f t="shared" si="155"/>
        <v>0</v>
      </c>
      <c r="D345" s="3" t="str">
        <f t="shared" si="156"/>
        <v>Jan0</v>
      </c>
      <c r="K345" s="3" t="str">
        <f t="shared" si="160"/>
        <v>Jan</v>
      </c>
      <c r="L345" s="3">
        <f t="shared" si="161"/>
        <v>0</v>
      </c>
      <c r="M345" s="3" t="str">
        <f t="shared" si="162"/>
        <v>Jan0</v>
      </c>
      <c r="N345" s="3" t="str">
        <f t="shared" si="163"/>
        <v>0Sat</v>
      </c>
      <c r="Q345" s="7"/>
      <c r="R345" s="7"/>
      <c r="T345" s="3" t="str">
        <f t="shared" si="164"/>
        <v>Jan</v>
      </c>
      <c r="U345" s="3">
        <f t="shared" si="165"/>
        <v>0</v>
      </c>
      <c r="V345" s="3" t="str">
        <f t="shared" si="166"/>
        <v>Jan0</v>
      </c>
      <c r="W345" s="3" t="str">
        <f t="shared" si="167"/>
        <v>0Sat</v>
      </c>
      <c r="Z345" s="7"/>
      <c r="AA345" s="7"/>
      <c r="AC345" s="3" t="str">
        <f t="shared" si="157"/>
        <v>Jan</v>
      </c>
      <c r="AD345" s="3">
        <f t="shared" si="158"/>
        <v>0</v>
      </c>
      <c r="AE345" s="3" t="str">
        <f t="shared" si="159"/>
        <v>Jan0</v>
      </c>
      <c r="AI345" s="7"/>
      <c r="AJ345" s="7"/>
      <c r="AK345" s="9"/>
      <c r="AL345" s="6"/>
    </row>
    <row r="346" spans="2:38">
      <c r="B346" s="3" t="str">
        <f t="shared" si="154"/>
        <v>Jan</v>
      </c>
      <c r="C346" s="3">
        <f t="shared" si="155"/>
        <v>0</v>
      </c>
      <c r="D346" s="3" t="str">
        <f t="shared" si="156"/>
        <v>Jan0</v>
      </c>
      <c r="K346" s="3" t="str">
        <f t="shared" si="160"/>
        <v>Jan</v>
      </c>
      <c r="L346" s="3">
        <f t="shared" si="161"/>
        <v>0</v>
      </c>
      <c r="M346" s="3" t="str">
        <f t="shared" si="162"/>
        <v>Jan0</v>
      </c>
      <c r="N346" s="3" t="str">
        <f t="shared" si="163"/>
        <v>0Sat</v>
      </c>
      <c r="Q346" s="7"/>
      <c r="R346" s="7"/>
      <c r="T346" s="3" t="str">
        <f t="shared" si="164"/>
        <v>Jan</v>
      </c>
      <c r="U346" s="3">
        <f t="shared" si="165"/>
        <v>0</v>
      </c>
      <c r="V346" s="3" t="str">
        <f t="shared" si="166"/>
        <v>Jan0</v>
      </c>
      <c r="W346" s="3" t="str">
        <f t="shared" si="167"/>
        <v>0Sat</v>
      </c>
      <c r="Z346" s="7"/>
      <c r="AA346" s="7"/>
      <c r="AC346" s="3" t="str">
        <f t="shared" si="157"/>
        <v>Jan</v>
      </c>
      <c r="AD346" s="3">
        <f t="shared" si="158"/>
        <v>0</v>
      </c>
      <c r="AE346" s="3" t="str">
        <f t="shared" si="159"/>
        <v>Jan0</v>
      </c>
      <c r="AI346" s="7"/>
      <c r="AJ346" s="7"/>
      <c r="AK346" s="9"/>
      <c r="AL346" s="6"/>
    </row>
    <row r="347" spans="2:38">
      <c r="B347" s="3" t="str">
        <f t="shared" si="154"/>
        <v>Jan</v>
      </c>
      <c r="C347" s="3">
        <f t="shared" si="155"/>
        <v>0</v>
      </c>
      <c r="D347" s="3" t="str">
        <f t="shared" si="156"/>
        <v>Jan0</v>
      </c>
      <c r="K347" s="3" t="str">
        <f t="shared" si="160"/>
        <v>Jan</v>
      </c>
      <c r="L347" s="3">
        <f t="shared" si="161"/>
        <v>0</v>
      </c>
      <c r="M347" s="3" t="str">
        <f t="shared" si="162"/>
        <v>Jan0</v>
      </c>
      <c r="N347" s="3" t="str">
        <f t="shared" si="163"/>
        <v>0Sat</v>
      </c>
      <c r="Q347" s="7"/>
      <c r="R347" s="7"/>
      <c r="T347" s="3" t="str">
        <f t="shared" si="164"/>
        <v>Jan</v>
      </c>
      <c r="U347" s="3">
        <f t="shared" si="165"/>
        <v>0</v>
      </c>
      <c r="V347" s="3" t="str">
        <f t="shared" si="166"/>
        <v>Jan0</v>
      </c>
      <c r="W347" s="3" t="str">
        <f t="shared" si="167"/>
        <v>0Sat</v>
      </c>
      <c r="Z347" s="7"/>
      <c r="AA347" s="7"/>
      <c r="AC347" s="3" t="str">
        <f t="shared" si="157"/>
        <v>Jan</v>
      </c>
      <c r="AD347" s="3">
        <f t="shared" si="158"/>
        <v>0</v>
      </c>
      <c r="AE347" s="3" t="str">
        <f t="shared" si="159"/>
        <v>Jan0</v>
      </c>
      <c r="AI347" s="7"/>
      <c r="AJ347" s="7"/>
      <c r="AK347" s="9"/>
      <c r="AL347" s="6"/>
    </row>
    <row r="348" spans="2:38">
      <c r="B348" s="3" t="str">
        <f t="shared" si="154"/>
        <v>Jan</v>
      </c>
      <c r="C348" s="3">
        <f t="shared" si="155"/>
        <v>0</v>
      </c>
      <c r="D348" s="3" t="str">
        <f t="shared" si="156"/>
        <v>Jan0</v>
      </c>
      <c r="K348" s="3" t="str">
        <f t="shared" si="160"/>
        <v>Jan</v>
      </c>
      <c r="L348" s="3">
        <f t="shared" si="161"/>
        <v>0</v>
      </c>
      <c r="M348" s="3" t="str">
        <f t="shared" si="162"/>
        <v>Jan0</v>
      </c>
      <c r="N348" s="3" t="str">
        <f t="shared" si="163"/>
        <v>0Sat</v>
      </c>
      <c r="Q348" s="7"/>
      <c r="R348" s="7"/>
      <c r="T348" s="3" t="str">
        <f t="shared" si="164"/>
        <v>Jan</v>
      </c>
      <c r="U348" s="3">
        <f t="shared" si="165"/>
        <v>0</v>
      </c>
      <c r="V348" s="3" t="str">
        <f t="shared" si="166"/>
        <v>Jan0</v>
      </c>
      <c r="W348" s="3" t="str">
        <f t="shared" si="167"/>
        <v>0Sat</v>
      </c>
      <c r="Z348" s="7"/>
      <c r="AA348" s="7"/>
      <c r="AC348" s="3" t="str">
        <f t="shared" si="157"/>
        <v>Jan</v>
      </c>
      <c r="AD348" s="3">
        <f t="shared" si="158"/>
        <v>0</v>
      </c>
      <c r="AE348" s="3" t="str">
        <f t="shared" si="159"/>
        <v>Jan0</v>
      </c>
      <c r="AI348" s="7"/>
      <c r="AJ348" s="7"/>
      <c r="AK348" s="9"/>
      <c r="AL348" s="6"/>
    </row>
    <row r="349" spans="2:38">
      <c r="B349" s="3" t="str">
        <f t="shared" si="154"/>
        <v>Jan</v>
      </c>
      <c r="C349" s="3">
        <f t="shared" si="155"/>
        <v>0</v>
      </c>
      <c r="D349" s="3" t="str">
        <f t="shared" si="156"/>
        <v>Jan0</v>
      </c>
      <c r="K349" s="3" t="str">
        <f t="shared" si="160"/>
        <v>Jan</v>
      </c>
      <c r="L349" s="3">
        <f t="shared" si="161"/>
        <v>0</v>
      </c>
      <c r="M349" s="3" t="str">
        <f t="shared" si="162"/>
        <v>Jan0</v>
      </c>
      <c r="N349" s="3" t="str">
        <f t="shared" si="163"/>
        <v>0Sat</v>
      </c>
      <c r="Q349" s="7"/>
      <c r="R349" s="7"/>
      <c r="T349" s="3" t="str">
        <f t="shared" si="164"/>
        <v>Jan</v>
      </c>
      <c r="U349" s="3">
        <f t="shared" si="165"/>
        <v>0</v>
      </c>
      <c r="V349" s="3" t="str">
        <f t="shared" si="166"/>
        <v>Jan0</v>
      </c>
      <c r="W349" s="3" t="str">
        <f t="shared" si="167"/>
        <v>0Sat</v>
      </c>
      <c r="Z349" s="7"/>
      <c r="AA349" s="7"/>
      <c r="AC349" s="3" t="str">
        <f t="shared" si="157"/>
        <v>Jan</v>
      </c>
      <c r="AD349" s="3">
        <f t="shared" si="158"/>
        <v>0</v>
      </c>
      <c r="AE349" s="3" t="str">
        <f t="shared" si="159"/>
        <v>Jan0</v>
      </c>
      <c r="AI349" s="7"/>
      <c r="AJ349" s="7"/>
      <c r="AK349" s="9"/>
      <c r="AL349" s="6"/>
    </row>
    <row r="350" spans="2:38">
      <c r="B350" s="3" t="str">
        <f t="shared" si="154"/>
        <v>Jan</v>
      </c>
      <c r="C350" s="3">
        <f t="shared" si="155"/>
        <v>0</v>
      </c>
      <c r="D350" s="3" t="str">
        <f t="shared" si="156"/>
        <v>Jan0</v>
      </c>
      <c r="K350" s="3" t="str">
        <f t="shared" si="160"/>
        <v>Jan</v>
      </c>
      <c r="L350" s="3">
        <f t="shared" si="161"/>
        <v>0</v>
      </c>
      <c r="M350" s="3" t="str">
        <f t="shared" si="162"/>
        <v>Jan0</v>
      </c>
      <c r="N350" s="3" t="str">
        <f t="shared" si="163"/>
        <v>0Sat</v>
      </c>
      <c r="Q350" s="7"/>
      <c r="R350" s="7"/>
      <c r="T350" s="3" t="str">
        <f t="shared" si="164"/>
        <v>Jan</v>
      </c>
      <c r="U350" s="3">
        <f t="shared" si="165"/>
        <v>0</v>
      </c>
      <c r="V350" s="3" t="str">
        <f t="shared" si="166"/>
        <v>Jan0</v>
      </c>
      <c r="W350" s="3" t="str">
        <f t="shared" si="167"/>
        <v>0Sat</v>
      </c>
      <c r="Z350" s="7"/>
      <c r="AA350" s="7"/>
      <c r="AC350" s="3" t="str">
        <f t="shared" si="157"/>
        <v>Jan</v>
      </c>
      <c r="AD350" s="3">
        <f t="shared" si="158"/>
        <v>0</v>
      </c>
      <c r="AE350" s="3" t="str">
        <f t="shared" si="159"/>
        <v>Jan0</v>
      </c>
      <c r="AI350" s="7"/>
      <c r="AJ350" s="7"/>
      <c r="AK350" s="9"/>
      <c r="AL350" s="6"/>
    </row>
    <row r="351" spans="2:38">
      <c r="B351" s="3" t="str">
        <f t="shared" si="154"/>
        <v>Jan</v>
      </c>
      <c r="C351" s="3">
        <f t="shared" si="155"/>
        <v>0</v>
      </c>
      <c r="D351" s="3" t="str">
        <f t="shared" si="156"/>
        <v>Jan0</v>
      </c>
      <c r="K351" s="3" t="str">
        <f t="shared" si="160"/>
        <v>Jan</v>
      </c>
      <c r="L351" s="3">
        <f t="shared" si="161"/>
        <v>0</v>
      </c>
      <c r="M351" s="3" t="str">
        <f t="shared" si="162"/>
        <v>Jan0</v>
      </c>
      <c r="N351" s="3" t="str">
        <f t="shared" si="163"/>
        <v>0Sat</v>
      </c>
      <c r="Q351" s="7"/>
      <c r="R351" s="7"/>
      <c r="T351" s="3" t="str">
        <f t="shared" si="164"/>
        <v>Jan</v>
      </c>
      <c r="U351" s="3">
        <f t="shared" si="165"/>
        <v>0</v>
      </c>
      <c r="V351" s="3" t="str">
        <f t="shared" si="166"/>
        <v>Jan0</v>
      </c>
      <c r="W351" s="3" t="str">
        <f t="shared" si="167"/>
        <v>0Sat</v>
      </c>
      <c r="Z351" s="7"/>
      <c r="AA351" s="7"/>
      <c r="AC351" s="3" t="str">
        <f t="shared" si="157"/>
        <v>Jan</v>
      </c>
      <c r="AD351" s="3">
        <f t="shared" si="158"/>
        <v>0</v>
      </c>
      <c r="AE351" s="3" t="str">
        <f t="shared" si="159"/>
        <v>Jan0</v>
      </c>
      <c r="AI351" s="7"/>
      <c r="AJ351" s="7"/>
      <c r="AK351" s="9"/>
      <c r="AL351" s="6"/>
    </row>
    <row r="352" spans="2:38">
      <c r="B352" s="3" t="str">
        <f t="shared" si="154"/>
        <v>Jan</v>
      </c>
      <c r="C352" s="3">
        <f t="shared" si="155"/>
        <v>0</v>
      </c>
      <c r="D352" s="3" t="str">
        <f t="shared" si="156"/>
        <v>Jan0</v>
      </c>
      <c r="K352" s="3" t="str">
        <f t="shared" si="160"/>
        <v>Jan</v>
      </c>
      <c r="L352" s="3">
        <f t="shared" si="161"/>
        <v>0</v>
      </c>
      <c r="M352" s="3" t="str">
        <f t="shared" si="162"/>
        <v>Jan0</v>
      </c>
      <c r="N352" s="3" t="str">
        <f t="shared" si="163"/>
        <v>0Sat</v>
      </c>
      <c r="Q352" s="7"/>
      <c r="R352" s="7"/>
      <c r="T352" s="3" t="str">
        <f t="shared" si="164"/>
        <v>Jan</v>
      </c>
      <c r="U352" s="3">
        <f t="shared" si="165"/>
        <v>0</v>
      </c>
      <c r="V352" s="3" t="str">
        <f t="shared" si="166"/>
        <v>Jan0</v>
      </c>
      <c r="W352" s="3" t="str">
        <f t="shared" si="167"/>
        <v>0Sat</v>
      </c>
      <c r="Z352" s="7"/>
      <c r="AA352" s="7"/>
      <c r="AC352" s="3" t="str">
        <f t="shared" si="157"/>
        <v>Jan</v>
      </c>
      <c r="AD352" s="3">
        <f t="shared" si="158"/>
        <v>0</v>
      </c>
      <c r="AE352" s="3" t="str">
        <f t="shared" si="159"/>
        <v>Jan0</v>
      </c>
      <c r="AI352" s="7"/>
      <c r="AJ352" s="7"/>
      <c r="AK352" s="9"/>
      <c r="AL352" s="6"/>
    </row>
    <row r="353" spans="2:38">
      <c r="B353" s="3" t="str">
        <f t="shared" si="154"/>
        <v>Jan</v>
      </c>
      <c r="C353" s="3">
        <f t="shared" si="155"/>
        <v>0</v>
      </c>
      <c r="D353" s="3" t="str">
        <f t="shared" si="156"/>
        <v>Jan0</v>
      </c>
      <c r="K353" s="3" t="str">
        <f t="shared" si="160"/>
        <v>Jan</v>
      </c>
      <c r="L353" s="3">
        <f t="shared" si="161"/>
        <v>0</v>
      </c>
      <c r="M353" s="3" t="str">
        <f t="shared" si="162"/>
        <v>Jan0</v>
      </c>
      <c r="N353" s="3" t="str">
        <f t="shared" si="163"/>
        <v>0Sat</v>
      </c>
      <c r="Q353" s="7"/>
      <c r="R353" s="7"/>
      <c r="T353" s="3" t="str">
        <f t="shared" si="164"/>
        <v>Jan</v>
      </c>
      <c r="U353" s="3">
        <f t="shared" si="165"/>
        <v>0</v>
      </c>
      <c r="V353" s="3" t="str">
        <f t="shared" si="166"/>
        <v>Jan0</v>
      </c>
      <c r="W353" s="3" t="str">
        <f t="shared" si="167"/>
        <v>0Sat</v>
      </c>
      <c r="Z353" s="7"/>
      <c r="AA353" s="7"/>
      <c r="AC353" s="3" t="str">
        <f t="shared" si="157"/>
        <v>Jan</v>
      </c>
      <c r="AD353" s="3">
        <f t="shared" si="158"/>
        <v>0</v>
      </c>
      <c r="AE353" s="3" t="str">
        <f t="shared" si="159"/>
        <v>Jan0</v>
      </c>
      <c r="AI353" s="7"/>
      <c r="AJ353" s="7"/>
      <c r="AK353" s="9"/>
      <c r="AL353" s="6"/>
    </row>
    <row r="354" spans="2:38">
      <c r="B354" s="3" t="str">
        <f t="shared" si="154"/>
        <v>Jan</v>
      </c>
      <c r="C354" s="3">
        <f t="shared" si="155"/>
        <v>0</v>
      </c>
      <c r="D354" s="3" t="str">
        <f t="shared" si="156"/>
        <v>Jan0</v>
      </c>
      <c r="K354" s="3" t="str">
        <f t="shared" si="160"/>
        <v>Jan</v>
      </c>
      <c r="L354" s="3">
        <f t="shared" si="161"/>
        <v>0</v>
      </c>
      <c r="M354" s="3" t="str">
        <f t="shared" si="162"/>
        <v>Jan0</v>
      </c>
      <c r="N354" s="3" t="str">
        <f t="shared" si="163"/>
        <v>0Sat</v>
      </c>
      <c r="Q354" s="7"/>
      <c r="R354" s="7"/>
      <c r="T354" s="3" t="str">
        <f t="shared" si="164"/>
        <v>Jan</v>
      </c>
      <c r="U354" s="3">
        <f t="shared" si="165"/>
        <v>0</v>
      </c>
      <c r="V354" s="3" t="str">
        <f t="shared" si="166"/>
        <v>Jan0</v>
      </c>
      <c r="W354" s="3" t="str">
        <f t="shared" si="167"/>
        <v>0Sat</v>
      </c>
      <c r="Z354" s="7"/>
      <c r="AA354" s="7"/>
      <c r="AC354" s="3" t="str">
        <f t="shared" si="157"/>
        <v>Jan</v>
      </c>
      <c r="AD354" s="3">
        <f t="shared" si="158"/>
        <v>0</v>
      </c>
      <c r="AE354" s="3" t="str">
        <f t="shared" si="159"/>
        <v>Jan0</v>
      </c>
      <c r="AI354" s="7"/>
      <c r="AJ354" s="7"/>
      <c r="AK354" s="9"/>
      <c r="AL354" s="6"/>
    </row>
    <row r="355" spans="2:38">
      <c r="B355" s="3" t="str">
        <f t="shared" si="154"/>
        <v>Jan</v>
      </c>
      <c r="C355" s="3">
        <f t="shared" si="155"/>
        <v>0</v>
      </c>
      <c r="D355" s="3" t="str">
        <f t="shared" si="156"/>
        <v>Jan0</v>
      </c>
      <c r="K355" s="3" t="str">
        <f t="shared" si="160"/>
        <v>Jan</v>
      </c>
      <c r="L355" s="3">
        <f t="shared" si="161"/>
        <v>0</v>
      </c>
      <c r="M355" s="3" t="str">
        <f t="shared" si="162"/>
        <v>Jan0</v>
      </c>
      <c r="N355" s="3" t="str">
        <f t="shared" si="163"/>
        <v>0Sat</v>
      </c>
      <c r="Q355" s="7"/>
      <c r="R355" s="7"/>
      <c r="T355" s="3" t="str">
        <f t="shared" si="164"/>
        <v>Jan</v>
      </c>
      <c r="U355" s="3">
        <f t="shared" si="165"/>
        <v>0</v>
      </c>
      <c r="V355" s="3" t="str">
        <f t="shared" si="166"/>
        <v>Jan0</v>
      </c>
      <c r="W355" s="3" t="str">
        <f t="shared" si="167"/>
        <v>0Sat</v>
      </c>
      <c r="Z355" s="7"/>
      <c r="AA355" s="7"/>
      <c r="AC355" s="3" t="str">
        <f t="shared" si="157"/>
        <v>Jan</v>
      </c>
      <c r="AD355" s="3">
        <f t="shared" si="158"/>
        <v>0</v>
      </c>
      <c r="AE355" s="3" t="str">
        <f t="shared" si="159"/>
        <v>Jan0</v>
      </c>
      <c r="AI355" s="7"/>
      <c r="AJ355" s="7"/>
      <c r="AK355" s="9"/>
      <c r="AL355" s="6"/>
    </row>
    <row r="356" spans="2:38">
      <c r="B356" s="3" t="str">
        <f t="shared" si="154"/>
        <v>Jan</v>
      </c>
      <c r="C356" s="3">
        <f t="shared" si="155"/>
        <v>0</v>
      </c>
      <c r="D356" s="3" t="str">
        <f t="shared" si="156"/>
        <v>Jan0</v>
      </c>
      <c r="K356" s="3" t="str">
        <f t="shared" si="160"/>
        <v>Jan</v>
      </c>
      <c r="L356" s="3">
        <f t="shared" si="161"/>
        <v>0</v>
      </c>
      <c r="M356" s="3" t="str">
        <f t="shared" si="162"/>
        <v>Jan0</v>
      </c>
      <c r="N356" s="3" t="str">
        <f t="shared" si="163"/>
        <v>0Sat</v>
      </c>
      <c r="Q356" s="7"/>
      <c r="R356" s="7"/>
      <c r="T356" s="3" t="str">
        <f t="shared" si="164"/>
        <v>Jan</v>
      </c>
      <c r="U356" s="3">
        <f t="shared" si="165"/>
        <v>0</v>
      </c>
      <c r="V356" s="3" t="str">
        <f t="shared" si="166"/>
        <v>Jan0</v>
      </c>
      <c r="W356" s="3" t="str">
        <f t="shared" si="167"/>
        <v>0Sat</v>
      </c>
      <c r="Z356" s="7"/>
      <c r="AA356" s="7"/>
      <c r="AC356" s="3" t="str">
        <f t="shared" si="157"/>
        <v>Jan</v>
      </c>
      <c r="AD356" s="3">
        <f t="shared" si="158"/>
        <v>0</v>
      </c>
      <c r="AE356" s="3" t="str">
        <f t="shared" si="159"/>
        <v>Jan0</v>
      </c>
      <c r="AI356" s="7"/>
      <c r="AJ356" s="7"/>
      <c r="AK356" s="9"/>
      <c r="AL356" s="6"/>
    </row>
    <row r="357" spans="2:38">
      <c r="B357" s="3" t="str">
        <f t="shared" si="154"/>
        <v>Jan</v>
      </c>
      <c r="C357" s="3">
        <f t="shared" si="155"/>
        <v>0</v>
      </c>
      <c r="D357" s="3" t="str">
        <f t="shared" si="156"/>
        <v>Jan0</v>
      </c>
      <c r="K357" s="3" t="str">
        <f t="shared" si="160"/>
        <v>Jan</v>
      </c>
      <c r="L357" s="3">
        <f t="shared" si="161"/>
        <v>0</v>
      </c>
      <c r="M357" s="3" t="str">
        <f t="shared" si="162"/>
        <v>Jan0</v>
      </c>
      <c r="N357" s="3" t="str">
        <f t="shared" si="163"/>
        <v>0Sat</v>
      </c>
      <c r="Q357" s="7"/>
      <c r="R357" s="7"/>
      <c r="T357" s="3" t="str">
        <f t="shared" si="164"/>
        <v>Jan</v>
      </c>
      <c r="U357" s="3">
        <f t="shared" si="165"/>
        <v>0</v>
      </c>
      <c r="V357" s="3" t="str">
        <f t="shared" si="166"/>
        <v>Jan0</v>
      </c>
      <c r="W357" s="3" t="str">
        <f t="shared" si="167"/>
        <v>0Sat</v>
      </c>
      <c r="Z357" s="7"/>
      <c r="AA357" s="7"/>
      <c r="AC357" s="3" t="str">
        <f t="shared" si="157"/>
        <v>Jan</v>
      </c>
      <c r="AD357" s="3">
        <f t="shared" si="158"/>
        <v>0</v>
      </c>
      <c r="AE357" s="3" t="str">
        <f t="shared" si="159"/>
        <v>Jan0</v>
      </c>
      <c r="AI357" s="7"/>
      <c r="AJ357" s="7"/>
      <c r="AK357" s="9"/>
      <c r="AL357" s="6"/>
    </row>
    <row r="358" spans="2:38">
      <c r="B358" s="3" t="str">
        <f t="shared" si="154"/>
        <v>Jan</v>
      </c>
      <c r="C358" s="3">
        <f t="shared" si="155"/>
        <v>0</v>
      </c>
      <c r="D358" s="3" t="str">
        <f t="shared" si="156"/>
        <v>Jan0</v>
      </c>
      <c r="K358" s="3" t="str">
        <f t="shared" si="160"/>
        <v>Jan</v>
      </c>
      <c r="L358" s="3">
        <f t="shared" si="161"/>
        <v>0</v>
      </c>
      <c r="M358" s="3" t="str">
        <f t="shared" si="162"/>
        <v>Jan0</v>
      </c>
      <c r="N358" s="3" t="str">
        <f t="shared" si="163"/>
        <v>0Sat</v>
      </c>
      <c r="Q358" s="7"/>
      <c r="R358" s="7"/>
      <c r="T358" s="3" t="str">
        <f t="shared" si="164"/>
        <v>Jan</v>
      </c>
      <c r="U358" s="3">
        <f t="shared" si="165"/>
        <v>0</v>
      </c>
      <c r="V358" s="3" t="str">
        <f t="shared" si="166"/>
        <v>Jan0</v>
      </c>
      <c r="W358" s="3" t="str">
        <f t="shared" si="167"/>
        <v>0Sat</v>
      </c>
      <c r="Z358" s="7"/>
      <c r="AA358" s="7"/>
      <c r="AC358" s="3" t="str">
        <f t="shared" si="157"/>
        <v>Jan</v>
      </c>
      <c r="AD358" s="3">
        <f t="shared" si="158"/>
        <v>0</v>
      </c>
      <c r="AE358" s="3" t="str">
        <f t="shared" si="159"/>
        <v>Jan0</v>
      </c>
      <c r="AI358" s="7"/>
      <c r="AJ358" s="7"/>
      <c r="AK358" s="9"/>
      <c r="AL358" s="6"/>
    </row>
    <row r="359" spans="2:38">
      <c r="B359" s="3" t="str">
        <f t="shared" si="154"/>
        <v>Jan</v>
      </c>
      <c r="C359" s="3">
        <f t="shared" si="155"/>
        <v>0</v>
      </c>
      <c r="D359" s="3" t="str">
        <f t="shared" si="156"/>
        <v>Jan0</v>
      </c>
      <c r="K359" s="3" t="str">
        <f t="shared" si="160"/>
        <v>Jan</v>
      </c>
      <c r="L359" s="3">
        <f t="shared" si="161"/>
        <v>0</v>
      </c>
      <c r="M359" s="3" t="str">
        <f t="shared" si="162"/>
        <v>Jan0</v>
      </c>
      <c r="N359" s="3" t="str">
        <f t="shared" si="163"/>
        <v>0Sat</v>
      </c>
      <c r="Q359" s="7"/>
      <c r="R359" s="7"/>
      <c r="T359" s="3" t="str">
        <f t="shared" si="164"/>
        <v>Jan</v>
      </c>
      <c r="U359" s="3">
        <f t="shared" si="165"/>
        <v>0</v>
      </c>
      <c r="V359" s="3" t="str">
        <f t="shared" si="166"/>
        <v>Jan0</v>
      </c>
      <c r="W359" s="3" t="str">
        <f t="shared" si="167"/>
        <v>0Sat</v>
      </c>
      <c r="Z359" s="7"/>
      <c r="AA359" s="7"/>
      <c r="AC359" s="3" t="str">
        <f t="shared" si="157"/>
        <v>Jan</v>
      </c>
      <c r="AD359" s="3">
        <f t="shared" si="158"/>
        <v>0</v>
      </c>
      <c r="AE359" s="3" t="str">
        <f t="shared" si="159"/>
        <v>Jan0</v>
      </c>
      <c r="AI359" s="7"/>
      <c r="AJ359" s="7"/>
      <c r="AK359" s="9"/>
      <c r="AL359" s="6"/>
    </row>
    <row r="360" spans="2:38">
      <c r="B360" s="3" t="str">
        <f t="shared" si="154"/>
        <v>Jan</v>
      </c>
      <c r="C360" s="3">
        <f t="shared" si="155"/>
        <v>0</v>
      </c>
      <c r="D360" s="3" t="str">
        <f t="shared" si="156"/>
        <v>Jan0</v>
      </c>
      <c r="K360" s="3" t="str">
        <f t="shared" si="160"/>
        <v>Jan</v>
      </c>
      <c r="L360" s="3">
        <f t="shared" si="161"/>
        <v>0</v>
      </c>
      <c r="M360" s="3" t="str">
        <f t="shared" si="162"/>
        <v>Jan0</v>
      </c>
      <c r="N360" s="3" t="str">
        <f t="shared" si="163"/>
        <v>0Sat</v>
      </c>
      <c r="Q360" s="7"/>
      <c r="R360" s="7"/>
      <c r="T360" s="3" t="str">
        <f t="shared" si="164"/>
        <v>Jan</v>
      </c>
      <c r="U360" s="3">
        <f t="shared" si="165"/>
        <v>0</v>
      </c>
      <c r="V360" s="3" t="str">
        <f t="shared" si="166"/>
        <v>Jan0</v>
      </c>
      <c r="W360" s="3" t="str">
        <f t="shared" si="167"/>
        <v>0Sat</v>
      </c>
      <c r="Z360" s="7"/>
      <c r="AA360" s="7"/>
      <c r="AC360" s="3" t="str">
        <f t="shared" si="157"/>
        <v>Jan</v>
      </c>
      <c r="AD360" s="3">
        <f t="shared" si="158"/>
        <v>0</v>
      </c>
      <c r="AE360" s="3" t="str">
        <f t="shared" si="159"/>
        <v>Jan0</v>
      </c>
      <c r="AI360" s="7"/>
      <c r="AJ360" s="7"/>
      <c r="AK360" s="9"/>
      <c r="AL360" s="6"/>
    </row>
    <row r="361" spans="2:38">
      <c r="B361" s="3" t="str">
        <f t="shared" si="154"/>
        <v>Jan</v>
      </c>
      <c r="C361" s="3">
        <f t="shared" si="155"/>
        <v>0</v>
      </c>
      <c r="D361" s="3" t="str">
        <f t="shared" si="156"/>
        <v>Jan0</v>
      </c>
      <c r="K361" s="3" t="str">
        <f t="shared" si="160"/>
        <v>Jan</v>
      </c>
      <c r="L361" s="3">
        <f t="shared" si="161"/>
        <v>0</v>
      </c>
      <c r="M361" s="3" t="str">
        <f t="shared" si="162"/>
        <v>Jan0</v>
      </c>
      <c r="N361" s="3" t="str">
        <f t="shared" si="163"/>
        <v>0Sat</v>
      </c>
      <c r="Q361" s="7"/>
      <c r="R361" s="7"/>
      <c r="T361" s="3" t="str">
        <f t="shared" si="164"/>
        <v>Jan</v>
      </c>
      <c r="U361" s="3">
        <f t="shared" si="165"/>
        <v>0</v>
      </c>
      <c r="V361" s="3" t="str">
        <f t="shared" si="166"/>
        <v>Jan0</v>
      </c>
      <c r="W361" s="3" t="str">
        <f t="shared" si="167"/>
        <v>0Sat</v>
      </c>
      <c r="Z361" s="7"/>
      <c r="AA361" s="7"/>
      <c r="AC361" s="3" t="str">
        <f t="shared" si="157"/>
        <v>Jan</v>
      </c>
      <c r="AD361" s="3">
        <f t="shared" si="158"/>
        <v>0</v>
      </c>
      <c r="AE361" s="3" t="str">
        <f t="shared" si="159"/>
        <v>Jan0</v>
      </c>
      <c r="AI361" s="7"/>
      <c r="AJ361" s="7"/>
      <c r="AK361" s="9"/>
      <c r="AL361" s="6"/>
    </row>
    <row r="362" spans="2:38">
      <c r="B362" s="3" t="str">
        <f t="shared" si="154"/>
        <v>Jan</v>
      </c>
      <c r="C362" s="3">
        <f t="shared" si="155"/>
        <v>0</v>
      </c>
      <c r="D362" s="3" t="str">
        <f t="shared" si="156"/>
        <v>Jan0</v>
      </c>
      <c r="K362" s="3" t="str">
        <f t="shared" si="160"/>
        <v>Jan</v>
      </c>
      <c r="L362" s="3">
        <f t="shared" si="161"/>
        <v>0</v>
      </c>
      <c r="M362" s="3" t="str">
        <f t="shared" si="162"/>
        <v>Jan0</v>
      </c>
      <c r="N362" s="3" t="str">
        <f t="shared" si="163"/>
        <v>0Sat</v>
      </c>
      <c r="Q362" s="7"/>
      <c r="R362" s="7"/>
      <c r="T362" s="3" t="str">
        <f t="shared" si="164"/>
        <v>Jan</v>
      </c>
      <c r="U362" s="3">
        <f t="shared" si="165"/>
        <v>0</v>
      </c>
      <c r="V362" s="3" t="str">
        <f t="shared" si="166"/>
        <v>Jan0</v>
      </c>
      <c r="W362" s="3" t="str">
        <f t="shared" si="167"/>
        <v>0Sat</v>
      </c>
      <c r="Z362" s="7"/>
      <c r="AA362" s="7"/>
      <c r="AC362" s="3" t="str">
        <f t="shared" si="157"/>
        <v>Jan</v>
      </c>
      <c r="AD362" s="3">
        <f t="shared" si="158"/>
        <v>0</v>
      </c>
      <c r="AE362" s="3" t="str">
        <f t="shared" si="159"/>
        <v>Jan0</v>
      </c>
      <c r="AI362" s="7"/>
      <c r="AJ362" s="7"/>
      <c r="AK362" s="9"/>
      <c r="AL362" s="6"/>
    </row>
    <row r="363" spans="2:38">
      <c r="B363" s="3" t="str">
        <f t="shared" si="154"/>
        <v>Jan</v>
      </c>
      <c r="C363" s="3">
        <f t="shared" si="155"/>
        <v>0</v>
      </c>
      <c r="D363" s="3" t="str">
        <f t="shared" si="156"/>
        <v>Jan0</v>
      </c>
      <c r="K363" s="3" t="str">
        <f t="shared" si="160"/>
        <v>Jan</v>
      </c>
      <c r="L363" s="3">
        <f t="shared" si="161"/>
        <v>0</v>
      </c>
      <c r="M363" s="3" t="str">
        <f t="shared" si="162"/>
        <v>Jan0</v>
      </c>
      <c r="N363" s="3" t="str">
        <f t="shared" si="163"/>
        <v>0Sat</v>
      </c>
      <c r="Q363" s="7"/>
      <c r="R363" s="7"/>
      <c r="T363" s="3" t="str">
        <f t="shared" si="164"/>
        <v>Jan</v>
      </c>
      <c r="U363" s="3">
        <f t="shared" si="165"/>
        <v>0</v>
      </c>
      <c r="V363" s="3" t="str">
        <f t="shared" si="166"/>
        <v>Jan0</v>
      </c>
      <c r="W363" s="3" t="str">
        <f t="shared" si="167"/>
        <v>0Sat</v>
      </c>
      <c r="Z363" s="7"/>
      <c r="AA363" s="7"/>
      <c r="AC363" s="3" t="str">
        <f t="shared" si="157"/>
        <v>Jan</v>
      </c>
      <c r="AD363" s="3">
        <f t="shared" si="158"/>
        <v>0</v>
      </c>
      <c r="AE363" s="3" t="str">
        <f t="shared" si="159"/>
        <v>Jan0</v>
      </c>
      <c r="AI363" s="7"/>
      <c r="AJ363" s="7"/>
      <c r="AK363" s="9"/>
      <c r="AL363" s="6"/>
    </row>
    <row r="364" spans="2:38">
      <c r="B364" s="3" t="str">
        <f t="shared" si="154"/>
        <v>Jan</v>
      </c>
      <c r="C364" s="3">
        <f t="shared" si="155"/>
        <v>0</v>
      </c>
      <c r="D364" s="3" t="str">
        <f t="shared" si="156"/>
        <v>Jan0</v>
      </c>
      <c r="K364" s="3" t="str">
        <f t="shared" si="160"/>
        <v>Jan</v>
      </c>
      <c r="L364" s="3">
        <f t="shared" si="161"/>
        <v>0</v>
      </c>
      <c r="M364" s="3" t="str">
        <f t="shared" si="162"/>
        <v>Jan0</v>
      </c>
      <c r="N364" s="3" t="str">
        <f t="shared" si="163"/>
        <v>0Sat</v>
      </c>
      <c r="Q364" s="7"/>
      <c r="R364" s="7"/>
      <c r="T364" s="3" t="str">
        <f t="shared" si="164"/>
        <v>Jan</v>
      </c>
      <c r="U364" s="3">
        <f t="shared" si="165"/>
        <v>0</v>
      </c>
      <c r="V364" s="3" t="str">
        <f t="shared" si="166"/>
        <v>Jan0</v>
      </c>
      <c r="W364" s="3" t="str">
        <f t="shared" si="167"/>
        <v>0Sat</v>
      </c>
      <c r="Z364" s="7"/>
      <c r="AA364" s="7"/>
      <c r="AC364" s="3" t="str">
        <f t="shared" si="157"/>
        <v>Jan</v>
      </c>
      <c r="AD364" s="3">
        <f t="shared" si="158"/>
        <v>0</v>
      </c>
      <c r="AE364" s="3" t="str">
        <f t="shared" si="159"/>
        <v>Jan0</v>
      </c>
      <c r="AI364" s="7"/>
      <c r="AJ364" s="7"/>
      <c r="AK364" s="9"/>
      <c r="AL364" s="6"/>
    </row>
    <row r="365" spans="2:38">
      <c r="B365" s="3" t="str">
        <f t="shared" si="154"/>
        <v>Jan</v>
      </c>
      <c r="C365" s="3">
        <f t="shared" si="155"/>
        <v>0</v>
      </c>
      <c r="D365" s="3" t="str">
        <f t="shared" si="156"/>
        <v>Jan0</v>
      </c>
      <c r="K365" s="3" t="str">
        <f t="shared" si="160"/>
        <v>Jan</v>
      </c>
      <c r="L365" s="3">
        <f t="shared" si="161"/>
        <v>0</v>
      </c>
      <c r="M365" s="3" t="str">
        <f t="shared" si="162"/>
        <v>Jan0</v>
      </c>
      <c r="N365" s="3" t="str">
        <f t="shared" si="163"/>
        <v>0Sat</v>
      </c>
      <c r="Q365" s="7"/>
      <c r="R365" s="7"/>
      <c r="T365" s="3" t="str">
        <f t="shared" si="164"/>
        <v>Jan</v>
      </c>
      <c r="U365" s="3">
        <f t="shared" si="165"/>
        <v>0</v>
      </c>
      <c r="V365" s="3" t="str">
        <f t="shared" si="166"/>
        <v>Jan0</v>
      </c>
      <c r="W365" s="3" t="str">
        <f t="shared" si="167"/>
        <v>0Sat</v>
      </c>
      <c r="Z365" s="7"/>
      <c r="AA365" s="7"/>
      <c r="AC365" s="3" t="str">
        <f t="shared" si="157"/>
        <v>Jan</v>
      </c>
      <c r="AD365" s="3">
        <f t="shared" si="158"/>
        <v>0</v>
      </c>
      <c r="AE365" s="3" t="str">
        <f t="shared" si="159"/>
        <v>Jan0</v>
      </c>
      <c r="AI365" s="7"/>
      <c r="AJ365" s="7"/>
      <c r="AK365" s="9"/>
      <c r="AL365" s="6"/>
    </row>
    <row r="366" spans="2:38">
      <c r="B366" s="3" t="str">
        <f t="shared" si="154"/>
        <v>Jan</v>
      </c>
      <c r="C366" s="3">
        <f t="shared" si="155"/>
        <v>0</v>
      </c>
      <c r="D366" s="3" t="str">
        <f t="shared" si="156"/>
        <v>Jan0</v>
      </c>
      <c r="K366" s="3" t="str">
        <f t="shared" si="160"/>
        <v>Jan</v>
      </c>
      <c r="L366" s="3">
        <f t="shared" si="161"/>
        <v>0</v>
      </c>
      <c r="M366" s="3" t="str">
        <f t="shared" si="162"/>
        <v>Jan0</v>
      </c>
      <c r="N366" s="3" t="str">
        <f t="shared" si="163"/>
        <v>0Sat</v>
      </c>
      <c r="Q366" s="7"/>
      <c r="R366" s="7"/>
      <c r="T366" s="3" t="str">
        <f t="shared" si="164"/>
        <v>Jan</v>
      </c>
      <c r="U366" s="3">
        <f t="shared" si="165"/>
        <v>0</v>
      </c>
      <c r="V366" s="3" t="str">
        <f t="shared" si="166"/>
        <v>Jan0</v>
      </c>
      <c r="W366" s="3" t="str">
        <f t="shared" si="167"/>
        <v>0Sat</v>
      </c>
      <c r="Z366" s="7"/>
      <c r="AA366" s="7"/>
      <c r="AC366" s="3" t="str">
        <f t="shared" si="157"/>
        <v>Jan</v>
      </c>
      <c r="AD366" s="3">
        <f t="shared" si="158"/>
        <v>0</v>
      </c>
      <c r="AE366" s="3" t="str">
        <f t="shared" si="159"/>
        <v>Jan0</v>
      </c>
      <c r="AI366" s="7"/>
      <c r="AJ366" s="7"/>
      <c r="AK366" s="9"/>
      <c r="AL366" s="6"/>
    </row>
    <row r="367" spans="38:38">
      <c r="AL367" s="6"/>
    </row>
  </sheetData>
  <autoFilter ref="AL1:AV367">
    <extLst/>
  </autoFilter>
  <pageMargins left="0.75" right="0.75" top="1" bottom="1" header="0.5" footer="0.5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1:A147"/>
  <sheetViews>
    <sheetView tabSelected="1" topLeftCell="A120" workbookViewId="0">
      <selection activeCell="K199" sqref="K199"/>
    </sheetView>
  </sheetViews>
  <sheetFormatPr defaultColWidth="9.14285714285714" defaultRowHeight="15"/>
  <sheetData>
    <row r="61" s="1" customFormat="1"/>
    <row r="147" s="2" customFormat="1"/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SP500 Yearly</vt:lpstr>
      <vt:lpstr>SP500 Monthly </vt:lpstr>
      <vt:lpstr>1997 Daily</vt:lpstr>
      <vt:lpstr>2021 Daily </vt:lpstr>
      <vt:lpstr>2020 Daily </vt:lpstr>
      <vt:lpstr>2018 Daily </vt:lpstr>
      <vt:lpstr>Graph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2021-03-24T03:23:55Z</dcterms:created>
  <dcterms:modified xsi:type="dcterms:W3CDTF">2021-04-01T19:37:06Z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