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anca_harzl\3. Klasse HTL\SYP\Klass PM\"/>
    </mc:Choice>
  </mc:AlternateContent>
  <xr:revisionPtr revIDLastSave="0" documentId="13_ncr:1_{E668C4CA-CB82-42D5-BB11-D81A8CAE910F}" xr6:coauthVersionLast="47" xr6:coauthVersionMax="47" xr10:uidLastSave="{00000000-0000-0000-0000-000000000000}"/>
  <bookViews>
    <workbookView xWindow="-108" yWindow="-108" windowWidth="23256" windowHeight="12456" xr2:uid="{14D61503-1391-48D5-93B2-0D8972A835DC}"/>
  </bookViews>
  <sheets>
    <sheet name="Stundenübersich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" i="1" l="1"/>
  <c r="J6" i="1"/>
  <c r="M6" i="1" s="1"/>
  <c r="J8" i="1"/>
  <c r="J9" i="1"/>
  <c r="J10" i="1"/>
  <c r="J11" i="1"/>
  <c r="J12" i="1"/>
  <c r="J13" i="1"/>
  <c r="J14" i="1"/>
  <c r="J15" i="1"/>
  <c r="J16" i="1"/>
  <c r="J17" i="1"/>
  <c r="M17" i="1" s="1"/>
  <c r="J18" i="1"/>
  <c r="M18" i="1" s="1"/>
  <c r="J19" i="1"/>
  <c r="M19" i="1" s="1"/>
  <c r="J20" i="1"/>
  <c r="M20" i="1" s="1"/>
  <c r="J21" i="1"/>
  <c r="M21" i="1" s="1"/>
  <c r="J22" i="1"/>
  <c r="M22" i="1" s="1"/>
  <c r="J4" i="1"/>
  <c r="M4" i="1" s="1"/>
  <c r="M16" i="1"/>
  <c r="M15" i="1"/>
  <c r="M5" i="1"/>
  <c r="J75" i="1"/>
  <c r="M75" i="1" s="1"/>
  <c r="J76" i="1"/>
  <c r="M76" i="1" s="1"/>
  <c r="J77" i="1"/>
  <c r="M77" i="1" s="1"/>
  <c r="J78" i="1"/>
  <c r="J79" i="1"/>
  <c r="J80" i="1"/>
  <c r="J81" i="1"/>
  <c r="J82" i="1"/>
  <c r="J83" i="1"/>
  <c r="J84" i="1"/>
  <c r="J85" i="1"/>
  <c r="M85" i="1" s="1"/>
  <c r="J86" i="1"/>
  <c r="M86" i="1" s="1"/>
  <c r="J87" i="1"/>
  <c r="M87" i="1" s="1"/>
  <c r="J88" i="1"/>
  <c r="M88" i="1" s="1"/>
  <c r="J89" i="1"/>
  <c r="M89" i="1" s="1"/>
  <c r="J90" i="1"/>
  <c r="M90" i="1" s="1"/>
  <c r="J91" i="1"/>
  <c r="M91" i="1" s="1"/>
  <c r="J92" i="1"/>
  <c r="M92" i="1" s="1"/>
  <c r="J74" i="1"/>
  <c r="J51" i="1"/>
  <c r="J52" i="1"/>
  <c r="M52" i="1" s="1"/>
  <c r="J53" i="1"/>
  <c r="M53" i="1" s="1"/>
  <c r="J54" i="1"/>
  <c r="M54" i="1" s="1"/>
  <c r="J55" i="1"/>
  <c r="J56" i="1"/>
  <c r="J57" i="1"/>
  <c r="J58" i="1"/>
  <c r="J59" i="1"/>
  <c r="J60" i="1"/>
  <c r="J61" i="1"/>
  <c r="J62" i="1"/>
  <c r="M62" i="1" s="1"/>
  <c r="J63" i="1"/>
  <c r="M63" i="1" s="1"/>
  <c r="J64" i="1"/>
  <c r="M64" i="1" s="1"/>
  <c r="J65" i="1"/>
  <c r="M65" i="1" s="1"/>
  <c r="J66" i="1"/>
  <c r="M66" i="1" s="1"/>
  <c r="J67" i="1"/>
  <c r="M67" i="1" s="1"/>
  <c r="J68" i="1"/>
  <c r="M68" i="1" s="1"/>
  <c r="J69" i="1"/>
  <c r="M69" i="1" s="1"/>
  <c r="J29" i="1"/>
  <c r="J30" i="1"/>
  <c r="M30" i="1" s="1"/>
  <c r="J32" i="1"/>
  <c r="J33" i="1"/>
  <c r="J34" i="1"/>
  <c r="J35" i="1"/>
  <c r="J36" i="1"/>
  <c r="J37" i="1"/>
  <c r="J38" i="1"/>
  <c r="J39" i="1"/>
  <c r="M39" i="1" s="1"/>
  <c r="J40" i="1"/>
  <c r="M40" i="1" s="1"/>
  <c r="J41" i="1"/>
  <c r="M41" i="1" s="1"/>
  <c r="J42" i="1"/>
  <c r="M42" i="1" s="1"/>
  <c r="J43" i="1"/>
  <c r="M43" i="1" s="1"/>
  <c r="J44" i="1"/>
  <c r="M44" i="1" s="1"/>
  <c r="J45" i="1"/>
  <c r="M45" i="1" s="1"/>
  <c r="J46" i="1"/>
  <c r="M46" i="1" s="1"/>
  <c r="M29" i="1"/>
  <c r="J28" i="1"/>
  <c r="M28" i="1" s="1"/>
  <c r="J7" i="1" l="1"/>
  <c r="M7" i="1" s="1"/>
  <c r="N4" i="1" s="1"/>
  <c r="O4" i="1"/>
  <c r="O74" i="1"/>
  <c r="M74" i="1"/>
  <c r="N74" i="1" s="1"/>
  <c r="O51" i="1"/>
  <c r="M51" i="1"/>
  <c r="N51" i="1" s="1"/>
  <c r="J31" i="1"/>
  <c r="M31" i="1"/>
  <c r="N28" i="1" s="1"/>
  <c r="O28" i="1" l="1"/>
</calcChain>
</file>

<file path=xl/sharedStrings.xml><?xml version="1.0" encoding="utf-8"?>
<sst xmlns="http://schemas.openxmlformats.org/spreadsheetml/2006/main" count="544" uniqueCount="111">
  <si>
    <t>Name</t>
  </si>
  <si>
    <t>Datum</t>
  </si>
  <si>
    <t>HARZL</t>
  </si>
  <si>
    <t>FINK</t>
  </si>
  <si>
    <t>NEUHOLD</t>
  </si>
  <si>
    <t>SIMO</t>
  </si>
  <si>
    <t>krank</t>
  </si>
  <si>
    <t>Stunden</t>
  </si>
  <si>
    <t>Erklärung</t>
  </si>
  <si>
    <t>Projektfunktionendiagramm erstellt</t>
  </si>
  <si>
    <t>Projektidee überlegt</t>
  </si>
  <si>
    <t>Umfang definiert</t>
  </si>
  <si>
    <t>Ziele definiert</t>
  </si>
  <si>
    <t>Idee auf Umsetzbarkeit überprüft</t>
  </si>
  <si>
    <t>Die finale Idee dokumentiert</t>
  </si>
  <si>
    <t>[1.2]</t>
  </si>
  <si>
    <t>Projektkommunikationsstrukturen</t>
  </si>
  <si>
    <t>Projektorganisation</t>
  </si>
  <si>
    <t>Verhaltensregeln ("Spielregeln")</t>
  </si>
  <si>
    <t>Über KI Programmierung Informationen gesammelt</t>
  </si>
  <si>
    <t>Über KI Programmierung Informationen gesammelt und vom SIMO Erklärungen bekommen</t>
  </si>
  <si>
    <t>Planung des Projektstrukturplans</t>
  </si>
  <si>
    <t>[2.1.4]</t>
  </si>
  <si>
    <t>Projektstrukturplan grafisch entworfen</t>
  </si>
  <si>
    <t>Projektstrukturplan tabellarisch entworfen</t>
  </si>
  <si>
    <t>Projektfunktionendiagramm</t>
  </si>
  <si>
    <t>Meilensteinplan erstellt</t>
  </si>
  <si>
    <t>Projektpersonaleinsatzplan erstellt</t>
  </si>
  <si>
    <t>Projektkostenplan erstellt</t>
  </si>
  <si>
    <t>[2.3]</t>
  </si>
  <si>
    <t>Programmieraufgaben zugeteilt</t>
  </si>
  <si>
    <t>Wireframe überarbeitet</t>
  </si>
  <si>
    <t>Backend Konzept überlegt</t>
  </si>
  <si>
    <t>Balkendiagramm erstellt</t>
  </si>
  <si>
    <t>für die Projektdurchführung das Besprechungsprotokoll erstellt</t>
  </si>
  <si>
    <t>Sachliche Projektabgrenzung erstellt</t>
  </si>
  <si>
    <t>Sachliche Projektkontextanalyse erstellt</t>
  </si>
  <si>
    <t>Zeitliche Projektabgrenzung- und kontextanalyse erstellt</t>
  </si>
  <si>
    <t>Soziale Projektabgrenzung- und kontextanalyse erstellt</t>
  </si>
  <si>
    <t>Für das Frontend das Wireframe überarbeitet</t>
  </si>
  <si>
    <t>Projektdurchführbarkeitsanalyse erstellt</t>
  </si>
  <si>
    <t>Projektwürdigkeitsanalyse erstellt</t>
  </si>
  <si>
    <t>Projektauftrag erstellt</t>
  </si>
  <si>
    <t>für die Projektdurchführung den Tätigkeitsbericht erstellt</t>
  </si>
  <si>
    <t>Beim Backend weitergearbeitet</t>
  </si>
  <si>
    <t>Geschaut ob der Ablauf wie im Projektstrukturplan erfolgt, Projektstrukturplan und Meilensteinplan überarbeitet, Projektstatusbericht erstellt</t>
  </si>
  <si>
    <t>AP-Nr.</t>
  </si>
  <si>
    <t>AP-Bezeichnung</t>
  </si>
  <si>
    <t>Project Initalisation</t>
  </si>
  <si>
    <t>[1.1]</t>
  </si>
  <si>
    <t>Project Implementation</t>
  </si>
  <si>
    <t>Controlling</t>
  </si>
  <si>
    <t>[1.3]</t>
  </si>
  <si>
    <t>Projektwürdigkeits- &amp; Durchführbarkeitsanalyse</t>
  </si>
  <si>
    <t>[2.1.1]</t>
  </si>
  <si>
    <t>Projektauftrag</t>
  </si>
  <si>
    <t>[2.1.2]</t>
  </si>
  <si>
    <t>Projektabgrenzung und -kontextanalyse</t>
  </si>
  <si>
    <t>[2.1.3]</t>
  </si>
  <si>
    <t>Projektstrukturplan</t>
  </si>
  <si>
    <t>Meilensteinplanung, Balkendiagramm</t>
  </si>
  <si>
    <t>[2.1.5]</t>
  </si>
  <si>
    <t>[2.1.6]</t>
  </si>
  <si>
    <t>Personaleinsatzplan, Projektkostenplan</t>
  </si>
  <si>
    <t>[2.1.7]</t>
  </si>
  <si>
    <t>Engage specialist lectures</t>
  </si>
  <si>
    <t>[2.2]</t>
  </si>
  <si>
    <t>Plan program</t>
  </si>
  <si>
    <t>Frontend Basic Concept</t>
  </si>
  <si>
    <t>[3.1]</t>
  </si>
  <si>
    <t>Basic Functionality</t>
  </si>
  <si>
    <t>[3.2]</t>
  </si>
  <si>
    <t>Finish UI Elements</t>
  </si>
  <si>
    <t>[3.3]</t>
  </si>
  <si>
    <t>Backend Basic Concept</t>
  </si>
  <si>
    <t>[4.1]</t>
  </si>
  <si>
    <t>Data Processing &amp; Analysation</t>
  </si>
  <si>
    <t>[4.2]</t>
  </si>
  <si>
    <t>Deployment</t>
  </si>
  <si>
    <t>[4.3]</t>
  </si>
  <si>
    <t>[2.1]</t>
  </si>
  <si>
    <t>Specify Dates and Program</t>
  </si>
  <si>
    <t>für die Projektdurchführung die To-Do Liste überarbeiter</t>
  </si>
  <si>
    <t>To-Do Liste überarbeitet</t>
  </si>
  <si>
    <t>Meilensteine festgelegt</t>
  </si>
  <si>
    <t>Plan Program</t>
  </si>
  <si>
    <t>Unterarbeitspaket</t>
  </si>
  <si>
    <t>Stundensatz</t>
  </si>
  <si>
    <t>Istkosten</t>
  </si>
  <si>
    <t>Istmenge Gesamt in Stunden</t>
  </si>
  <si>
    <t>Istkosten Gesamt</t>
  </si>
  <si>
    <t>Homepage weiterentwickelt</t>
  </si>
  <si>
    <t>User Datenschema in MongoDB erstellt</t>
  </si>
  <si>
    <t>Login Seite angefangen</t>
  </si>
  <si>
    <t>KI weiterentwickelt</t>
  </si>
  <si>
    <t>-</t>
  </si>
  <si>
    <t>Login und Registrierung mit JWT Token</t>
  </si>
  <si>
    <t>Faktura 2</t>
  </si>
  <si>
    <t>Faktura 1</t>
  </si>
  <si>
    <t>Faktura erstellt</t>
  </si>
  <si>
    <t>Für die KI Daten geholt</t>
  </si>
  <si>
    <t>Logout implementiert</t>
  </si>
  <si>
    <t>Logout vervollständigt</t>
  </si>
  <si>
    <t>Faktura überarbeitet</t>
  </si>
  <si>
    <t>KI Fehleranalyse</t>
  </si>
  <si>
    <t>Umwandlung des HTML-Codes in React-Code</t>
  </si>
  <si>
    <t>KI-Tests</t>
  </si>
  <si>
    <t>Faktura 3</t>
  </si>
  <si>
    <t>React-Frontend mit Express-Backend verbunden</t>
  </si>
  <si>
    <t>KI-Funktionalität erweitert</t>
  </si>
  <si>
    <t>Gesamte Personalkosten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</si>
</sst>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€-C07]\ * #,##0.00_-;\-[$€-C07]\ * #,##0.00_-;_-[$€-C07]\ 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2" tint="-0.499984740745262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14" fontId="0" fillId="0" borderId="0" xfId="0" applyNumberFormat="1"/>
    <xf numFmtId="0" fontId="0" fillId="0" borderId="1" xfId="0" applyBorder="1"/>
    <xf numFmtId="14" fontId="0" fillId="0" borderId="1" xfId="0" applyNumberFormat="1" applyBorder="1"/>
    <xf numFmtId="0" fontId="0" fillId="2" borderId="0" xfId="0" applyFill="1"/>
    <xf numFmtId="0" fontId="1" fillId="0" borderId="0" xfId="0" applyFont="1"/>
    <xf numFmtId="16" fontId="0" fillId="0" borderId="0" xfId="0" applyNumberFormat="1"/>
    <xf numFmtId="0" fontId="2" fillId="0" borderId="0" xfId="0" applyFont="1"/>
    <xf numFmtId="164" fontId="0" fillId="0" borderId="0" xfId="0" applyNumberFormat="1"/>
    <xf numFmtId="0" fontId="3" fillId="0" borderId="0" xfId="0" quotePrefix="1" applyFont="1"/>
    <xf numFmtId="0" fontId="0" fillId="0" borderId="2" xfId="0" applyBorder="1"/>
    <xf numFmtId="14" fontId="0" fillId="0" borderId="2" xfId="0" applyNumberFormat="1" applyBorder="1"/>
  </cellXfs>
  <cellStyles count="1">
    <cellStyle name="Standard" xfId="0" builtinId="0"/>
  </cellStyles>
  <dxfs count="2">
    <dxf>
      <numFmt numFmtId="19" formatCode="dd/mm/yyyy"/>
    </dxf>
    <dxf>
      <fill>
        <patternFill patternType="solid">
          <fgColor indexed="64"/>
          <bgColor rgb="FF7030A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D7029E1-763A-4B5C-BDBE-F81829406FBF}" name="Tabelle5" displayName="Tabelle5" ref="A1:F81" totalsRowShown="0" headerRowDxfId="1">
  <autoFilter ref="A1:F81" xr:uid="{AD7029E1-763A-4B5C-BDBE-F81829406FBF}"/>
  <tableColumns count="6">
    <tableColumn id="1" xr3:uid="{D8F420E3-6C04-4346-AF08-EE49435F2E0B}" name="Name"/>
    <tableColumn id="2" xr3:uid="{E70294D9-9BA0-4AD0-9CDB-9BF9886CFB1E}" name="Datum"/>
    <tableColumn id="7" xr3:uid="{21C4C225-0C0F-4DDB-9361-0F032C95788F}" name="AP-Nr." dataDxfId="0"/>
    <tableColumn id="3" xr3:uid="{100DA659-41E0-47ED-A6DB-34A9643FF8B1}" name="AP-Bezeichnung"/>
    <tableColumn id="4" xr3:uid="{4A1DACF8-692B-459B-9A9F-1924B31FF474}" name="Stunden"/>
    <tableColumn id="5" xr3:uid="{21C2758B-10EB-4890-B72F-C4BA16511E9B}" name="Erklärung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4789B-12B8-4063-A36C-E4AB0491C177}">
  <dimension ref="A1:O92"/>
  <sheetViews>
    <sheetView tabSelected="1" topLeftCell="A59" workbookViewId="0">
      <selection activeCell="D57" sqref="D57"/>
    </sheetView>
  </sheetViews>
  <sheetFormatPr baseColWidth="10" defaultRowHeight="14.4" x14ac:dyDescent="0.3"/>
  <cols>
    <col min="2" max="2" width="10.109375" bestFit="1" customWidth="1"/>
    <col min="3" max="3" width="10.109375" customWidth="1"/>
    <col min="4" max="4" width="46.109375" bestFit="1" customWidth="1"/>
    <col min="6" max="6" width="116.88671875" bestFit="1" customWidth="1"/>
    <col min="8" max="8" width="21.33203125" bestFit="1" customWidth="1"/>
    <col min="9" max="9" width="46.109375" bestFit="1" customWidth="1"/>
    <col min="10" max="10" width="14.6640625" bestFit="1" customWidth="1"/>
    <col min="11" max="11" width="15.77734375" bestFit="1" customWidth="1"/>
    <col min="12" max="12" width="18.44140625" bestFit="1" customWidth="1"/>
    <col min="14" max="14" width="15.109375" bestFit="1" customWidth="1"/>
    <col min="15" max="15" width="25.109375" bestFit="1" customWidth="1"/>
    <col min="19" max="19" width="40.109375" bestFit="1" customWidth="1"/>
  </cols>
  <sheetData>
    <row r="1" spans="1:15" x14ac:dyDescent="0.3">
      <c r="A1" s="4" t="s">
        <v>0</v>
      </c>
      <c r="B1" s="4" t="s">
        <v>1</v>
      </c>
      <c r="C1" s="4" t="s">
        <v>46</v>
      </c>
      <c r="D1" s="4" t="s">
        <v>47</v>
      </c>
      <c r="E1" s="4" t="s">
        <v>7</v>
      </c>
      <c r="F1" s="4" t="s">
        <v>8</v>
      </c>
    </row>
    <row r="2" spans="1:15" x14ac:dyDescent="0.3">
      <c r="A2" t="s">
        <v>2</v>
      </c>
      <c r="B2" s="1">
        <v>45202</v>
      </c>
      <c r="C2" s="1" t="s">
        <v>49</v>
      </c>
      <c r="D2" t="s">
        <v>48</v>
      </c>
      <c r="E2">
        <v>1</v>
      </c>
      <c r="F2" t="s">
        <v>10</v>
      </c>
      <c r="H2" s="5" t="s">
        <v>110</v>
      </c>
    </row>
    <row r="3" spans="1:15" x14ac:dyDescent="0.3">
      <c r="A3" t="s">
        <v>3</v>
      </c>
      <c r="B3" s="1">
        <v>45202</v>
      </c>
      <c r="C3" s="1" t="s">
        <v>49</v>
      </c>
      <c r="D3" t="s">
        <v>48</v>
      </c>
      <c r="E3">
        <v>1</v>
      </c>
      <c r="F3" t="s">
        <v>10</v>
      </c>
      <c r="H3" t="s">
        <v>46</v>
      </c>
      <c r="I3" t="s">
        <v>47</v>
      </c>
      <c r="J3" s="5" t="s">
        <v>7</v>
      </c>
      <c r="L3" t="s">
        <v>87</v>
      </c>
      <c r="M3" t="s">
        <v>88</v>
      </c>
      <c r="N3" s="5" t="s">
        <v>90</v>
      </c>
      <c r="O3" s="5" t="s">
        <v>89</v>
      </c>
    </row>
    <row r="4" spans="1:15" x14ac:dyDescent="0.3">
      <c r="A4" t="s">
        <v>4</v>
      </c>
      <c r="B4" s="1">
        <v>45202</v>
      </c>
      <c r="C4" s="1" t="s">
        <v>49</v>
      </c>
      <c r="D4" t="s">
        <v>48</v>
      </c>
      <c r="E4">
        <v>1</v>
      </c>
      <c r="F4" t="s">
        <v>10</v>
      </c>
      <c r="H4" s="6" t="s">
        <v>49</v>
      </c>
      <c r="I4" t="s">
        <v>48</v>
      </c>
      <c r="J4">
        <f>SUMIF(D$2:D$77,I4,E$2:E$77)</f>
        <v>8</v>
      </c>
      <c r="L4" s="8">
        <v>10</v>
      </c>
      <c r="M4" s="8">
        <f>J4*L$28</f>
        <v>80</v>
      </c>
      <c r="N4" s="8">
        <f>SUM(M4:M22)</f>
        <v>760</v>
      </c>
      <c r="O4">
        <f>SUM(J4:J7,J15:J22)</f>
        <v>76</v>
      </c>
    </row>
    <row r="5" spans="1:15" ht="15" thickBot="1" x14ac:dyDescent="0.35">
      <c r="A5" s="2" t="s">
        <v>5</v>
      </c>
      <c r="B5" s="3">
        <v>45202</v>
      </c>
      <c r="C5" s="3" t="s">
        <v>49</v>
      </c>
      <c r="D5" s="2" t="s">
        <v>48</v>
      </c>
      <c r="E5" s="2">
        <v>1</v>
      </c>
      <c r="F5" s="2" t="s">
        <v>10</v>
      </c>
      <c r="H5" t="s">
        <v>15</v>
      </c>
      <c r="I5" t="s">
        <v>50</v>
      </c>
      <c r="J5">
        <f>SUMIF(D$2:D$77,I5,E$2:E$77)</f>
        <v>11</v>
      </c>
      <c r="M5" s="8">
        <f>J5*L$28</f>
        <v>110</v>
      </c>
    </row>
    <row r="6" spans="1:15" x14ac:dyDescent="0.3">
      <c r="A6" t="s">
        <v>2</v>
      </c>
      <c r="B6" s="1">
        <v>45209</v>
      </c>
      <c r="C6" s="1" t="s">
        <v>49</v>
      </c>
      <c r="D6" t="s">
        <v>48</v>
      </c>
      <c r="E6">
        <v>1</v>
      </c>
      <c r="F6" t="s">
        <v>11</v>
      </c>
      <c r="H6" t="s">
        <v>52</v>
      </c>
      <c r="I6" t="s">
        <v>51</v>
      </c>
      <c r="J6">
        <f>SUMIF(D$2:D$77,I6,E$2:E$77)</f>
        <v>1</v>
      </c>
      <c r="M6" s="8">
        <f>J6*L$28</f>
        <v>10</v>
      </c>
    </row>
    <row r="7" spans="1:15" x14ac:dyDescent="0.3">
      <c r="A7" t="s">
        <v>3</v>
      </c>
      <c r="B7" s="1">
        <v>45209</v>
      </c>
      <c r="C7" s="1" t="s">
        <v>49</v>
      </c>
      <c r="D7" t="s">
        <v>48</v>
      </c>
      <c r="E7">
        <v>1</v>
      </c>
      <c r="F7" t="s">
        <v>12</v>
      </c>
      <c r="H7" t="s">
        <v>80</v>
      </c>
      <c r="I7" t="s">
        <v>81</v>
      </c>
      <c r="J7">
        <f>SUM(J8:J14)</f>
        <v>26</v>
      </c>
      <c r="M7" s="8">
        <f>J7*L$28</f>
        <v>260</v>
      </c>
    </row>
    <row r="8" spans="1:15" x14ac:dyDescent="0.3">
      <c r="A8" t="s">
        <v>4</v>
      </c>
      <c r="B8" s="1">
        <v>45209</v>
      </c>
      <c r="C8" s="1" t="s">
        <v>49</v>
      </c>
      <c r="D8" t="s">
        <v>48</v>
      </c>
      <c r="E8">
        <v>1</v>
      </c>
      <c r="F8" t="s">
        <v>13</v>
      </c>
      <c r="H8" s="7" t="s">
        <v>54</v>
      </c>
      <c r="I8" s="7" t="s">
        <v>53</v>
      </c>
      <c r="J8">
        <f>SUMIF(D$2:D$77,I8,E$2:E$77)</f>
        <v>3</v>
      </c>
      <c r="K8" s="7" t="s">
        <v>86</v>
      </c>
    </row>
    <row r="9" spans="1:15" ht="15" thickBot="1" x14ac:dyDescent="0.35">
      <c r="A9" s="2" t="s">
        <v>5</v>
      </c>
      <c r="B9" s="3">
        <v>45209</v>
      </c>
      <c r="C9" s="3" t="s">
        <v>49</v>
      </c>
      <c r="D9" s="2" t="s">
        <v>48</v>
      </c>
      <c r="E9" s="2">
        <v>1</v>
      </c>
      <c r="F9" s="2" t="s">
        <v>14</v>
      </c>
      <c r="H9" s="7" t="s">
        <v>56</v>
      </c>
      <c r="I9" s="7" t="s">
        <v>55</v>
      </c>
      <c r="J9">
        <f>SUMIF(D$2:D$77,I9,E$2:E$77)</f>
        <v>4</v>
      </c>
      <c r="K9" s="7" t="s">
        <v>86</v>
      </c>
    </row>
    <row r="10" spans="1:15" x14ac:dyDescent="0.3">
      <c r="A10" t="s">
        <v>2</v>
      </c>
      <c r="B10" s="1">
        <v>45216</v>
      </c>
      <c r="C10" s="1" t="s">
        <v>54</v>
      </c>
      <c r="D10" t="s">
        <v>53</v>
      </c>
      <c r="E10">
        <v>1</v>
      </c>
      <c r="F10" t="s">
        <v>40</v>
      </c>
      <c r="H10" s="7" t="s">
        <v>58</v>
      </c>
      <c r="I10" s="7" t="s">
        <v>57</v>
      </c>
      <c r="J10">
        <f>SUMIF(D$2:D$77,I10,E$2:E$77)</f>
        <v>4</v>
      </c>
      <c r="K10" s="7" t="s">
        <v>86</v>
      </c>
    </row>
    <row r="11" spans="1:15" x14ac:dyDescent="0.3">
      <c r="A11" t="s">
        <v>3</v>
      </c>
      <c r="B11" s="1">
        <v>45216</v>
      </c>
      <c r="C11" s="1" t="s">
        <v>54</v>
      </c>
      <c r="D11" t="s">
        <v>53</v>
      </c>
      <c r="E11">
        <v>1</v>
      </c>
      <c r="F11" t="s">
        <v>41</v>
      </c>
      <c r="H11" s="7" t="s">
        <v>22</v>
      </c>
      <c r="I11" s="7" t="s">
        <v>59</v>
      </c>
      <c r="J11">
        <f>SUMIF(D$2:D$77,I11,E$2:E$77)</f>
        <v>6</v>
      </c>
      <c r="K11" s="7" t="s">
        <v>86</v>
      </c>
    </row>
    <row r="12" spans="1:15" x14ac:dyDescent="0.3">
      <c r="A12" t="s">
        <v>4</v>
      </c>
      <c r="B12" s="1">
        <v>45216</v>
      </c>
      <c r="C12" s="1" t="s">
        <v>54</v>
      </c>
      <c r="D12" t="s">
        <v>53</v>
      </c>
      <c r="E12">
        <v>1</v>
      </c>
      <c r="F12" t="s">
        <v>41</v>
      </c>
      <c r="H12" s="7" t="s">
        <v>61</v>
      </c>
      <c r="I12" s="7" t="s">
        <v>60</v>
      </c>
      <c r="J12">
        <f>SUMIF(D$2:D$77,I12,E$2:E$77)</f>
        <v>3</v>
      </c>
      <c r="K12" s="7" t="s">
        <v>86</v>
      </c>
    </row>
    <row r="13" spans="1:15" ht="15" thickBot="1" x14ac:dyDescent="0.35">
      <c r="A13" s="2" t="s">
        <v>5</v>
      </c>
      <c r="B13" s="3">
        <v>45216</v>
      </c>
      <c r="C13" s="3" t="s">
        <v>15</v>
      </c>
      <c r="D13" s="2" t="s">
        <v>50</v>
      </c>
      <c r="E13" s="2">
        <v>1</v>
      </c>
      <c r="F13" s="2" t="s">
        <v>84</v>
      </c>
      <c r="H13" s="7" t="s">
        <v>62</v>
      </c>
      <c r="I13" s="7" t="s">
        <v>25</v>
      </c>
      <c r="J13">
        <f>SUMIF(D$2:D$77,I13,E$2:E$77)</f>
        <v>1</v>
      </c>
      <c r="K13" s="7" t="s">
        <v>86</v>
      </c>
    </row>
    <row r="14" spans="1:15" x14ac:dyDescent="0.3">
      <c r="A14" t="s">
        <v>2</v>
      </c>
      <c r="B14" s="1">
        <v>45223</v>
      </c>
      <c r="C14" s="1" t="s">
        <v>56</v>
      </c>
      <c r="D14" t="s">
        <v>55</v>
      </c>
      <c r="E14">
        <v>1</v>
      </c>
      <c r="F14" t="s">
        <v>42</v>
      </c>
      <c r="H14" s="7" t="s">
        <v>64</v>
      </c>
      <c r="I14" s="7" t="s">
        <v>63</v>
      </c>
      <c r="J14">
        <f>SUMIF(D$2:D$77,I14,E$2:E$77)</f>
        <v>5</v>
      </c>
      <c r="K14" s="7" t="s">
        <v>86</v>
      </c>
    </row>
    <row r="15" spans="1:15" x14ac:dyDescent="0.3">
      <c r="A15" t="s">
        <v>3</v>
      </c>
      <c r="B15" s="1">
        <v>45223</v>
      </c>
      <c r="C15" s="1" t="s">
        <v>56</v>
      </c>
      <c r="D15" t="s">
        <v>55</v>
      </c>
      <c r="E15">
        <v>1</v>
      </c>
      <c r="F15" t="s">
        <v>42</v>
      </c>
      <c r="H15" t="s">
        <v>66</v>
      </c>
      <c r="I15" t="s">
        <v>65</v>
      </c>
      <c r="J15">
        <f>SUMIF(D$2:D$77,I15,E$2:E$77)</f>
        <v>2</v>
      </c>
      <c r="M15" s="8">
        <f>J15*L$28</f>
        <v>20</v>
      </c>
    </row>
    <row r="16" spans="1:15" x14ac:dyDescent="0.3">
      <c r="A16" t="s">
        <v>4</v>
      </c>
      <c r="B16" s="1">
        <v>45223</v>
      </c>
      <c r="C16" s="1" t="s">
        <v>56</v>
      </c>
      <c r="D16" t="s">
        <v>55</v>
      </c>
      <c r="E16">
        <v>1</v>
      </c>
      <c r="F16" t="s">
        <v>42</v>
      </c>
      <c r="H16" t="s">
        <v>29</v>
      </c>
      <c r="I16" t="s">
        <v>67</v>
      </c>
      <c r="J16">
        <f>SUMIF(D$2:D$77,I16,E$2:E$77)</f>
        <v>1</v>
      </c>
      <c r="M16" s="8">
        <f>J16*L$28</f>
        <v>10</v>
      </c>
    </row>
    <row r="17" spans="1:15" ht="15" thickBot="1" x14ac:dyDescent="0.35">
      <c r="A17" s="2" t="s">
        <v>5</v>
      </c>
      <c r="B17" s="3">
        <v>45223</v>
      </c>
      <c r="C17" s="3" t="s">
        <v>56</v>
      </c>
      <c r="D17" s="2" t="s">
        <v>55</v>
      </c>
      <c r="E17" s="2">
        <v>1</v>
      </c>
      <c r="F17" s="2" t="s">
        <v>42</v>
      </c>
      <c r="H17" t="s">
        <v>69</v>
      </c>
      <c r="I17" t="s">
        <v>68</v>
      </c>
      <c r="J17">
        <f>SUMIF(D$2:D$77,I17,E$2:E$77)</f>
        <v>12</v>
      </c>
      <c r="M17" s="8">
        <f>J17*L$28</f>
        <v>120</v>
      </c>
    </row>
    <row r="18" spans="1:15" x14ac:dyDescent="0.3">
      <c r="A18" t="s">
        <v>2</v>
      </c>
      <c r="B18" s="1">
        <v>45244</v>
      </c>
      <c r="C18" s="1" t="s">
        <v>58</v>
      </c>
      <c r="D18" t="s">
        <v>57</v>
      </c>
      <c r="E18">
        <v>1</v>
      </c>
      <c r="F18" t="s">
        <v>35</v>
      </c>
      <c r="H18" t="s">
        <v>71</v>
      </c>
      <c r="I18" t="s">
        <v>70</v>
      </c>
      <c r="J18">
        <f>SUMIF(D$2:D$77,I18,E$2:E$77)</f>
        <v>6</v>
      </c>
      <c r="M18" s="8">
        <f>J18*L$28</f>
        <v>60</v>
      </c>
    </row>
    <row r="19" spans="1:15" x14ac:dyDescent="0.3">
      <c r="A19" t="s">
        <v>3</v>
      </c>
      <c r="B19" s="1">
        <v>45244</v>
      </c>
      <c r="C19" s="1" t="s">
        <v>58</v>
      </c>
      <c r="D19" t="s">
        <v>57</v>
      </c>
      <c r="E19">
        <v>1</v>
      </c>
      <c r="F19" t="s">
        <v>37</v>
      </c>
      <c r="H19" t="s">
        <v>73</v>
      </c>
      <c r="I19" t="s">
        <v>72</v>
      </c>
      <c r="J19">
        <f>SUMIF(D$2:D$77,I19,E$2:E$77)</f>
        <v>0</v>
      </c>
      <c r="M19" s="8">
        <f>J19*L$28</f>
        <v>0</v>
      </c>
    </row>
    <row r="20" spans="1:15" x14ac:dyDescent="0.3">
      <c r="A20" t="s">
        <v>4</v>
      </c>
      <c r="B20" s="1">
        <v>45244</v>
      </c>
      <c r="C20" s="1" t="s">
        <v>58</v>
      </c>
      <c r="D20" t="s">
        <v>57</v>
      </c>
      <c r="E20">
        <v>1</v>
      </c>
      <c r="F20" t="s">
        <v>36</v>
      </c>
      <c r="H20" t="s">
        <v>75</v>
      </c>
      <c r="I20" t="s">
        <v>74</v>
      </c>
      <c r="J20">
        <f>SUMIF(D$2:D$77,I20,E$2:E$77)</f>
        <v>7</v>
      </c>
      <c r="M20" s="8">
        <f>J20*L$28</f>
        <v>70</v>
      </c>
    </row>
    <row r="21" spans="1:15" ht="15" thickBot="1" x14ac:dyDescent="0.35">
      <c r="A21" s="2" t="s">
        <v>5</v>
      </c>
      <c r="B21" s="3">
        <v>45244</v>
      </c>
      <c r="C21" s="3" t="s">
        <v>58</v>
      </c>
      <c r="D21" s="2" t="s">
        <v>57</v>
      </c>
      <c r="E21" s="2">
        <v>1</v>
      </c>
      <c r="F21" s="2" t="s">
        <v>38</v>
      </c>
      <c r="H21" t="s">
        <v>77</v>
      </c>
      <c r="I21" t="s">
        <v>76</v>
      </c>
      <c r="J21">
        <f>SUMIF(D$2:D$77,I21,E$2:E$77)</f>
        <v>2</v>
      </c>
      <c r="M21" s="8">
        <f>J21*L$28</f>
        <v>20</v>
      </c>
    </row>
    <row r="22" spans="1:15" x14ac:dyDescent="0.3">
      <c r="A22" t="s">
        <v>2</v>
      </c>
      <c r="B22" s="1">
        <v>45251</v>
      </c>
      <c r="C22" s="1" t="s">
        <v>15</v>
      </c>
      <c r="D22" t="s">
        <v>50</v>
      </c>
      <c r="E22">
        <v>1</v>
      </c>
      <c r="F22" t="s">
        <v>18</v>
      </c>
      <c r="H22" t="s">
        <v>79</v>
      </c>
      <c r="I22" t="s">
        <v>78</v>
      </c>
      <c r="J22">
        <f>SUMIF(D$2:D$77,I22,E$2:E$77)</f>
        <v>0</v>
      </c>
      <c r="M22" s="8">
        <f>J22*L$28</f>
        <v>0</v>
      </c>
    </row>
    <row r="23" spans="1:15" x14ac:dyDescent="0.3">
      <c r="A23" t="s">
        <v>3</v>
      </c>
      <c r="B23" s="1">
        <v>45251</v>
      </c>
      <c r="C23" s="1" t="s">
        <v>15</v>
      </c>
      <c r="D23" t="s">
        <v>50</v>
      </c>
      <c r="E23">
        <v>1</v>
      </c>
      <c r="F23" t="s">
        <v>16</v>
      </c>
    </row>
    <row r="24" spans="1:15" x14ac:dyDescent="0.3">
      <c r="A24" t="s">
        <v>4</v>
      </c>
      <c r="B24" s="1">
        <v>45251</v>
      </c>
      <c r="C24" s="1" t="s">
        <v>15</v>
      </c>
      <c r="D24" t="s">
        <v>50</v>
      </c>
      <c r="E24">
        <v>1</v>
      </c>
      <c r="F24" t="s">
        <v>17</v>
      </c>
    </row>
    <row r="25" spans="1:15" ht="15" thickBot="1" x14ac:dyDescent="0.35">
      <c r="A25" s="2" t="s">
        <v>5</v>
      </c>
      <c r="B25" s="3">
        <v>45251</v>
      </c>
      <c r="C25" s="3" t="s">
        <v>15</v>
      </c>
      <c r="D25" s="2" t="s">
        <v>50</v>
      </c>
      <c r="E25" s="2">
        <v>1</v>
      </c>
      <c r="F25" s="2" t="s">
        <v>16</v>
      </c>
    </row>
    <row r="26" spans="1:15" x14ac:dyDescent="0.3">
      <c r="A26" t="s">
        <v>2</v>
      </c>
      <c r="B26" s="1">
        <v>45258</v>
      </c>
      <c r="C26" s="1" t="s">
        <v>22</v>
      </c>
      <c r="D26" t="s">
        <v>59</v>
      </c>
      <c r="E26">
        <v>1</v>
      </c>
      <c r="F26" t="s">
        <v>21</v>
      </c>
      <c r="H26" s="5" t="s">
        <v>98</v>
      </c>
    </row>
    <row r="27" spans="1:15" x14ac:dyDescent="0.3">
      <c r="A27" t="s">
        <v>3</v>
      </c>
      <c r="B27" s="1">
        <v>45258</v>
      </c>
      <c r="C27" s="1" t="s">
        <v>66</v>
      </c>
      <c r="D27" t="s">
        <v>65</v>
      </c>
      <c r="E27">
        <v>1</v>
      </c>
      <c r="F27" t="s">
        <v>20</v>
      </c>
      <c r="H27" t="s">
        <v>46</v>
      </c>
      <c r="I27" t="s">
        <v>47</v>
      </c>
      <c r="J27" s="5" t="s">
        <v>7</v>
      </c>
      <c r="L27" t="s">
        <v>87</v>
      </c>
      <c r="M27" t="s">
        <v>88</v>
      </c>
      <c r="N27" s="5" t="s">
        <v>90</v>
      </c>
      <c r="O27" s="5" t="s">
        <v>89</v>
      </c>
    </row>
    <row r="28" spans="1:15" x14ac:dyDescent="0.3">
      <c r="A28" t="s">
        <v>4</v>
      </c>
      <c r="B28" s="1">
        <v>45258</v>
      </c>
      <c r="C28" s="1" t="s">
        <v>22</v>
      </c>
      <c r="D28" t="s">
        <v>59</v>
      </c>
      <c r="E28">
        <v>1</v>
      </c>
      <c r="F28" t="s">
        <v>21</v>
      </c>
      <c r="H28" s="6" t="s">
        <v>49</v>
      </c>
      <c r="I28" t="s">
        <v>48</v>
      </c>
      <c r="J28">
        <f>SUMIF(D$2:D$53,I28,E$2:E$53)</f>
        <v>8</v>
      </c>
      <c r="L28" s="8">
        <v>10</v>
      </c>
      <c r="M28" s="8">
        <f>J28*L$28</f>
        <v>80</v>
      </c>
      <c r="N28" s="8">
        <f>SUM(M28:M46)</f>
        <v>530</v>
      </c>
      <c r="O28">
        <f>SUM(J28:J31,J39:J46)</f>
        <v>53</v>
      </c>
    </row>
    <row r="29" spans="1:15" ht="15" thickBot="1" x14ac:dyDescent="0.35">
      <c r="A29" s="2" t="s">
        <v>5</v>
      </c>
      <c r="B29" s="3">
        <v>45258</v>
      </c>
      <c r="C29" s="3" t="s">
        <v>66</v>
      </c>
      <c r="D29" s="2" t="s">
        <v>65</v>
      </c>
      <c r="E29" s="2">
        <v>1</v>
      </c>
      <c r="F29" s="2" t="s">
        <v>19</v>
      </c>
      <c r="H29" t="s">
        <v>15</v>
      </c>
      <c r="I29" t="s">
        <v>50</v>
      </c>
      <c r="J29">
        <f>SUMIF(D$2:D$53,I29,E$2:E$53)</f>
        <v>10</v>
      </c>
      <c r="M29" s="8">
        <f>J29*L$28</f>
        <v>100</v>
      </c>
    </row>
    <row r="30" spans="1:15" x14ac:dyDescent="0.3">
      <c r="A30" t="s">
        <v>2</v>
      </c>
      <c r="B30" s="1">
        <v>45265</v>
      </c>
      <c r="C30" s="1" t="s">
        <v>22</v>
      </c>
      <c r="D30" t="s">
        <v>59</v>
      </c>
      <c r="E30">
        <v>1</v>
      </c>
      <c r="F30" t="s">
        <v>24</v>
      </c>
      <c r="H30" t="s">
        <v>52</v>
      </c>
      <c r="I30" t="s">
        <v>51</v>
      </c>
      <c r="J30">
        <f>SUMIF(D$2:D$53,I30,E$2:E$53)</f>
        <v>1</v>
      </c>
      <c r="M30" s="8">
        <f>J30*L$28</f>
        <v>10</v>
      </c>
    </row>
    <row r="31" spans="1:15" x14ac:dyDescent="0.3">
      <c r="A31" t="s">
        <v>3</v>
      </c>
      <c r="B31" s="1">
        <v>45265</v>
      </c>
      <c r="C31" s="1" t="s">
        <v>22</v>
      </c>
      <c r="D31" t="s">
        <v>59</v>
      </c>
      <c r="E31">
        <v>1</v>
      </c>
      <c r="F31" t="s">
        <v>23</v>
      </c>
      <c r="H31" t="s">
        <v>80</v>
      </c>
      <c r="I31" t="s">
        <v>81</v>
      </c>
      <c r="J31">
        <f>SUM(J32:J38)</f>
        <v>26</v>
      </c>
      <c r="M31" s="8">
        <f>J31*L$28</f>
        <v>260</v>
      </c>
    </row>
    <row r="32" spans="1:15" x14ac:dyDescent="0.3">
      <c r="A32" t="s">
        <v>4</v>
      </c>
      <c r="B32" s="1">
        <v>45265</v>
      </c>
      <c r="C32" s="1" t="s">
        <v>22</v>
      </c>
      <c r="D32" t="s">
        <v>59</v>
      </c>
      <c r="E32">
        <v>1</v>
      </c>
      <c r="F32" t="s">
        <v>24</v>
      </c>
      <c r="H32" s="7" t="s">
        <v>54</v>
      </c>
      <c r="I32" s="7" t="s">
        <v>53</v>
      </c>
      <c r="J32">
        <f>SUMIF(D$2:D$53,I32,E$2:E$53)</f>
        <v>3</v>
      </c>
      <c r="K32" s="7" t="s">
        <v>86</v>
      </c>
    </row>
    <row r="33" spans="1:13" ht="15" thickBot="1" x14ac:dyDescent="0.35">
      <c r="A33" s="2" t="s">
        <v>5</v>
      </c>
      <c r="B33" s="3">
        <v>45265</v>
      </c>
      <c r="C33" s="3" t="s">
        <v>22</v>
      </c>
      <c r="D33" s="2" t="s">
        <v>59</v>
      </c>
      <c r="E33" s="2">
        <v>1</v>
      </c>
      <c r="F33" s="2" t="s">
        <v>23</v>
      </c>
      <c r="H33" s="7" t="s">
        <v>56</v>
      </c>
      <c r="I33" s="7" t="s">
        <v>55</v>
      </c>
      <c r="J33">
        <f>SUMIF(D$2:D$53,I33,E$2:E$53)</f>
        <v>4</v>
      </c>
      <c r="K33" s="7" t="s">
        <v>86</v>
      </c>
    </row>
    <row r="34" spans="1:13" x14ac:dyDescent="0.3">
      <c r="A34" t="s">
        <v>2</v>
      </c>
      <c r="B34" s="1">
        <v>45272</v>
      </c>
      <c r="C34" s="1" t="s">
        <v>61</v>
      </c>
      <c r="D34" t="s">
        <v>60</v>
      </c>
      <c r="E34">
        <v>2</v>
      </c>
      <c r="F34" t="s">
        <v>33</v>
      </c>
      <c r="H34" s="7" t="s">
        <v>58</v>
      </c>
      <c r="I34" s="7" t="s">
        <v>57</v>
      </c>
      <c r="J34">
        <f>SUMIF(D$2:D$53,I34,E$2:E$53)</f>
        <v>4</v>
      </c>
      <c r="K34" s="7" t="s">
        <v>86</v>
      </c>
    </row>
    <row r="35" spans="1:13" x14ac:dyDescent="0.3">
      <c r="A35" t="s">
        <v>3</v>
      </c>
      <c r="B35" s="1">
        <v>45272</v>
      </c>
      <c r="C35" s="1"/>
      <c r="D35" t="s">
        <v>6</v>
      </c>
      <c r="E35">
        <v>0</v>
      </c>
      <c r="H35" s="7" t="s">
        <v>22</v>
      </c>
      <c r="I35" s="7" t="s">
        <v>59</v>
      </c>
      <c r="J35">
        <f>SUMIF(D$2:D$53,I35,E$2:E$53)</f>
        <v>6</v>
      </c>
      <c r="K35" s="7" t="s">
        <v>86</v>
      </c>
    </row>
    <row r="36" spans="1:13" x14ac:dyDescent="0.3">
      <c r="A36" t="s">
        <v>4</v>
      </c>
      <c r="B36" s="1">
        <v>45272</v>
      </c>
      <c r="C36" s="1" t="s">
        <v>62</v>
      </c>
      <c r="D36" t="s">
        <v>25</v>
      </c>
      <c r="E36">
        <v>1</v>
      </c>
      <c r="F36" t="s">
        <v>9</v>
      </c>
      <c r="H36" s="7" t="s">
        <v>61</v>
      </c>
      <c r="I36" s="7" t="s">
        <v>60</v>
      </c>
      <c r="J36">
        <f>SUMIF(D$2:D$53,I36,E$2:E$53)</f>
        <v>3</v>
      </c>
      <c r="K36" s="7" t="s">
        <v>86</v>
      </c>
    </row>
    <row r="37" spans="1:13" ht="15" thickBot="1" x14ac:dyDescent="0.35">
      <c r="A37" s="2" t="s">
        <v>5</v>
      </c>
      <c r="B37" s="3">
        <v>45272</v>
      </c>
      <c r="C37" s="3" t="s">
        <v>61</v>
      </c>
      <c r="D37" s="2" t="s">
        <v>60</v>
      </c>
      <c r="E37" s="2">
        <v>1</v>
      </c>
      <c r="F37" s="2" t="s">
        <v>26</v>
      </c>
      <c r="H37" s="7" t="s">
        <v>62</v>
      </c>
      <c r="I37" s="7" t="s">
        <v>25</v>
      </c>
      <c r="J37">
        <f>SUMIF(D$2:D$53,I37,E$2:E$53)</f>
        <v>1</v>
      </c>
      <c r="K37" s="7" t="s">
        <v>86</v>
      </c>
    </row>
    <row r="38" spans="1:13" x14ac:dyDescent="0.3">
      <c r="A38" t="s">
        <v>2</v>
      </c>
      <c r="B38" s="1">
        <v>45279</v>
      </c>
      <c r="C38" s="1" t="s">
        <v>64</v>
      </c>
      <c r="D38" t="s">
        <v>63</v>
      </c>
      <c r="E38">
        <v>2</v>
      </c>
      <c r="F38" t="s">
        <v>28</v>
      </c>
      <c r="H38" s="7" t="s">
        <v>64</v>
      </c>
      <c r="I38" s="7" t="s">
        <v>63</v>
      </c>
      <c r="J38">
        <f>SUMIF(D$2:D$53,I38,E$2:E$53)</f>
        <v>5</v>
      </c>
      <c r="K38" s="7" t="s">
        <v>86</v>
      </c>
    </row>
    <row r="39" spans="1:13" x14ac:dyDescent="0.3">
      <c r="A39" t="s">
        <v>3</v>
      </c>
      <c r="B39" s="1">
        <v>45279</v>
      </c>
      <c r="C39" s="1" t="s">
        <v>64</v>
      </c>
      <c r="D39" t="s">
        <v>63</v>
      </c>
      <c r="E39">
        <v>1</v>
      </c>
      <c r="F39" t="s">
        <v>27</v>
      </c>
      <c r="H39" t="s">
        <v>66</v>
      </c>
      <c r="I39" t="s">
        <v>65</v>
      </c>
      <c r="J39">
        <f>SUMIF(D$2:D$53,I39,E$2:E$53)</f>
        <v>2</v>
      </c>
      <c r="M39" s="8">
        <f>J39*L$28</f>
        <v>20</v>
      </c>
    </row>
    <row r="40" spans="1:13" x14ac:dyDescent="0.3">
      <c r="A40" t="s">
        <v>4</v>
      </c>
      <c r="B40" s="1">
        <v>45279</v>
      </c>
      <c r="C40" s="1" t="s">
        <v>64</v>
      </c>
      <c r="D40" t="s">
        <v>63</v>
      </c>
      <c r="E40">
        <v>2</v>
      </c>
      <c r="F40" t="s">
        <v>28</v>
      </c>
      <c r="H40" t="s">
        <v>29</v>
      </c>
      <c r="I40" t="s">
        <v>67</v>
      </c>
      <c r="J40">
        <f>SUMIF(D$2:D$53,I40,E$2:E$53)</f>
        <v>1</v>
      </c>
      <c r="M40" s="8">
        <f>J40*L$28</f>
        <v>10</v>
      </c>
    </row>
    <row r="41" spans="1:13" ht="15" thickBot="1" x14ac:dyDescent="0.35">
      <c r="A41" s="2" t="s">
        <v>5</v>
      </c>
      <c r="B41" s="3">
        <v>45279</v>
      </c>
      <c r="C41" s="3" t="s">
        <v>29</v>
      </c>
      <c r="D41" s="2" t="s">
        <v>85</v>
      </c>
      <c r="E41" s="2">
        <v>1</v>
      </c>
      <c r="F41" s="2" t="s">
        <v>30</v>
      </c>
      <c r="H41" t="s">
        <v>69</v>
      </c>
      <c r="I41" t="s">
        <v>68</v>
      </c>
      <c r="J41">
        <f>SUMIF(D$2:D$53,I41,E$2:E$53)</f>
        <v>2</v>
      </c>
      <c r="M41" s="8">
        <f>J41*L$28</f>
        <v>20</v>
      </c>
    </row>
    <row r="42" spans="1:13" x14ac:dyDescent="0.3">
      <c r="A42" t="s">
        <v>2</v>
      </c>
      <c r="B42" s="1">
        <v>45300</v>
      </c>
      <c r="C42" s="1" t="s">
        <v>69</v>
      </c>
      <c r="D42" t="s">
        <v>50</v>
      </c>
      <c r="E42">
        <v>1</v>
      </c>
      <c r="F42" t="s">
        <v>43</v>
      </c>
      <c r="H42" t="s">
        <v>71</v>
      </c>
      <c r="I42" t="s">
        <v>70</v>
      </c>
      <c r="J42">
        <f>SUMIF(D$2:D$53,I42,E$2:E$53)</f>
        <v>0</v>
      </c>
      <c r="M42" s="8">
        <f>J42*L$28</f>
        <v>0</v>
      </c>
    </row>
    <row r="43" spans="1:13" x14ac:dyDescent="0.3">
      <c r="A43" t="s">
        <v>3</v>
      </c>
      <c r="B43" s="1">
        <v>45300</v>
      </c>
      <c r="C43" s="1" t="s">
        <v>75</v>
      </c>
      <c r="D43" t="s">
        <v>74</v>
      </c>
      <c r="E43">
        <v>1</v>
      </c>
      <c r="F43" t="s">
        <v>32</v>
      </c>
      <c r="H43" t="s">
        <v>73</v>
      </c>
      <c r="I43" t="s">
        <v>72</v>
      </c>
      <c r="J43">
        <f>SUMIF(D$2:D$53,I43,E$2:E$53)</f>
        <v>0</v>
      </c>
      <c r="M43" s="8">
        <f>J43*L$28</f>
        <v>0</v>
      </c>
    </row>
    <row r="44" spans="1:13" x14ac:dyDescent="0.3">
      <c r="A44" t="s">
        <v>4</v>
      </c>
      <c r="B44" s="1">
        <v>45300</v>
      </c>
      <c r="C44" s="1" t="s">
        <v>69</v>
      </c>
      <c r="D44" t="s">
        <v>68</v>
      </c>
      <c r="E44">
        <v>1</v>
      </c>
      <c r="F44" t="s">
        <v>31</v>
      </c>
      <c r="H44" t="s">
        <v>75</v>
      </c>
      <c r="I44" t="s">
        <v>74</v>
      </c>
      <c r="J44">
        <f>SUMIF(D$2:D$53,I44,E$2:E$53)</f>
        <v>3</v>
      </c>
      <c r="M44" s="8">
        <f>J44*L$28</f>
        <v>30</v>
      </c>
    </row>
    <row r="45" spans="1:13" ht="15" thickBot="1" x14ac:dyDescent="0.35">
      <c r="A45" s="2" t="s">
        <v>5</v>
      </c>
      <c r="B45" s="3">
        <v>45300</v>
      </c>
      <c r="C45" s="3"/>
      <c r="D45" s="2" t="s">
        <v>6</v>
      </c>
      <c r="E45" s="2">
        <v>0</v>
      </c>
      <c r="F45" s="2"/>
      <c r="H45" t="s">
        <v>77</v>
      </c>
      <c r="I45" t="s">
        <v>76</v>
      </c>
      <c r="J45">
        <f>SUMIF(D$2:D$53,I45,E$2:E$53)</f>
        <v>0</v>
      </c>
      <c r="M45" s="8">
        <f>J45*L$28</f>
        <v>0</v>
      </c>
    </row>
    <row r="46" spans="1:13" x14ac:dyDescent="0.3">
      <c r="A46" t="s">
        <v>2</v>
      </c>
      <c r="B46" s="1">
        <v>45307</v>
      </c>
      <c r="C46" s="1" t="s">
        <v>15</v>
      </c>
      <c r="D46" t="s">
        <v>50</v>
      </c>
      <c r="E46">
        <v>1</v>
      </c>
      <c r="F46" t="s">
        <v>43</v>
      </c>
      <c r="H46" t="s">
        <v>79</v>
      </c>
      <c r="I46" t="s">
        <v>78</v>
      </c>
      <c r="J46">
        <f>SUMIF(D$2:D$53,I46,E$2:E$53)</f>
        <v>0</v>
      </c>
      <c r="M46" s="8">
        <f>J46*L$28</f>
        <v>0</v>
      </c>
    </row>
    <row r="47" spans="1:13" x14ac:dyDescent="0.3">
      <c r="A47" t="s">
        <v>3</v>
      </c>
      <c r="B47" s="1">
        <v>45307</v>
      </c>
      <c r="C47" s="1" t="s">
        <v>15</v>
      </c>
      <c r="D47" t="s">
        <v>50</v>
      </c>
      <c r="E47">
        <v>1</v>
      </c>
      <c r="F47" t="s">
        <v>34</v>
      </c>
    </row>
    <row r="48" spans="1:13" x14ac:dyDescent="0.3">
      <c r="A48" t="s">
        <v>4</v>
      </c>
      <c r="B48" s="1">
        <v>45307</v>
      </c>
      <c r="C48" s="1" t="s">
        <v>15</v>
      </c>
      <c r="D48" t="s">
        <v>50</v>
      </c>
      <c r="E48">
        <v>1</v>
      </c>
      <c r="F48" t="s">
        <v>82</v>
      </c>
    </row>
    <row r="49" spans="1:15" ht="15" thickBot="1" x14ac:dyDescent="0.35">
      <c r="A49" s="2" t="s">
        <v>5</v>
      </c>
      <c r="B49" s="3">
        <v>45307</v>
      </c>
      <c r="C49" s="3" t="s">
        <v>75</v>
      </c>
      <c r="D49" s="2" t="s">
        <v>74</v>
      </c>
      <c r="E49" s="2">
        <v>1</v>
      </c>
      <c r="F49" s="2" t="s">
        <v>32</v>
      </c>
      <c r="H49" s="5" t="s">
        <v>97</v>
      </c>
    </row>
    <row r="50" spans="1:15" x14ac:dyDescent="0.3">
      <c r="A50" t="s">
        <v>2</v>
      </c>
      <c r="B50" s="1">
        <v>45314</v>
      </c>
      <c r="C50" s="1" t="s">
        <v>52</v>
      </c>
      <c r="D50" t="s">
        <v>51</v>
      </c>
      <c r="E50">
        <v>1</v>
      </c>
      <c r="F50" t="s">
        <v>45</v>
      </c>
      <c r="H50" t="s">
        <v>46</v>
      </c>
      <c r="I50" t="s">
        <v>47</v>
      </c>
      <c r="J50" s="5" t="s">
        <v>7</v>
      </c>
      <c r="L50" t="s">
        <v>87</v>
      </c>
      <c r="M50" t="s">
        <v>88</v>
      </c>
      <c r="N50" s="5" t="s">
        <v>90</v>
      </c>
      <c r="O50" s="5" t="s">
        <v>89</v>
      </c>
    </row>
    <row r="51" spans="1:15" x14ac:dyDescent="0.3">
      <c r="A51" t="s">
        <v>3</v>
      </c>
      <c r="B51" s="1">
        <v>45314</v>
      </c>
      <c r="C51" s="1" t="s">
        <v>69</v>
      </c>
      <c r="D51" t="s">
        <v>68</v>
      </c>
      <c r="E51">
        <v>1</v>
      </c>
      <c r="F51" t="s">
        <v>39</v>
      </c>
      <c r="H51" s="6" t="s">
        <v>49</v>
      </c>
      <c r="I51" t="s">
        <v>48</v>
      </c>
      <c r="J51">
        <f>SUMIF(D$54:D$65,I51,E$54:E$65)</f>
        <v>0</v>
      </c>
      <c r="L51" s="8">
        <v>10</v>
      </c>
      <c r="M51" s="8">
        <f>J51*L$28</f>
        <v>0</v>
      </c>
      <c r="N51" s="8">
        <f>SUM(M51:M69)</f>
        <v>110</v>
      </c>
      <c r="O51">
        <f>SUM(J51:J54,J62:J69)</f>
        <v>11</v>
      </c>
    </row>
    <row r="52" spans="1:15" x14ac:dyDescent="0.3">
      <c r="A52" t="s">
        <v>4</v>
      </c>
      <c r="B52" s="1">
        <v>45314</v>
      </c>
      <c r="C52" s="1" t="s">
        <v>15</v>
      </c>
      <c r="D52" t="s">
        <v>50</v>
      </c>
      <c r="E52">
        <v>1</v>
      </c>
      <c r="F52" t="s">
        <v>83</v>
      </c>
      <c r="H52" t="s">
        <v>15</v>
      </c>
      <c r="I52" t="s">
        <v>50</v>
      </c>
      <c r="J52">
        <f>SUMIF(D$54:D$65,I52,E$54:E$65)</f>
        <v>0</v>
      </c>
      <c r="M52" s="8">
        <f>J52*L$28</f>
        <v>0</v>
      </c>
    </row>
    <row r="53" spans="1:15" ht="15" thickBot="1" x14ac:dyDescent="0.35">
      <c r="A53" s="2" t="s">
        <v>5</v>
      </c>
      <c r="B53" s="3">
        <v>45314</v>
      </c>
      <c r="C53" s="3" t="s">
        <v>75</v>
      </c>
      <c r="D53" s="2" t="s">
        <v>74</v>
      </c>
      <c r="E53" s="2">
        <v>1</v>
      </c>
      <c r="F53" s="2" t="s">
        <v>44</v>
      </c>
      <c r="H53" t="s">
        <v>52</v>
      </c>
      <c r="I53" t="s">
        <v>51</v>
      </c>
      <c r="J53">
        <f>SUMIF(D$54:D$65,I53,E$54:E$65)</f>
        <v>0</v>
      </c>
      <c r="M53" s="8">
        <f>J53*L$28</f>
        <v>0</v>
      </c>
    </row>
    <row r="54" spans="1:15" x14ac:dyDescent="0.3">
      <c r="A54" t="s">
        <v>2</v>
      </c>
      <c r="B54" s="1">
        <v>45321</v>
      </c>
      <c r="C54" s="1" t="s">
        <v>69</v>
      </c>
      <c r="D54" t="s">
        <v>68</v>
      </c>
      <c r="E54">
        <v>1</v>
      </c>
      <c r="F54" t="s">
        <v>91</v>
      </c>
      <c r="G54" s="9" t="s">
        <v>95</v>
      </c>
      <c r="H54" t="s">
        <v>80</v>
      </c>
      <c r="I54" t="s">
        <v>81</v>
      </c>
      <c r="J54">
        <f>SUMIF(D$54:D$65,I54,E$54:E$65)</f>
        <v>0</v>
      </c>
      <c r="M54" s="8">
        <f>J54*L$28</f>
        <v>0</v>
      </c>
    </row>
    <row r="55" spans="1:15" x14ac:dyDescent="0.3">
      <c r="A55" t="s">
        <v>3</v>
      </c>
      <c r="B55" s="1">
        <v>45321</v>
      </c>
      <c r="C55" s="1" t="s">
        <v>69</v>
      </c>
      <c r="D55" t="s">
        <v>68</v>
      </c>
      <c r="E55">
        <v>1</v>
      </c>
      <c r="F55" t="s">
        <v>91</v>
      </c>
      <c r="G55" s="9" t="s">
        <v>95</v>
      </c>
      <c r="H55" s="7" t="s">
        <v>54</v>
      </c>
      <c r="I55" s="7" t="s">
        <v>53</v>
      </c>
      <c r="J55">
        <f>SUMIF(D$54:D$65,I55,E$54:E$65)</f>
        <v>0</v>
      </c>
      <c r="K55" s="7" t="s">
        <v>86</v>
      </c>
    </row>
    <row r="56" spans="1:15" x14ac:dyDescent="0.3">
      <c r="A56" t="s">
        <v>4</v>
      </c>
      <c r="B56" s="1">
        <v>45321</v>
      </c>
      <c r="C56" s="1" t="s">
        <v>69</v>
      </c>
      <c r="D56" t="s">
        <v>68</v>
      </c>
      <c r="E56">
        <v>1</v>
      </c>
      <c r="F56" t="s">
        <v>91</v>
      </c>
      <c r="G56" s="9" t="s">
        <v>95</v>
      </c>
      <c r="H56" s="7" t="s">
        <v>56</v>
      </c>
      <c r="I56" s="7" t="s">
        <v>55</v>
      </c>
      <c r="J56">
        <f>SUMIF(D$54:D$65,I56,E$54:E$65)</f>
        <v>0</v>
      </c>
      <c r="K56" s="7" t="s">
        <v>86</v>
      </c>
    </row>
    <row r="57" spans="1:15" ht="15" thickBot="1" x14ac:dyDescent="0.35">
      <c r="A57" s="2" t="s">
        <v>5</v>
      </c>
      <c r="B57" s="3">
        <v>45321</v>
      </c>
      <c r="C57" s="3"/>
      <c r="D57" s="2" t="s">
        <v>6</v>
      </c>
      <c r="E57" s="2">
        <v>0</v>
      </c>
      <c r="F57" s="2"/>
      <c r="G57" s="9" t="s">
        <v>95</v>
      </c>
      <c r="H57" s="7" t="s">
        <v>58</v>
      </c>
      <c r="I57" s="7" t="s">
        <v>57</v>
      </c>
      <c r="J57">
        <f>SUMIF(D$54:D$65,I57,E$54:E$65)</f>
        <v>0</v>
      </c>
      <c r="K57" s="7" t="s">
        <v>86</v>
      </c>
    </row>
    <row r="58" spans="1:15" x14ac:dyDescent="0.3">
      <c r="A58" t="s">
        <v>2</v>
      </c>
      <c r="B58" s="1">
        <v>45328</v>
      </c>
      <c r="C58" s="1" t="s">
        <v>69</v>
      </c>
      <c r="D58" t="s">
        <v>68</v>
      </c>
      <c r="E58">
        <v>1</v>
      </c>
      <c r="F58" t="s">
        <v>93</v>
      </c>
      <c r="H58" s="7" t="s">
        <v>22</v>
      </c>
      <c r="I58" s="7" t="s">
        <v>59</v>
      </c>
      <c r="J58">
        <f>SUMIF(D$54:D$65,I58,E$54:E$65)</f>
        <v>0</v>
      </c>
      <c r="K58" s="7" t="s">
        <v>86</v>
      </c>
    </row>
    <row r="59" spans="1:15" x14ac:dyDescent="0.3">
      <c r="A59" t="s">
        <v>3</v>
      </c>
      <c r="B59" s="1">
        <v>45328</v>
      </c>
      <c r="C59" s="1" t="s">
        <v>75</v>
      </c>
      <c r="D59" t="s">
        <v>74</v>
      </c>
      <c r="E59">
        <v>1</v>
      </c>
      <c r="F59" t="s">
        <v>92</v>
      </c>
      <c r="H59" s="7" t="s">
        <v>61</v>
      </c>
      <c r="I59" s="7" t="s">
        <v>60</v>
      </c>
      <c r="J59">
        <f>SUMIF(D$54:D$65,I59,E$54:E$65)</f>
        <v>0</v>
      </c>
      <c r="K59" s="7" t="s">
        <v>86</v>
      </c>
    </row>
    <row r="60" spans="1:15" x14ac:dyDescent="0.3">
      <c r="A60" t="s">
        <v>4</v>
      </c>
      <c r="B60" s="1">
        <v>45328</v>
      </c>
      <c r="C60" s="1" t="s">
        <v>69</v>
      </c>
      <c r="D60" t="s">
        <v>68</v>
      </c>
      <c r="E60">
        <v>1</v>
      </c>
      <c r="F60" t="s">
        <v>93</v>
      </c>
      <c r="H60" s="7" t="s">
        <v>62</v>
      </c>
      <c r="I60" s="7" t="s">
        <v>25</v>
      </c>
      <c r="J60">
        <f>SUMIF(D$54:D$65,I60,E$54:E$65)</f>
        <v>0</v>
      </c>
      <c r="K60" s="7" t="s">
        <v>86</v>
      </c>
    </row>
    <row r="61" spans="1:15" ht="15" thickBot="1" x14ac:dyDescent="0.35">
      <c r="A61" s="2" t="s">
        <v>5</v>
      </c>
      <c r="B61" s="3">
        <v>45328</v>
      </c>
      <c r="C61" s="3" t="s">
        <v>75</v>
      </c>
      <c r="D61" s="2" t="s">
        <v>74</v>
      </c>
      <c r="E61" s="2">
        <v>1</v>
      </c>
      <c r="F61" s="2" t="s">
        <v>94</v>
      </c>
      <c r="H61" s="7" t="s">
        <v>64</v>
      </c>
      <c r="I61" s="7" t="s">
        <v>63</v>
      </c>
      <c r="J61">
        <f>SUMIF(D$54:D$65,I61,E$54:E$65)</f>
        <v>0</v>
      </c>
      <c r="K61" s="7" t="s">
        <v>86</v>
      </c>
    </row>
    <row r="62" spans="1:15" x14ac:dyDescent="0.3">
      <c r="A62" t="s">
        <v>2</v>
      </c>
      <c r="B62" s="1">
        <v>45335</v>
      </c>
      <c r="C62" s="1" t="s">
        <v>69</v>
      </c>
      <c r="D62" t="s">
        <v>68</v>
      </c>
      <c r="E62">
        <v>1</v>
      </c>
      <c r="F62" t="s">
        <v>96</v>
      </c>
      <c r="H62" t="s">
        <v>66</v>
      </c>
      <c r="I62" t="s">
        <v>65</v>
      </c>
      <c r="J62">
        <f>SUMIF(D$54:D$65,I62,E$54:E$65)</f>
        <v>0</v>
      </c>
      <c r="M62" s="8">
        <f>J62*L$28</f>
        <v>0</v>
      </c>
    </row>
    <row r="63" spans="1:15" x14ac:dyDescent="0.3">
      <c r="A63" t="s">
        <v>3</v>
      </c>
      <c r="B63" s="1">
        <v>45335</v>
      </c>
      <c r="C63" s="1" t="s">
        <v>69</v>
      </c>
      <c r="D63" t="s">
        <v>68</v>
      </c>
      <c r="E63">
        <v>1</v>
      </c>
      <c r="F63" t="s">
        <v>96</v>
      </c>
      <c r="H63" t="s">
        <v>29</v>
      </c>
      <c r="I63" t="s">
        <v>67</v>
      </c>
      <c r="J63">
        <f>SUMIF(D$54:D$65,I63,E$54:E$65)</f>
        <v>0</v>
      </c>
      <c r="M63" s="8">
        <f>J63*L$28</f>
        <v>0</v>
      </c>
    </row>
    <row r="64" spans="1:15" x14ac:dyDescent="0.3">
      <c r="A64" t="s">
        <v>4</v>
      </c>
      <c r="B64" s="1">
        <v>45335</v>
      </c>
      <c r="C64" s="1" t="s">
        <v>69</v>
      </c>
      <c r="D64" t="s">
        <v>68</v>
      </c>
      <c r="E64">
        <v>1</v>
      </c>
      <c r="F64" t="s">
        <v>96</v>
      </c>
      <c r="H64" t="s">
        <v>69</v>
      </c>
      <c r="I64" t="s">
        <v>68</v>
      </c>
      <c r="J64">
        <f>SUMIF(D$54:D$65,I64,E$54:E$65)</f>
        <v>8</v>
      </c>
      <c r="M64" s="8">
        <f>J64*L$28</f>
        <v>80</v>
      </c>
    </row>
    <row r="65" spans="1:15" ht="15" thickBot="1" x14ac:dyDescent="0.35">
      <c r="A65" s="2" t="s">
        <v>5</v>
      </c>
      <c r="B65" s="3">
        <v>45335</v>
      </c>
      <c r="C65" s="3" t="s">
        <v>75</v>
      </c>
      <c r="D65" s="2" t="s">
        <v>74</v>
      </c>
      <c r="E65" s="2">
        <v>1</v>
      </c>
      <c r="F65" s="2" t="s">
        <v>94</v>
      </c>
      <c r="H65" t="s">
        <v>71</v>
      </c>
      <c r="I65" t="s">
        <v>70</v>
      </c>
      <c r="J65">
        <f>SUMIF(D$54:D$65,I65,E$54:E$65)</f>
        <v>0</v>
      </c>
      <c r="M65" s="8">
        <f>J65*L$28</f>
        <v>0</v>
      </c>
    </row>
    <row r="66" spans="1:15" x14ac:dyDescent="0.3">
      <c r="A66" t="s">
        <v>2</v>
      </c>
      <c r="B66" s="1">
        <v>45349</v>
      </c>
      <c r="C66" s="1" t="s">
        <v>69</v>
      </c>
      <c r="D66" t="s">
        <v>68</v>
      </c>
      <c r="E66">
        <v>1</v>
      </c>
      <c r="F66" t="s">
        <v>101</v>
      </c>
      <c r="G66" s="9" t="s">
        <v>95</v>
      </c>
      <c r="H66" t="s">
        <v>73</v>
      </c>
      <c r="I66" t="s">
        <v>72</v>
      </c>
      <c r="J66">
        <f>SUMIF(D$54:D$65,I66,E$54:E$65)</f>
        <v>0</v>
      </c>
      <c r="M66" s="8">
        <f>J66*L$28</f>
        <v>0</v>
      </c>
    </row>
    <row r="67" spans="1:15" x14ac:dyDescent="0.3">
      <c r="A67" t="s">
        <v>3</v>
      </c>
      <c r="B67" s="1">
        <v>45349</v>
      </c>
      <c r="C67" s="1" t="s">
        <v>15</v>
      </c>
      <c r="D67" t="s">
        <v>50</v>
      </c>
      <c r="E67">
        <v>1</v>
      </c>
      <c r="F67" t="s">
        <v>99</v>
      </c>
      <c r="G67" s="9" t="s">
        <v>95</v>
      </c>
      <c r="H67" t="s">
        <v>75</v>
      </c>
      <c r="I67" t="s">
        <v>74</v>
      </c>
      <c r="J67">
        <f>SUMIF(D$54:D$65,I67,E$54:E$65)</f>
        <v>3</v>
      </c>
      <c r="M67" s="8">
        <f>J67*L$28</f>
        <v>30</v>
      </c>
    </row>
    <row r="68" spans="1:15" x14ac:dyDescent="0.3">
      <c r="A68" t="s">
        <v>4</v>
      </c>
      <c r="B68" s="1">
        <v>45349</v>
      </c>
      <c r="C68" s="1" t="s">
        <v>69</v>
      </c>
      <c r="D68" t="s">
        <v>68</v>
      </c>
      <c r="E68">
        <v>1</v>
      </c>
      <c r="F68" t="s">
        <v>101</v>
      </c>
      <c r="G68" s="9" t="s">
        <v>95</v>
      </c>
      <c r="H68" t="s">
        <v>77</v>
      </c>
      <c r="I68" t="s">
        <v>76</v>
      </c>
      <c r="J68">
        <f>SUMIF(D$54:D$65,I68,E$54:E$65)</f>
        <v>0</v>
      </c>
      <c r="M68" s="8">
        <f>J68*L$28</f>
        <v>0</v>
      </c>
    </row>
    <row r="69" spans="1:15" ht="15" thickBot="1" x14ac:dyDescent="0.35">
      <c r="A69" s="2" t="s">
        <v>5</v>
      </c>
      <c r="B69" s="3">
        <v>45349</v>
      </c>
      <c r="C69" s="3" t="s">
        <v>75</v>
      </c>
      <c r="D69" s="2" t="s">
        <v>74</v>
      </c>
      <c r="E69" s="2">
        <v>1</v>
      </c>
      <c r="F69" s="2" t="s">
        <v>100</v>
      </c>
      <c r="G69" s="9" t="s">
        <v>95</v>
      </c>
      <c r="H69" t="s">
        <v>79</v>
      </c>
      <c r="I69" t="s">
        <v>78</v>
      </c>
      <c r="J69">
        <f>SUMIF(D$54:D$65,I69,E$54:E$65)</f>
        <v>0</v>
      </c>
      <c r="M69" s="8">
        <f>J69*L$28</f>
        <v>0</v>
      </c>
    </row>
    <row r="70" spans="1:15" x14ac:dyDescent="0.3">
      <c r="A70" t="s">
        <v>2</v>
      </c>
      <c r="B70" s="1">
        <v>45356</v>
      </c>
      <c r="C70" s="1" t="s">
        <v>71</v>
      </c>
      <c r="D70" t="s">
        <v>70</v>
      </c>
      <c r="E70">
        <v>1</v>
      </c>
      <c r="F70" t="s">
        <v>102</v>
      </c>
    </row>
    <row r="71" spans="1:15" x14ac:dyDescent="0.3">
      <c r="A71" t="s">
        <v>3</v>
      </c>
      <c r="B71" s="1">
        <v>45356</v>
      </c>
      <c r="C71" s="1" t="s">
        <v>71</v>
      </c>
      <c r="D71" t="s">
        <v>70</v>
      </c>
      <c r="E71">
        <v>1</v>
      </c>
      <c r="F71" t="s">
        <v>103</v>
      </c>
    </row>
    <row r="72" spans="1:15" x14ac:dyDescent="0.3">
      <c r="A72" t="s">
        <v>4</v>
      </c>
      <c r="B72" s="1">
        <v>45356</v>
      </c>
      <c r="C72" s="1" t="s">
        <v>71</v>
      </c>
      <c r="D72" t="s">
        <v>70</v>
      </c>
      <c r="E72">
        <v>1</v>
      </c>
      <c r="F72" t="s">
        <v>102</v>
      </c>
      <c r="H72" s="5" t="s">
        <v>107</v>
      </c>
    </row>
    <row r="73" spans="1:15" ht="15" thickBot="1" x14ac:dyDescent="0.35">
      <c r="A73" s="2" t="s">
        <v>5</v>
      </c>
      <c r="B73" s="3">
        <v>45356</v>
      </c>
      <c r="C73" s="3" t="s">
        <v>77</v>
      </c>
      <c r="D73" s="2" t="s">
        <v>76</v>
      </c>
      <c r="E73" s="2">
        <v>1</v>
      </c>
      <c r="F73" s="2" t="s">
        <v>104</v>
      </c>
      <c r="H73" t="s">
        <v>46</v>
      </c>
      <c r="I73" t="s">
        <v>47</v>
      </c>
      <c r="J73" s="5" t="s">
        <v>7</v>
      </c>
      <c r="L73" t="s">
        <v>87</v>
      </c>
      <c r="M73" t="s">
        <v>88</v>
      </c>
      <c r="N73" s="5" t="s">
        <v>90</v>
      </c>
      <c r="O73" s="5" t="s">
        <v>89</v>
      </c>
    </row>
    <row r="74" spans="1:15" x14ac:dyDescent="0.3">
      <c r="A74" t="s">
        <v>2</v>
      </c>
      <c r="B74" s="1">
        <v>45363</v>
      </c>
      <c r="C74" s="1" t="s">
        <v>71</v>
      </c>
      <c r="D74" t="s">
        <v>70</v>
      </c>
      <c r="E74">
        <v>1</v>
      </c>
      <c r="F74" t="s">
        <v>105</v>
      </c>
      <c r="H74" s="6" t="s">
        <v>49</v>
      </c>
      <c r="I74" t="s">
        <v>48</v>
      </c>
      <c r="J74">
        <f>SUMIF(D$66:D$77,I74,E$66:E$77)</f>
        <v>0</v>
      </c>
      <c r="L74" s="8">
        <v>10</v>
      </c>
      <c r="M74" s="8">
        <f>J74*L$28</f>
        <v>0</v>
      </c>
      <c r="N74" s="8">
        <f>SUM(M74:M92)</f>
        <v>120</v>
      </c>
      <c r="O74">
        <f>SUM(J74:J77,J85:J92)</f>
        <v>12</v>
      </c>
    </row>
    <row r="75" spans="1:15" x14ac:dyDescent="0.3">
      <c r="A75" t="s">
        <v>3</v>
      </c>
      <c r="B75" s="1">
        <v>45363</v>
      </c>
      <c r="C75" s="1" t="s">
        <v>71</v>
      </c>
      <c r="D75" t="s">
        <v>70</v>
      </c>
      <c r="E75">
        <v>1</v>
      </c>
      <c r="F75" t="s">
        <v>105</v>
      </c>
      <c r="H75" t="s">
        <v>15</v>
      </c>
      <c r="I75" t="s">
        <v>50</v>
      </c>
      <c r="J75">
        <f>SUMIF(D$66:D$77,I75,E$66:E$77)</f>
        <v>1</v>
      </c>
      <c r="M75" s="8">
        <f>J75*L$28</f>
        <v>10</v>
      </c>
    </row>
    <row r="76" spans="1:15" x14ac:dyDescent="0.3">
      <c r="A76" t="s">
        <v>4</v>
      </c>
      <c r="B76" s="1">
        <v>45363</v>
      </c>
      <c r="C76" s="1" t="s">
        <v>71</v>
      </c>
      <c r="D76" t="s">
        <v>70</v>
      </c>
      <c r="E76">
        <v>1</v>
      </c>
      <c r="F76" t="s">
        <v>105</v>
      </c>
      <c r="H76" t="s">
        <v>52</v>
      </c>
      <c r="I76" t="s">
        <v>51</v>
      </c>
      <c r="J76">
        <f>SUMIF(D$66:D$77,I76,E$66:E$77)</f>
        <v>0</v>
      </c>
      <c r="M76" s="8">
        <f>J76*L$28</f>
        <v>0</v>
      </c>
    </row>
    <row r="77" spans="1:15" ht="15" thickBot="1" x14ac:dyDescent="0.35">
      <c r="A77" s="2" t="s">
        <v>5</v>
      </c>
      <c r="B77" s="3">
        <v>45363</v>
      </c>
      <c r="C77" s="3" t="s">
        <v>77</v>
      </c>
      <c r="D77" s="2" t="s">
        <v>76</v>
      </c>
      <c r="E77" s="2">
        <v>1</v>
      </c>
      <c r="F77" s="2" t="s">
        <v>106</v>
      </c>
      <c r="H77" t="s">
        <v>80</v>
      </c>
      <c r="I77" t="s">
        <v>81</v>
      </c>
      <c r="J77">
        <f>SUMIF(D$66:D$77,I77,E$66:E$77)</f>
        <v>0</v>
      </c>
      <c r="M77" s="8">
        <f>J77*L$28</f>
        <v>0</v>
      </c>
    </row>
    <row r="78" spans="1:15" x14ac:dyDescent="0.3">
      <c r="A78" s="10" t="s">
        <v>2</v>
      </c>
      <c r="B78" s="11">
        <v>45384</v>
      </c>
      <c r="C78" s="11" t="s">
        <v>71</v>
      </c>
      <c r="D78" s="10" t="s">
        <v>70</v>
      </c>
      <c r="E78" s="10">
        <v>1</v>
      </c>
      <c r="F78" s="10" t="s">
        <v>108</v>
      </c>
      <c r="G78" s="9" t="s">
        <v>95</v>
      </c>
      <c r="H78" s="7" t="s">
        <v>54</v>
      </c>
      <c r="I78" s="7" t="s">
        <v>53</v>
      </c>
      <c r="J78">
        <f>SUMIF(D$66:D$77,I78,E$66:E$77)</f>
        <v>0</v>
      </c>
      <c r="K78" s="7" t="s">
        <v>86</v>
      </c>
    </row>
    <row r="79" spans="1:15" x14ac:dyDescent="0.3">
      <c r="A79" t="s">
        <v>3</v>
      </c>
      <c r="B79" s="1">
        <v>45384</v>
      </c>
      <c r="C79" s="1" t="s">
        <v>71</v>
      </c>
      <c r="D79" t="s">
        <v>70</v>
      </c>
      <c r="E79">
        <v>1</v>
      </c>
      <c r="F79" t="s">
        <v>108</v>
      </c>
      <c r="G79" s="9" t="s">
        <v>95</v>
      </c>
      <c r="H79" s="7" t="s">
        <v>56</v>
      </c>
      <c r="I79" s="7" t="s">
        <v>55</v>
      </c>
      <c r="J79">
        <f>SUMIF(D$66:D$77,I79,E$66:E$77)</f>
        <v>0</v>
      </c>
      <c r="K79" s="7" t="s">
        <v>86</v>
      </c>
    </row>
    <row r="80" spans="1:15" x14ac:dyDescent="0.3">
      <c r="A80" t="s">
        <v>4</v>
      </c>
      <c r="B80" s="1">
        <v>45384</v>
      </c>
      <c r="C80" s="1" t="s">
        <v>71</v>
      </c>
      <c r="D80" t="s">
        <v>70</v>
      </c>
      <c r="E80">
        <v>1</v>
      </c>
      <c r="F80" t="s">
        <v>108</v>
      </c>
      <c r="G80" s="9" t="s">
        <v>95</v>
      </c>
      <c r="H80" s="7" t="s">
        <v>58</v>
      </c>
      <c r="I80" s="7" t="s">
        <v>57</v>
      </c>
      <c r="J80">
        <f>SUMIF(D$66:D$77,I80,E$66:E$77)</f>
        <v>0</v>
      </c>
      <c r="K80" s="7" t="s">
        <v>86</v>
      </c>
    </row>
    <row r="81" spans="1:13" ht="15" thickBot="1" x14ac:dyDescent="0.35">
      <c r="A81" s="2" t="s">
        <v>5</v>
      </c>
      <c r="B81" s="3">
        <v>45384</v>
      </c>
      <c r="C81" s="3" t="s">
        <v>77</v>
      </c>
      <c r="D81" s="2" t="s">
        <v>76</v>
      </c>
      <c r="E81" s="2">
        <v>1</v>
      </c>
      <c r="F81" s="2" t="s">
        <v>109</v>
      </c>
      <c r="G81" s="9" t="s">
        <v>95</v>
      </c>
      <c r="H81" s="7" t="s">
        <v>22</v>
      </c>
      <c r="I81" s="7" t="s">
        <v>59</v>
      </c>
      <c r="J81">
        <f>SUMIF(D$66:D$77,I81,E$66:E$77)</f>
        <v>0</v>
      </c>
      <c r="K81" s="7" t="s">
        <v>86</v>
      </c>
    </row>
    <row r="82" spans="1:13" x14ac:dyDescent="0.3">
      <c r="H82" s="7" t="s">
        <v>61</v>
      </c>
      <c r="I82" s="7" t="s">
        <v>60</v>
      </c>
      <c r="J82">
        <f>SUMIF(D$66:D$77,I82,E$66:E$77)</f>
        <v>0</v>
      </c>
      <c r="K82" s="7" t="s">
        <v>86</v>
      </c>
    </row>
    <row r="83" spans="1:13" x14ac:dyDescent="0.3">
      <c r="H83" s="7" t="s">
        <v>62</v>
      </c>
      <c r="I83" s="7" t="s">
        <v>25</v>
      </c>
      <c r="J83">
        <f>SUMIF(D$66:D$77,I83,E$66:E$77)</f>
        <v>0</v>
      </c>
      <c r="K83" s="7" t="s">
        <v>86</v>
      </c>
    </row>
    <row r="84" spans="1:13" x14ac:dyDescent="0.3">
      <c r="H84" s="7" t="s">
        <v>64</v>
      </c>
      <c r="I84" s="7" t="s">
        <v>63</v>
      </c>
      <c r="J84">
        <f>SUMIF(D$66:D$77,I84,E$66:E$77)</f>
        <v>0</v>
      </c>
      <c r="K84" s="7" t="s">
        <v>86</v>
      </c>
    </row>
    <row r="85" spans="1:13" x14ac:dyDescent="0.3">
      <c r="H85" t="s">
        <v>66</v>
      </c>
      <c r="I85" t="s">
        <v>65</v>
      </c>
      <c r="J85">
        <f>SUMIF(D$66:D$77,I85,E$66:E$77)</f>
        <v>0</v>
      </c>
      <c r="M85" s="8">
        <f>J85*L$28</f>
        <v>0</v>
      </c>
    </row>
    <row r="86" spans="1:13" x14ac:dyDescent="0.3">
      <c r="H86" t="s">
        <v>29</v>
      </c>
      <c r="I86" t="s">
        <v>67</v>
      </c>
      <c r="J86">
        <f>SUMIF(D$66:D$77,I86,E$66:E$77)</f>
        <v>0</v>
      </c>
      <c r="M86" s="8">
        <f>J86*L$28</f>
        <v>0</v>
      </c>
    </row>
    <row r="87" spans="1:13" x14ac:dyDescent="0.3">
      <c r="H87" t="s">
        <v>69</v>
      </c>
      <c r="I87" t="s">
        <v>68</v>
      </c>
      <c r="J87">
        <f>SUMIF(D$66:D$77,I87,E$66:E$77)</f>
        <v>2</v>
      </c>
      <c r="M87" s="8">
        <f>J87*L$28</f>
        <v>20</v>
      </c>
    </row>
    <row r="88" spans="1:13" x14ac:dyDescent="0.3">
      <c r="H88" t="s">
        <v>71</v>
      </c>
      <c r="I88" t="s">
        <v>70</v>
      </c>
      <c r="J88">
        <f>SUMIF(D$66:D$77,I88,E$66:E$77)</f>
        <v>6</v>
      </c>
      <c r="M88" s="8">
        <f>J88*L$28</f>
        <v>60</v>
      </c>
    </row>
    <row r="89" spans="1:13" x14ac:dyDescent="0.3">
      <c r="H89" t="s">
        <v>73</v>
      </c>
      <c r="I89" t="s">
        <v>72</v>
      </c>
      <c r="J89">
        <f>SUMIF(D$66:D$77,I89,E$66:E$77)</f>
        <v>0</v>
      </c>
      <c r="M89" s="8">
        <f>J89*L$28</f>
        <v>0</v>
      </c>
    </row>
    <row r="90" spans="1:13" x14ac:dyDescent="0.3">
      <c r="H90" t="s">
        <v>75</v>
      </c>
      <c r="I90" t="s">
        <v>74</v>
      </c>
      <c r="J90">
        <f>SUMIF(D$66:D$77,I90,E$66:E$77)</f>
        <v>1</v>
      </c>
      <c r="M90" s="8">
        <f>J90*L$28</f>
        <v>10</v>
      </c>
    </row>
    <row r="91" spans="1:13" x14ac:dyDescent="0.3">
      <c r="H91" t="s">
        <v>77</v>
      </c>
      <c r="I91" t="s">
        <v>76</v>
      </c>
      <c r="J91">
        <f>SUMIF(D$66:D$77,I91,E$66:E$77)</f>
        <v>2</v>
      </c>
      <c r="M91" s="8">
        <f>J91*L$28</f>
        <v>20</v>
      </c>
    </row>
    <row r="92" spans="1:13" x14ac:dyDescent="0.3">
      <c r="H92" t="s">
        <v>79</v>
      </c>
      <c r="I92" t="s">
        <v>78</v>
      </c>
      <c r="J92">
        <f>SUMIF(D$66:D$77,I92,E$66:E$77)</f>
        <v>0</v>
      </c>
      <c r="M92" s="8">
        <f>J92*L$28</f>
        <v>0</v>
      </c>
    </row>
  </sheetData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Stundenübersicht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Franca Harzl</dc:creator>
  <cp:lastModifiedBy>HARZL Franca</cp:lastModifiedBy>
  <dcterms:created xsi:type="dcterms:W3CDTF">2024-01-23T06:53:06Z</dcterms:created>
  <dcterms:modified xsi:type="dcterms:W3CDTF">2024-04-09T18:50:45Z</dcterms:modified>
</cp:coreProperties>
</file>