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Objektbaserad programmering i C++\Lektion 4\Timer\Timer\"/>
    </mc:Choice>
  </mc:AlternateContent>
  <bookViews>
    <workbookView xWindow="0" yWindow="0" windowWidth="13884" windowHeight="789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F9" i="1"/>
  <c r="D9" i="1"/>
  <c r="D6" i="1"/>
  <c r="D5" i="1"/>
  <c r="F2" i="1"/>
  <c r="E8" i="1"/>
  <c r="D18" i="1" l="1"/>
  <c r="D19" i="1"/>
  <c r="D20" i="1"/>
  <c r="D21" i="1"/>
  <c r="D22" i="1"/>
  <c r="D23" i="1"/>
  <c r="D24" i="1"/>
  <c r="D25" i="1"/>
  <c r="M20" i="1"/>
  <c r="M21" i="1"/>
  <c r="M22" i="1"/>
  <c r="M23" i="1"/>
  <c r="M24" i="1"/>
  <c r="M25" i="1"/>
  <c r="M19" i="1"/>
  <c r="M18" i="1"/>
  <c r="E18" i="1"/>
  <c r="E19" i="1"/>
  <c r="E20" i="1"/>
  <c r="E21" i="1"/>
  <c r="E22" i="1"/>
  <c r="E23" i="1"/>
  <c r="E24" i="1"/>
  <c r="E25" i="1"/>
  <c r="F25" i="1" l="1"/>
  <c r="F18" i="1" s="1"/>
  <c r="M29" i="1"/>
  <c r="M30" i="1"/>
  <c r="M31" i="1"/>
  <c r="M32" i="1"/>
  <c r="M33" i="1"/>
  <c r="M34" i="1"/>
  <c r="M35" i="1"/>
  <c r="M36" i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U3" i="1"/>
  <c r="U4" i="1"/>
  <c r="U5" i="1"/>
  <c r="U6" i="1"/>
  <c r="U7" i="1"/>
  <c r="U8" i="1"/>
  <c r="U9" i="1"/>
  <c r="U2" i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0" i="1"/>
  <c r="D10" i="1" s="1"/>
  <c r="M4" i="1"/>
  <c r="M5" i="1"/>
  <c r="M6" i="1"/>
  <c r="M7" i="1"/>
  <c r="M8" i="1"/>
  <c r="M9" i="1"/>
  <c r="M3" i="1"/>
  <c r="M2" i="1"/>
  <c r="D3" i="1"/>
  <c r="E9" i="1"/>
  <c r="D8" i="1"/>
  <c r="E5" i="1"/>
  <c r="E6" i="1"/>
  <c r="E7" i="1"/>
  <c r="D7" i="1" s="1"/>
  <c r="E4" i="1"/>
  <c r="D4" i="1" s="1"/>
  <c r="E3" i="1"/>
  <c r="E2" i="1"/>
  <c r="D2" i="1" s="1"/>
  <c r="F33" i="1" l="1"/>
  <c r="F26" i="1" s="1"/>
  <c r="J31" i="1" s="1"/>
  <c r="N31" i="1" s="1"/>
  <c r="J23" i="1"/>
  <c r="N25" i="1"/>
  <c r="N21" i="1"/>
  <c r="N22" i="1"/>
  <c r="N24" i="1"/>
  <c r="N20" i="1"/>
  <c r="N19" i="1"/>
  <c r="N23" i="1"/>
  <c r="J25" i="1"/>
  <c r="J20" i="1"/>
  <c r="J22" i="1"/>
  <c r="J24" i="1"/>
  <c r="J21" i="1"/>
  <c r="J18" i="1"/>
  <c r="J19" i="1"/>
  <c r="J7" i="1"/>
  <c r="N7" i="1" s="1"/>
  <c r="F17" i="1"/>
  <c r="F10" i="1" s="1"/>
  <c r="J36" i="1" l="1"/>
  <c r="N36" i="1" s="1"/>
  <c r="J30" i="1"/>
  <c r="N30" i="1" s="1"/>
  <c r="J29" i="1"/>
  <c r="N29" i="1" s="1"/>
  <c r="J34" i="1"/>
  <c r="N34" i="1" s="1"/>
  <c r="J35" i="1"/>
  <c r="N35" i="1" s="1"/>
  <c r="J33" i="1"/>
  <c r="N33" i="1" s="1"/>
  <c r="J32" i="1"/>
  <c r="N32" i="1" s="1"/>
  <c r="J8" i="1"/>
  <c r="N8" i="1" s="1"/>
  <c r="J3" i="1"/>
  <c r="N3" i="1" s="1"/>
  <c r="J6" i="1"/>
  <c r="N6" i="1" s="1"/>
  <c r="J2" i="1"/>
  <c r="N2" i="1" s="1"/>
  <c r="J5" i="1"/>
  <c r="N5" i="1" s="1"/>
  <c r="J4" i="1"/>
  <c r="N4" i="1" s="1"/>
  <c r="J9" i="1"/>
  <c r="N9" i="1" s="1"/>
  <c r="R6" i="1"/>
  <c r="V6" i="1" s="1"/>
  <c r="R2" i="1"/>
  <c r="V2" i="1" s="1"/>
  <c r="R5" i="1"/>
  <c r="V5" i="1" s="1"/>
  <c r="R8" i="1"/>
  <c r="V8" i="1" s="1"/>
  <c r="R4" i="1"/>
  <c r="V4" i="1" s="1"/>
  <c r="R7" i="1"/>
  <c r="V7" i="1" s="1"/>
  <c r="R3" i="1"/>
  <c r="V3" i="1" s="1"/>
  <c r="R9" i="1"/>
  <c r="V9" i="1" s="1"/>
</calcChain>
</file>

<file path=xl/sharedStrings.xml><?xml version="1.0" encoding="utf-8"?>
<sst xmlns="http://schemas.openxmlformats.org/spreadsheetml/2006/main" count="62" uniqueCount="17">
  <si>
    <t>bubblesort</t>
  </si>
  <si>
    <t>insertsort</t>
  </si>
  <si>
    <t>quicksort</t>
  </si>
  <si>
    <t>selectsort</t>
  </si>
  <si>
    <t>Algoritm</t>
  </si>
  <si>
    <t>Storlek</t>
  </si>
  <si>
    <t>Medeltid</t>
  </si>
  <si>
    <t>Faktor</t>
  </si>
  <si>
    <t>K</t>
  </si>
  <si>
    <t>n^2</t>
  </si>
  <si>
    <t>Kmedel</t>
  </si>
  <si>
    <t>O(n^2)</t>
  </si>
  <si>
    <t>Bubblesort</t>
  </si>
  <si>
    <t>Insertsort</t>
  </si>
  <si>
    <t>Selectsort</t>
  </si>
  <si>
    <t xml:space="preserve">Quicksort </t>
  </si>
  <si>
    <t>n * 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</si>
</sst>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C2D3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NumberFormat="1"/>
    <xf numFmtId="11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Bubblesort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Sheet1!$H$2:$H$9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Sheet1!$M$2:$M$9</c:f>
              <c:numCache>
                <c:formatCode>General</c:formatCode>
                <c:ptCount val="8"/>
                <c:pt idx="0">
                  <c:v>36.2941</c:v>
                </c:pt>
                <c:pt idx="1">
                  <c:v>203.398</c:v>
                </c:pt>
                <c:pt idx="2">
                  <c:v>597.81100000000004</c:v>
                </c:pt>
                <c:pt idx="3">
                  <c:v>1319.85</c:v>
                </c:pt>
                <c:pt idx="4">
                  <c:v>2465.84</c:v>
                </c:pt>
                <c:pt idx="5">
                  <c:v>4128.4299999999994</c:v>
                </c:pt>
                <c:pt idx="6">
                  <c:v>6407.91</c:v>
                </c:pt>
                <c:pt idx="7">
                  <c:v>9401.09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O(n^2)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Sheet1!$H$2:$H$9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Sheet1!$N$2:$N$9</c:f>
              <c:numCache>
                <c:formatCode>General</c:formatCode>
                <c:ptCount val="8"/>
                <c:pt idx="0">
                  <c:v>90.879448159367925</c:v>
                </c:pt>
                <c:pt idx="1">
                  <c:v>363.5177926374717</c:v>
                </c:pt>
                <c:pt idx="2">
                  <c:v>817.91503343431123</c:v>
                </c:pt>
                <c:pt idx="3">
                  <c:v>1454.0711705498868</c:v>
                </c:pt>
                <c:pt idx="4">
                  <c:v>2271.9862039841983</c:v>
                </c:pt>
                <c:pt idx="5">
                  <c:v>3271.6601337372449</c:v>
                </c:pt>
                <c:pt idx="6">
                  <c:v>4453.0929598090279</c:v>
                </c:pt>
                <c:pt idx="7">
                  <c:v>5816.2846821995472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60320"/>
        <c:axId val="309860880"/>
      </c:lineChart>
      <c:catAx>
        <c:axId val="3098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9860880"/>
        <c:crosses val="autoZero"/>
        <c:auto val="1"/>
        <c:lblAlgn val="ctr"/>
        <c:lblOffset val="100"/>
        <c:noMultiLvlLbl val="1"/>
      </c:catAx>
      <c:valAx>
        <c:axId val="3098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9860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Selectsort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Selectsort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Sheet1!$H$29:$H$36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Sheet1!$M$29:$M$36</c:f>
              <c:numCache>
                <c:formatCode>General</c:formatCode>
                <c:ptCount val="8"/>
                <c:pt idx="0">
                  <c:v>10.3146</c:v>
                </c:pt>
                <c:pt idx="1">
                  <c:v>44.311099999999996</c:v>
                </c:pt>
                <c:pt idx="2">
                  <c:v>116.67400000000001</c:v>
                </c:pt>
                <c:pt idx="3">
                  <c:v>242.39599999999999</c:v>
                </c:pt>
                <c:pt idx="4">
                  <c:v>436.59100000000001</c:v>
                </c:pt>
                <c:pt idx="5">
                  <c:v>713.82799999999997</c:v>
                </c:pt>
                <c:pt idx="6">
                  <c:v>1090.1499999999999</c:v>
                </c:pt>
                <c:pt idx="7">
                  <c:v>1580.08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O(n^2)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Sheet1!$H$29:$H$36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Sheet1!$N$29:$N$36</c:f>
              <c:numCache>
                <c:formatCode>General</c:formatCode>
                <c:ptCount val="8"/>
                <c:pt idx="0">
                  <c:v>16.71685093962585</c:v>
                </c:pt>
                <c:pt idx="1">
                  <c:v>66.8674037585034</c:v>
                </c:pt>
                <c:pt idx="2">
                  <c:v>150.45165845663266</c:v>
                </c:pt>
                <c:pt idx="3">
                  <c:v>267.4696150340136</c:v>
                </c:pt>
                <c:pt idx="4">
                  <c:v>417.92127349064629</c:v>
                </c:pt>
                <c:pt idx="5">
                  <c:v>601.80663382653063</c:v>
                </c:pt>
                <c:pt idx="6">
                  <c:v>819.12569604166674</c:v>
                </c:pt>
                <c:pt idx="7">
                  <c:v>1069.8784601360544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87872"/>
        <c:axId val="258025840"/>
      </c:lineChart>
      <c:catAx>
        <c:axId val="757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025840"/>
        <c:crosses val="autoZero"/>
        <c:auto val="1"/>
        <c:lblAlgn val="ctr"/>
        <c:lblOffset val="100"/>
        <c:noMultiLvlLbl val="1"/>
      </c:catAx>
      <c:valAx>
        <c:axId val="2580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78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Insertsort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Insertsort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Sheet1!$P$2:$P$9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Sheet1!$U$2:$U$9</c:f>
              <c:numCache>
                <c:formatCode>General</c:formatCode>
                <c:ptCount val="8"/>
                <c:pt idx="0">
                  <c:v>5.9166599999999994</c:v>
                </c:pt>
                <c:pt idx="1">
                  <c:v>23.526399999999999</c:v>
                </c:pt>
                <c:pt idx="2">
                  <c:v>60.297000000000004</c:v>
                </c:pt>
                <c:pt idx="3">
                  <c:v>123.863</c:v>
                </c:pt>
                <c:pt idx="4">
                  <c:v>221.25900000000001</c:v>
                </c:pt>
                <c:pt idx="5">
                  <c:v>360.27100000000002</c:v>
                </c:pt>
                <c:pt idx="6">
                  <c:v>549.14</c:v>
                </c:pt>
                <c:pt idx="7">
                  <c:v>793.59199999999998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O(n^2)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Sheet1!$P$2:$P$9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Sheet1!$V$2:$V$9</c:f>
              <c:numCache>
                <c:formatCode>General</c:formatCode>
                <c:ptCount val="8"/>
                <c:pt idx="0">
                  <c:v>8.5880082149943302</c:v>
                </c:pt>
                <c:pt idx="1">
                  <c:v>34.352032859977321</c:v>
                </c:pt>
                <c:pt idx="2">
                  <c:v>77.292073934948988</c:v>
                </c:pt>
                <c:pt idx="3">
                  <c:v>137.40813143990928</c:v>
                </c:pt>
                <c:pt idx="4">
                  <c:v>214.70020537485829</c:v>
                </c:pt>
                <c:pt idx="5">
                  <c:v>309.16829573979595</c:v>
                </c:pt>
                <c:pt idx="6">
                  <c:v>420.81240253472225</c:v>
                </c:pt>
                <c:pt idx="7">
                  <c:v>549.63252575963713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49264"/>
        <c:axId val="317649824"/>
      </c:scatterChart>
      <c:valAx>
        <c:axId val="3176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7649824"/>
        <c:crosses val="autoZero"/>
        <c:crossBetween val="midCat"/>
      </c:valAx>
      <c:valAx>
        <c:axId val="3176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76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Selectsort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Selectsort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Sheet1!$H$29:$H$36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Sheet1!$M$29:$M$36</c:f>
              <c:numCache>
                <c:formatCode>General</c:formatCode>
                <c:ptCount val="8"/>
                <c:pt idx="0">
                  <c:v>10.3146</c:v>
                </c:pt>
                <c:pt idx="1">
                  <c:v>44.311099999999996</c:v>
                </c:pt>
                <c:pt idx="2">
                  <c:v>116.67400000000001</c:v>
                </c:pt>
                <c:pt idx="3">
                  <c:v>242.39599999999999</c:v>
                </c:pt>
                <c:pt idx="4">
                  <c:v>436.59100000000001</c:v>
                </c:pt>
                <c:pt idx="5">
                  <c:v>713.82799999999997</c:v>
                </c:pt>
                <c:pt idx="6">
                  <c:v>1090.1499999999999</c:v>
                </c:pt>
                <c:pt idx="7">
                  <c:v>1580.08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O(n^2)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Sheet1!$H$29:$H$36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Sheet1!$N$29:$N$36</c:f>
              <c:numCache>
                <c:formatCode>General</c:formatCode>
                <c:ptCount val="8"/>
                <c:pt idx="0">
                  <c:v>16.71685093962585</c:v>
                </c:pt>
                <c:pt idx="1">
                  <c:v>66.8674037585034</c:v>
                </c:pt>
                <c:pt idx="2">
                  <c:v>150.45165845663266</c:v>
                </c:pt>
                <c:pt idx="3">
                  <c:v>267.4696150340136</c:v>
                </c:pt>
                <c:pt idx="4">
                  <c:v>417.92127349064629</c:v>
                </c:pt>
                <c:pt idx="5">
                  <c:v>601.80663382653063</c:v>
                </c:pt>
                <c:pt idx="6">
                  <c:v>819.12569604166674</c:v>
                </c:pt>
                <c:pt idx="7">
                  <c:v>1069.8784601360544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71184"/>
        <c:axId val="311371744"/>
      </c:lineChart>
      <c:catAx>
        <c:axId val="3113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1371744"/>
        <c:crosses val="autoZero"/>
        <c:auto val="1"/>
        <c:lblAlgn val="ctr"/>
        <c:lblOffset val="100"/>
        <c:noMultiLvlLbl val="1"/>
      </c:catAx>
      <c:valAx>
        <c:axId val="3113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1371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Sheet1!$M$2:$M$9</c:f>
              <c:numCache>
                <c:formatCode>General</c:formatCode>
                <c:ptCount val="8"/>
                <c:pt idx="0">
                  <c:v>36.2941</c:v>
                </c:pt>
                <c:pt idx="1">
                  <c:v>203.398</c:v>
                </c:pt>
                <c:pt idx="2">
                  <c:v>597.81100000000004</c:v>
                </c:pt>
                <c:pt idx="3">
                  <c:v>1319.85</c:v>
                </c:pt>
                <c:pt idx="4">
                  <c:v>2465.84</c:v>
                </c:pt>
                <c:pt idx="5">
                  <c:v>4128.4299999999994</c:v>
                </c:pt>
                <c:pt idx="6">
                  <c:v>6407.91</c:v>
                </c:pt>
                <c:pt idx="7">
                  <c:v>9401.09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Sheet1!$M$17</c:f>
              <c:strCache>
                <c:ptCount val="1"/>
                <c:pt idx="0">
                  <c:v>Quicksort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Sheet1!$M$18:$M$25</c:f>
              <c:numCache>
                <c:formatCode>General</c:formatCode>
                <c:ptCount val="8"/>
                <c:pt idx="0">
                  <c:v>1.9807599999999999</c:v>
                </c:pt>
                <c:pt idx="1">
                  <c:v>4.0504100000000003</c:v>
                </c:pt>
                <c:pt idx="2">
                  <c:v>6.2739700000000003</c:v>
                </c:pt>
                <c:pt idx="3">
                  <c:v>8.9002800000000004</c:v>
                </c:pt>
                <c:pt idx="4">
                  <c:v>11.856</c:v>
                </c:pt>
                <c:pt idx="5">
                  <c:v>15.221500000000001</c:v>
                </c:pt>
                <c:pt idx="6">
                  <c:v>18.978999999999999</c:v>
                </c:pt>
                <c:pt idx="7">
                  <c:v>23.273700000000002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Insertsort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Sheet1!$U$2:$U$9</c:f>
              <c:numCache>
                <c:formatCode>General</c:formatCode>
                <c:ptCount val="8"/>
                <c:pt idx="0">
                  <c:v>5.9166599999999994</c:v>
                </c:pt>
                <c:pt idx="1">
                  <c:v>23.526399999999999</c:v>
                </c:pt>
                <c:pt idx="2">
                  <c:v>60.297000000000004</c:v>
                </c:pt>
                <c:pt idx="3">
                  <c:v>123.863</c:v>
                </c:pt>
                <c:pt idx="4">
                  <c:v>221.25900000000001</c:v>
                </c:pt>
                <c:pt idx="5">
                  <c:v>360.27100000000002</c:v>
                </c:pt>
                <c:pt idx="6">
                  <c:v>549.14</c:v>
                </c:pt>
                <c:pt idx="7">
                  <c:v>793.59199999999998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Sheet1!$M$28</c:f>
              <c:strCache>
                <c:ptCount val="1"/>
                <c:pt idx="0">
                  <c:v>Selectsort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Sheet1!$M$29:$M$36</c:f>
              <c:numCache>
                <c:formatCode>General</c:formatCode>
                <c:ptCount val="8"/>
                <c:pt idx="0">
                  <c:v>10.3146</c:v>
                </c:pt>
                <c:pt idx="1">
                  <c:v>44.311099999999996</c:v>
                </c:pt>
                <c:pt idx="2">
                  <c:v>116.67400000000001</c:v>
                </c:pt>
                <c:pt idx="3">
                  <c:v>242.39599999999999</c:v>
                </c:pt>
                <c:pt idx="4">
                  <c:v>436.59100000000001</c:v>
                </c:pt>
                <c:pt idx="5">
                  <c:v>713.82799999999997</c:v>
                </c:pt>
                <c:pt idx="6">
                  <c:v>1090.1499999999999</c:v>
                </c:pt>
                <c:pt idx="7">
                  <c:v>1580.08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28384"/>
        <c:axId val="312328944"/>
      </c:lineChart>
      <c:catAx>
        <c:axId val="3123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2328944"/>
        <c:crosses val="autoZero"/>
        <c:auto val="1"/>
        <c:lblAlgn val="ctr"/>
        <c:lblOffset val="100"/>
        <c:noMultiLvlLbl val="0"/>
      </c:catAx>
      <c:valAx>
        <c:axId val="3123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232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Sheet1!$M$17</c:f>
              <c:strCache>
                <c:ptCount val="1"/>
                <c:pt idx="0">
                  <c:v>Quicksort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Sheet1!$H$18:$H$25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Sheet1!$M$18:$M$25</c:f>
              <c:numCache>
                <c:formatCode>General</c:formatCode>
                <c:ptCount val="8"/>
                <c:pt idx="0">
                  <c:v>1.9807599999999999</c:v>
                </c:pt>
                <c:pt idx="1">
                  <c:v>4.0504100000000003</c:v>
                </c:pt>
                <c:pt idx="2">
                  <c:v>6.2739700000000003</c:v>
                </c:pt>
                <c:pt idx="3">
                  <c:v>8.9002800000000004</c:v>
                </c:pt>
                <c:pt idx="4">
                  <c:v>11.856</c:v>
                </c:pt>
                <c:pt idx="5">
                  <c:v>15.221500000000001</c:v>
                </c:pt>
                <c:pt idx="6">
                  <c:v>18.978999999999999</c:v>
                </c:pt>
                <c:pt idx="7">
                  <c:v>23.273700000000002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Sheet1!$N$17</c:f>
              <c:strCache>
                <c:ptCount val="1"/>
                <c:pt idx="0">
                  <c:v>n * log2(n)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Sheet1!$H$18:$H$25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Sheet1!$N$18:$N$25</c:f>
              <c:numCache>
                <c:formatCode>General</c:formatCode>
                <c:ptCount val="8"/>
                <c:pt idx="0" formatCode="0.00E+00">
                  <c:v>2.0319047402604427</c:v>
                </c:pt>
                <c:pt idx="1">
                  <c:v>4.394530883740277</c:v>
                </c:pt>
                <c:pt idx="2">
                  <c:v>6.8819857542142531</c:v>
                </c:pt>
                <c:pt idx="3">
                  <c:v>9.4505045739193356</c:v>
                </c:pt>
                <c:pt idx="4">
                  <c:v>12.079301995591406</c:v>
                </c:pt>
                <c:pt idx="5">
                  <c:v>14.756135718086682</c:v>
                </c:pt>
                <c:pt idx="6">
                  <c:v>17.472916438875242</c:v>
                </c:pt>
                <c:pt idx="7">
                  <c:v>20.223894760716238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77248"/>
        <c:axId val="310154992"/>
      </c:lineChart>
      <c:catAx>
        <c:axId val="3177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0154992"/>
        <c:crosses val="autoZero"/>
        <c:auto val="1"/>
        <c:lblAlgn val="ctr"/>
        <c:lblOffset val="100"/>
        <c:noMultiLvlLbl val="0"/>
      </c:catAx>
      <c:valAx>
        <c:axId val="3101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7777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Sheet1!$M$2:$M$9</c:f>
              <c:numCache>
                <c:formatCode>General</c:formatCode>
                <c:ptCount val="8"/>
                <c:pt idx="0">
                  <c:v>36.2941</c:v>
                </c:pt>
                <c:pt idx="1">
                  <c:v>203.398</c:v>
                </c:pt>
                <c:pt idx="2">
                  <c:v>597.81100000000004</c:v>
                </c:pt>
                <c:pt idx="3">
                  <c:v>1319.85</c:v>
                </c:pt>
                <c:pt idx="4">
                  <c:v>2465.84</c:v>
                </c:pt>
                <c:pt idx="5">
                  <c:v>4128.4299999999994</c:v>
                </c:pt>
                <c:pt idx="6">
                  <c:v>6407.91</c:v>
                </c:pt>
                <c:pt idx="7">
                  <c:v>9401.09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Sheet1!$M$17</c:f>
              <c:strCache>
                <c:ptCount val="1"/>
                <c:pt idx="0">
                  <c:v>Quicksort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Sheet1!$M$18:$M$25</c:f>
              <c:numCache>
                <c:formatCode>General</c:formatCode>
                <c:ptCount val="8"/>
                <c:pt idx="0">
                  <c:v>1.9807599999999999</c:v>
                </c:pt>
                <c:pt idx="1">
                  <c:v>4.0504100000000003</c:v>
                </c:pt>
                <c:pt idx="2">
                  <c:v>6.2739700000000003</c:v>
                </c:pt>
                <c:pt idx="3">
                  <c:v>8.9002800000000004</c:v>
                </c:pt>
                <c:pt idx="4">
                  <c:v>11.856</c:v>
                </c:pt>
                <c:pt idx="5">
                  <c:v>15.221500000000001</c:v>
                </c:pt>
                <c:pt idx="6">
                  <c:v>18.978999999999999</c:v>
                </c:pt>
                <c:pt idx="7">
                  <c:v>23.273700000000002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Insertsort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Sheet1!$U$2:$U$9</c:f>
              <c:numCache>
                <c:formatCode>General</c:formatCode>
                <c:ptCount val="8"/>
                <c:pt idx="0">
                  <c:v>5.9166599999999994</c:v>
                </c:pt>
                <c:pt idx="1">
                  <c:v>23.526399999999999</c:v>
                </c:pt>
                <c:pt idx="2">
                  <c:v>60.297000000000004</c:v>
                </c:pt>
                <c:pt idx="3">
                  <c:v>123.863</c:v>
                </c:pt>
                <c:pt idx="4">
                  <c:v>221.25900000000001</c:v>
                </c:pt>
                <c:pt idx="5">
                  <c:v>360.27100000000002</c:v>
                </c:pt>
                <c:pt idx="6">
                  <c:v>549.14</c:v>
                </c:pt>
                <c:pt idx="7">
                  <c:v>793.59199999999998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Sheet1!$M$28</c:f>
              <c:strCache>
                <c:ptCount val="1"/>
                <c:pt idx="0">
                  <c:v>Selectsort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Sheet1!$M$29:$M$36</c:f>
              <c:numCache>
                <c:formatCode>General</c:formatCode>
                <c:ptCount val="8"/>
                <c:pt idx="0">
                  <c:v>10.3146</c:v>
                </c:pt>
                <c:pt idx="1">
                  <c:v>44.311099999999996</c:v>
                </c:pt>
                <c:pt idx="2">
                  <c:v>116.67400000000001</c:v>
                </c:pt>
                <c:pt idx="3">
                  <c:v>242.39599999999999</c:v>
                </c:pt>
                <c:pt idx="4">
                  <c:v>436.59100000000001</c:v>
                </c:pt>
                <c:pt idx="5">
                  <c:v>713.82799999999997</c:v>
                </c:pt>
                <c:pt idx="6">
                  <c:v>1090.1499999999999</c:v>
                </c:pt>
                <c:pt idx="7">
                  <c:v>1580.08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16144"/>
        <c:axId val="310316704"/>
      </c:lineChart>
      <c:catAx>
        <c:axId val="3103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0316704"/>
        <c:crosses val="autoZero"/>
        <c:auto val="1"/>
        <c:lblAlgn val="ctr"/>
        <c:lblOffset val="100"/>
        <c:noMultiLvlLbl val="0"/>
      </c:catAx>
      <c:valAx>
        <c:axId val="3103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031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Bubblesort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Sheet1!$H$2:$H$9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Sheet1!$M$2:$M$9</c:f>
              <c:numCache>
                <c:formatCode>General</c:formatCode>
                <c:ptCount val="8"/>
                <c:pt idx="0">
                  <c:v>36.2941</c:v>
                </c:pt>
                <c:pt idx="1">
                  <c:v>203.398</c:v>
                </c:pt>
                <c:pt idx="2">
                  <c:v>597.81100000000004</c:v>
                </c:pt>
                <c:pt idx="3">
                  <c:v>1319.85</c:v>
                </c:pt>
                <c:pt idx="4">
                  <c:v>2465.84</c:v>
                </c:pt>
                <c:pt idx="5">
                  <c:v>4128.4299999999994</c:v>
                </c:pt>
                <c:pt idx="6">
                  <c:v>6407.91</c:v>
                </c:pt>
                <c:pt idx="7">
                  <c:v>9401.09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O(n^2)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Sheet1!$H$2:$H$9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Sheet1!$N$2:$N$9</c:f>
              <c:numCache>
                <c:formatCode>General</c:formatCode>
                <c:ptCount val="8"/>
                <c:pt idx="0">
                  <c:v>90.879448159367925</c:v>
                </c:pt>
                <c:pt idx="1">
                  <c:v>363.5177926374717</c:v>
                </c:pt>
                <c:pt idx="2">
                  <c:v>817.91503343431123</c:v>
                </c:pt>
                <c:pt idx="3">
                  <c:v>1454.0711705498868</c:v>
                </c:pt>
                <c:pt idx="4">
                  <c:v>2271.9862039841983</c:v>
                </c:pt>
                <c:pt idx="5">
                  <c:v>3271.6601337372449</c:v>
                </c:pt>
                <c:pt idx="6">
                  <c:v>4453.0929598090279</c:v>
                </c:pt>
                <c:pt idx="7">
                  <c:v>5816.2846821995472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55616"/>
        <c:axId val="310356176"/>
      </c:lineChart>
      <c:catAx>
        <c:axId val="3103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0356176"/>
        <c:crosses val="autoZero"/>
        <c:auto val="1"/>
        <c:lblAlgn val="ctr"/>
        <c:lblOffset val="100"/>
        <c:noMultiLvlLbl val="1"/>
      </c:catAx>
      <c:valAx>
        <c:axId val="3103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035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Insertsort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Insertsort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Sheet1!$P$2:$P$9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Sheet1!$U$2:$U$9</c:f>
              <c:numCache>
                <c:formatCode>General</c:formatCode>
                <c:ptCount val="8"/>
                <c:pt idx="0">
                  <c:v>5.9166599999999994</c:v>
                </c:pt>
                <c:pt idx="1">
                  <c:v>23.526399999999999</c:v>
                </c:pt>
                <c:pt idx="2">
                  <c:v>60.297000000000004</c:v>
                </c:pt>
                <c:pt idx="3">
                  <c:v>123.863</c:v>
                </c:pt>
                <c:pt idx="4">
                  <c:v>221.25900000000001</c:v>
                </c:pt>
                <c:pt idx="5">
                  <c:v>360.27100000000002</c:v>
                </c:pt>
                <c:pt idx="6">
                  <c:v>549.14</c:v>
                </c:pt>
                <c:pt idx="7">
                  <c:v>793.59199999999998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O(n^2)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Sheet1!$P$2:$P$9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Sheet1!$V$2:$V$9</c:f>
              <c:numCache>
                <c:formatCode>General</c:formatCode>
                <c:ptCount val="8"/>
                <c:pt idx="0">
                  <c:v>8.5880082149943302</c:v>
                </c:pt>
                <c:pt idx="1">
                  <c:v>34.352032859977321</c:v>
                </c:pt>
                <c:pt idx="2">
                  <c:v>77.292073934948988</c:v>
                </c:pt>
                <c:pt idx="3">
                  <c:v>137.40813143990928</c:v>
                </c:pt>
                <c:pt idx="4">
                  <c:v>214.70020537485829</c:v>
                </c:pt>
                <c:pt idx="5">
                  <c:v>309.16829573979595</c:v>
                </c:pt>
                <c:pt idx="6">
                  <c:v>420.81240253472225</c:v>
                </c:pt>
                <c:pt idx="7">
                  <c:v>549.63252575963713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25056"/>
        <c:axId val="382925616"/>
      </c:lineChart>
      <c:catAx>
        <c:axId val="3829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2925616"/>
        <c:crosses val="autoZero"/>
        <c:auto val="1"/>
        <c:lblAlgn val="ctr"/>
        <c:lblOffset val="100"/>
        <c:noMultiLvlLbl val="0"/>
      </c:catAx>
      <c:valAx>
        <c:axId val="3829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2925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Sheet1!$M$17</c:f>
              <c:strCache>
                <c:ptCount val="1"/>
                <c:pt idx="0">
                  <c:v>Quicksort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Sheet1!$H$18:$H$25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Sheet1!$M$18:$M$25</c:f>
              <c:numCache>
                <c:formatCode>General</c:formatCode>
                <c:ptCount val="8"/>
                <c:pt idx="0">
                  <c:v>1.9807599999999999</c:v>
                </c:pt>
                <c:pt idx="1">
                  <c:v>4.0504100000000003</c:v>
                </c:pt>
                <c:pt idx="2">
                  <c:v>6.2739700000000003</c:v>
                </c:pt>
                <c:pt idx="3">
                  <c:v>8.9002800000000004</c:v>
                </c:pt>
                <c:pt idx="4">
                  <c:v>11.856</c:v>
                </c:pt>
                <c:pt idx="5">
                  <c:v>15.221500000000001</c:v>
                </c:pt>
                <c:pt idx="6">
                  <c:v>18.978999999999999</c:v>
                </c:pt>
                <c:pt idx="7">
                  <c:v>23.273700000000002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Sheet1!$N$17</c:f>
              <c:strCache>
                <c:ptCount val="1"/>
                <c:pt idx="0">
                  <c:v>n * log2(n)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Sheet1!$H$18:$H$25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Sheet1!$N$18:$N$25</c:f>
              <c:numCache>
                <c:formatCode>General</c:formatCode>
                <c:ptCount val="8"/>
                <c:pt idx="0" formatCode="0.00E+00">
                  <c:v>2.0319047402604427</c:v>
                </c:pt>
                <c:pt idx="1">
                  <c:v>4.394530883740277</c:v>
                </c:pt>
                <c:pt idx="2">
                  <c:v>6.8819857542142531</c:v>
                </c:pt>
                <c:pt idx="3">
                  <c:v>9.4505045739193356</c:v>
                </c:pt>
                <c:pt idx="4">
                  <c:v>12.079301995591406</c:v>
                </c:pt>
                <c:pt idx="5">
                  <c:v>14.756135718086682</c:v>
                </c:pt>
                <c:pt idx="6">
                  <c:v>17.472916438875242</c:v>
                </c:pt>
                <c:pt idx="7">
                  <c:v>20.223894760716238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4432"/>
        <c:axId val="383044992"/>
      </c:lineChart>
      <c:catAx>
        <c:axId val="3830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3044992"/>
        <c:crosses val="autoZero"/>
        <c:auto val="1"/>
        <c:lblAlgn val="ctr"/>
        <c:lblOffset val="100"/>
        <c:noMultiLvlLbl val="0"/>
      </c:catAx>
      <c:valAx>
        <c:axId val="3830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304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32</xdr:row>
      <xdr:rowOff>156210</xdr:rowOff>
    </xdr:from>
    <xdr:to>
      <xdr:col>29</xdr:col>
      <xdr:colOff>259080</xdr:colOff>
      <xdr:row>53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236220</xdr:colOff>
      <xdr:row>35</xdr:row>
      <xdr:rowOff>57150</xdr:rowOff>
    </xdr:from>
    <xdr:to>
      <xdr:col>7</xdr:col>
      <xdr:colOff>15240</xdr:colOff>
      <xdr:row>50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39</xdr:row>
      <xdr:rowOff>110490</xdr:rowOff>
    </xdr:from>
    <xdr:to>
      <xdr:col>16</xdr:col>
      <xdr:colOff>7620</xdr:colOff>
      <xdr:row>54</xdr:row>
      <xdr:rowOff>110490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586740</xdr:colOff>
      <xdr:row>47</xdr:row>
      <xdr:rowOff>11430</xdr:rowOff>
    </xdr:from>
    <xdr:to>
      <xdr:col>23</xdr:col>
      <xdr:colOff>411480</xdr:colOff>
      <xdr:row>73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586740</xdr:colOff>
      <xdr:row>43</xdr:row>
      <xdr:rowOff>49530</xdr:rowOff>
    </xdr:from>
    <xdr:to>
      <xdr:col>25</xdr:col>
      <xdr:colOff>601980</xdr:colOff>
      <xdr:row>70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0</xdr:rowOff>
    </xdr:from>
    <xdr:to>
      <xdr:col>10</xdr:col>
      <xdr:colOff>533400</xdr:colOff>
      <xdr:row>29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0</xdr:row>
      <xdr:rowOff>7620</xdr:rowOff>
    </xdr:from>
    <xdr:to>
      <xdr:col>22</xdr:col>
      <xdr:colOff>144780</xdr:colOff>
      <xdr:row>29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167640</xdr:rowOff>
    </xdr:from>
    <xdr:to>
      <xdr:col>10</xdr:col>
      <xdr:colOff>464820</xdr:colOff>
      <xdr:row>53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29</xdr:row>
      <xdr:rowOff>175260</xdr:rowOff>
    </xdr:from>
    <xdr:to>
      <xdr:col>22</xdr:col>
      <xdr:colOff>144780</xdr:colOff>
      <xdr:row>53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594360</xdr:colOff>
      <xdr:row>73</xdr:row>
      <xdr:rowOff>60960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Normal="100" workbookViewId="0">
      <selection activeCell="N18" sqref="N18"/>
    </sheetView>
  </sheetViews>
  <sheetFormatPr defaultRowHeight="14.4" x14ac:dyDescent="0.3"/>
  <cols>
    <col min="2" max="2" width="13.109375" customWidth="1"/>
    <col min="3" max="3" width="14.77734375" customWidth="1"/>
    <col min="4" max="4" width="10.5546875" bestFit="1" customWidth="1"/>
    <col min="5" max="5" width="13.6640625" bestFit="1" customWidth="1"/>
    <col min="9" max="9" width="11.5546875" bestFit="1" customWidth="1"/>
    <col min="13" max="13" width="12.88671875" customWidth="1"/>
    <col min="14" max="14" width="10.88671875" bestFit="1" customWidth="1"/>
  </cols>
  <sheetData>
    <row r="1" spans="1:22" x14ac:dyDescent="0.3">
      <c r="A1" t="s">
        <v>4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H1" t="s">
        <v>5</v>
      </c>
      <c r="I1" t="s">
        <v>6</v>
      </c>
      <c r="J1" t="s">
        <v>11</v>
      </c>
      <c r="L1" t="s">
        <v>7</v>
      </c>
      <c r="M1" t="s">
        <v>12</v>
      </c>
      <c r="N1" t="s">
        <v>11</v>
      </c>
      <c r="P1" t="s">
        <v>5</v>
      </c>
      <c r="Q1" t="s">
        <v>6</v>
      </c>
      <c r="R1" t="s">
        <v>11</v>
      </c>
      <c r="T1" t="s">
        <v>7</v>
      </c>
      <c r="U1" t="s">
        <v>13</v>
      </c>
      <c r="V1" t="s">
        <v>11</v>
      </c>
    </row>
    <row r="2" spans="1:22" x14ac:dyDescent="0.3">
      <c r="A2" t="s">
        <v>0</v>
      </c>
      <c r="B2">
        <v>5000</v>
      </c>
      <c r="C2" s="3">
        <v>3.6294100000000003E-2</v>
      </c>
      <c r="D2" s="2">
        <f>(C2/E2)</f>
        <v>1.4517640000000002E-9</v>
      </c>
      <c r="E2" s="1">
        <f>B2*B2</f>
        <v>25000000</v>
      </c>
      <c r="F2" s="2">
        <f>F9/8</f>
        <v>3.6351779263747167E-9</v>
      </c>
      <c r="H2">
        <v>5000</v>
      </c>
      <c r="I2" s="3">
        <v>3.6294100000000003E-2</v>
      </c>
      <c r="J2" s="3">
        <f>F2*E2</f>
        <v>9.0879448159367923E-2</v>
      </c>
      <c r="L2">
        <v>1000</v>
      </c>
      <c r="M2">
        <f>I2*L2</f>
        <v>36.2941</v>
      </c>
      <c r="N2">
        <f>J2*L2</f>
        <v>90.879448159367925</v>
      </c>
      <c r="P2">
        <v>5000</v>
      </c>
      <c r="Q2" s="2">
        <v>5.9166599999999998E-3</v>
      </c>
      <c r="R2" s="3">
        <f>F10*E10</f>
        <v>8.5880082149943308E-3</v>
      </c>
      <c r="T2">
        <v>1000</v>
      </c>
      <c r="U2">
        <f t="shared" ref="U2:U9" si="0">Q2*T2</f>
        <v>5.9166599999999994</v>
      </c>
      <c r="V2">
        <f t="shared" ref="V2:V9" si="1">R2*T2</f>
        <v>8.5880082149943302</v>
      </c>
    </row>
    <row r="3" spans="1:22" x14ac:dyDescent="0.3">
      <c r="A3" t="s">
        <v>0</v>
      </c>
      <c r="B3">
        <v>10000</v>
      </c>
      <c r="C3" s="3">
        <v>0.203398</v>
      </c>
      <c r="D3" s="2">
        <f>(C3/E3)</f>
        <v>2.03398E-9</v>
      </c>
      <c r="E3" s="1">
        <f>B3*B3</f>
        <v>100000000</v>
      </c>
      <c r="F3" s="2"/>
      <c r="H3">
        <v>10000</v>
      </c>
      <c r="I3" s="3">
        <v>0.203398</v>
      </c>
      <c r="J3" s="3">
        <f>F2*E3</f>
        <v>0.36351779263747169</v>
      </c>
      <c r="L3">
        <v>1000</v>
      </c>
      <c r="M3">
        <f>I3*L3</f>
        <v>203.398</v>
      </c>
      <c r="N3">
        <f t="shared" ref="N3:N9" si="2">J3*L3</f>
        <v>363.5177926374717</v>
      </c>
      <c r="P3">
        <v>10000</v>
      </c>
      <c r="Q3" s="2">
        <v>2.3526399999999999E-2</v>
      </c>
      <c r="R3" s="3">
        <f>F10*E11</f>
        <v>3.4352032859977323E-2</v>
      </c>
      <c r="T3">
        <v>1000</v>
      </c>
      <c r="U3">
        <f t="shared" si="0"/>
        <v>23.526399999999999</v>
      </c>
      <c r="V3">
        <f t="shared" si="1"/>
        <v>34.352032859977321</v>
      </c>
    </row>
    <row r="4" spans="1:22" x14ac:dyDescent="0.3">
      <c r="A4" t="s">
        <v>0</v>
      </c>
      <c r="B4">
        <v>15000</v>
      </c>
      <c r="C4" s="3">
        <v>0.59781099999999998</v>
      </c>
      <c r="D4" s="2">
        <f>(C4/E4)</f>
        <v>2.6569377777777778E-9</v>
      </c>
      <c r="E4" s="1">
        <f>B4*B4</f>
        <v>225000000</v>
      </c>
      <c r="F4" s="2"/>
      <c r="H4">
        <v>15000</v>
      </c>
      <c r="I4" s="3">
        <v>0.59781099999999998</v>
      </c>
      <c r="J4" s="3">
        <f>F2*E4</f>
        <v>0.81791503343431127</v>
      </c>
      <c r="L4">
        <v>1000</v>
      </c>
      <c r="M4">
        <f t="shared" ref="M4:M9" si="3">I4*L4</f>
        <v>597.81100000000004</v>
      </c>
      <c r="N4">
        <f t="shared" si="2"/>
        <v>817.91503343431123</v>
      </c>
      <c r="P4">
        <v>15000</v>
      </c>
      <c r="Q4" s="2">
        <v>6.0297000000000003E-2</v>
      </c>
      <c r="R4" s="3">
        <f>F10*E12</f>
        <v>7.7292073934948982E-2</v>
      </c>
      <c r="T4">
        <v>1000</v>
      </c>
      <c r="U4">
        <f t="shared" si="0"/>
        <v>60.297000000000004</v>
      </c>
      <c r="V4">
        <f t="shared" si="1"/>
        <v>77.292073934948988</v>
      </c>
    </row>
    <row r="5" spans="1:22" x14ac:dyDescent="0.3">
      <c r="A5" t="s">
        <v>0</v>
      </c>
      <c r="B5">
        <v>20000</v>
      </c>
      <c r="C5" s="3">
        <v>1.31985</v>
      </c>
      <c r="D5" s="2">
        <f>(C5/E5)</f>
        <v>3.2996249999999998E-9</v>
      </c>
      <c r="E5" s="1">
        <f t="shared" ref="E5:E7" si="4">B5*B5</f>
        <v>400000000</v>
      </c>
      <c r="F5" s="2"/>
      <c r="H5">
        <v>20000</v>
      </c>
      <c r="I5" s="3">
        <v>1.31985</v>
      </c>
      <c r="J5" s="3">
        <f>F2*E5</f>
        <v>1.4540711705498868</v>
      </c>
      <c r="L5">
        <v>1000</v>
      </c>
      <c r="M5">
        <f t="shared" si="3"/>
        <v>1319.85</v>
      </c>
      <c r="N5">
        <f t="shared" si="2"/>
        <v>1454.0711705498868</v>
      </c>
      <c r="P5">
        <v>20000</v>
      </c>
      <c r="Q5" s="2">
        <v>0.123863</v>
      </c>
      <c r="R5" s="3">
        <f>F10*E13</f>
        <v>0.13740813143990929</v>
      </c>
      <c r="T5">
        <v>1000</v>
      </c>
      <c r="U5">
        <f t="shared" si="0"/>
        <v>123.863</v>
      </c>
      <c r="V5">
        <f t="shared" si="1"/>
        <v>137.40813143990928</v>
      </c>
    </row>
    <row r="6" spans="1:22" x14ac:dyDescent="0.3">
      <c r="A6" t="s">
        <v>0</v>
      </c>
      <c r="B6">
        <v>25000</v>
      </c>
      <c r="C6" s="3">
        <v>2.46584</v>
      </c>
      <c r="D6" s="2">
        <f>(C6/E6)</f>
        <v>3.9453440000000004E-9</v>
      </c>
      <c r="E6" s="1">
        <f t="shared" si="4"/>
        <v>625000000</v>
      </c>
      <c r="F6" s="2"/>
      <c r="H6">
        <v>25000</v>
      </c>
      <c r="I6" s="3">
        <v>2.46584</v>
      </c>
      <c r="J6" s="3">
        <f>F2*E6</f>
        <v>2.271986203984198</v>
      </c>
      <c r="L6">
        <v>1000</v>
      </c>
      <c r="M6">
        <f t="shared" si="3"/>
        <v>2465.84</v>
      </c>
      <c r="N6">
        <f t="shared" si="2"/>
        <v>2271.9862039841983</v>
      </c>
      <c r="P6">
        <v>25000</v>
      </c>
      <c r="Q6" s="2">
        <v>0.22125900000000001</v>
      </c>
      <c r="R6" s="3">
        <f>F10*E14</f>
        <v>0.21470020537485829</v>
      </c>
      <c r="T6">
        <v>1000</v>
      </c>
      <c r="U6">
        <f t="shared" si="0"/>
        <v>221.25900000000001</v>
      </c>
      <c r="V6">
        <f t="shared" si="1"/>
        <v>214.70020537485829</v>
      </c>
    </row>
    <row r="7" spans="1:22" x14ac:dyDescent="0.3">
      <c r="A7" t="s">
        <v>0</v>
      </c>
      <c r="B7">
        <v>30000</v>
      </c>
      <c r="C7" s="3">
        <v>4.1284299999999998</v>
      </c>
      <c r="D7" s="2">
        <f t="shared" ref="D6:D33" si="5">(C7/E7)</f>
        <v>4.5871444444444446E-9</v>
      </c>
      <c r="E7" s="1">
        <f t="shared" si="4"/>
        <v>900000000</v>
      </c>
      <c r="F7" s="2"/>
      <c r="H7">
        <v>30000</v>
      </c>
      <c r="I7" s="3">
        <v>4.1284299999999998</v>
      </c>
      <c r="J7" s="3">
        <f>F2*E7</f>
        <v>3.2716601337372451</v>
      </c>
      <c r="L7">
        <v>1000</v>
      </c>
      <c r="M7">
        <f t="shared" si="3"/>
        <v>4128.4299999999994</v>
      </c>
      <c r="N7">
        <f t="shared" si="2"/>
        <v>3271.6601337372449</v>
      </c>
      <c r="P7">
        <v>30000</v>
      </c>
      <c r="Q7" s="2">
        <v>0.36027100000000001</v>
      </c>
      <c r="R7" s="3">
        <f>F10*E15</f>
        <v>0.30916829573979593</v>
      </c>
      <c r="T7">
        <v>1000</v>
      </c>
      <c r="U7">
        <f t="shared" si="0"/>
        <v>360.27100000000002</v>
      </c>
      <c r="V7">
        <f t="shared" si="1"/>
        <v>309.16829573979595</v>
      </c>
    </row>
    <row r="8" spans="1:22" x14ac:dyDescent="0.3">
      <c r="A8" t="s">
        <v>0</v>
      </c>
      <c r="B8">
        <v>35000</v>
      </c>
      <c r="C8" s="3">
        <v>6.4079100000000002</v>
      </c>
      <c r="D8" s="2">
        <f t="shared" si="5"/>
        <v>5.2309469387755101E-9</v>
      </c>
      <c r="E8" s="1">
        <f>B8*B8</f>
        <v>1225000000</v>
      </c>
      <c r="F8" s="2"/>
      <c r="H8">
        <v>35000</v>
      </c>
      <c r="I8" s="3">
        <v>6.4079100000000002</v>
      </c>
      <c r="J8" s="3">
        <f>F2*E8</f>
        <v>4.4530929598090276</v>
      </c>
      <c r="L8">
        <v>1000</v>
      </c>
      <c r="M8">
        <f t="shared" si="3"/>
        <v>6407.91</v>
      </c>
      <c r="N8">
        <f t="shared" si="2"/>
        <v>4453.0929598090279</v>
      </c>
      <c r="P8">
        <v>35000</v>
      </c>
      <c r="Q8" s="2">
        <v>0.54913999999999996</v>
      </c>
      <c r="R8" s="3">
        <f>F10*E16</f>
        <v>0.42081240253472224</v>
      </c>
      <c r="T8">
        <v>1000</v>
      </c>
      <c r="U8">
        <f t="shared" si="0"/>
        <v>549.14</v>
      </c>
      <c r="V8">
        <f t="shared" si="1"/>
        <v>420.81240253472225</v>
      </c>
    </row>
    <row r="9" spans="1:22" x14ac:dyDescent="0.3">
      <c r="A9" t="s">
        <v>0</v>
      </c>
      <c r="B9">
        <v>40000</v>
      </c>
      <c r="C9" s="3">
        <v>9.4010899999999999</v>
      </c>
      <c r="D9" s="2">
        <f>(C9/E9)</f>
        <v>5.8756812500000001E-9</v>
      </c>
      <c r="E9" s="1">
        <f>B9*B9</f>
        <v>1600000000</v>
      </c>
      <c r="F9" s="2">
        <f>SUM(D2:D9)</f>
        <v>2.9081423410997734E-8</v>
      </c>
      <c r="H9">
        <v>40000</v>
      </c>
      <c r="I9" s="3">
        <v>9.4010899999999999</v>
      </c>
      <c r="J9" s="3">
        <f>F2*E9</f>
        <v>5.8162846821995471</v>
      </c>
      <c r="L9">
        <v>1000</v>
      </c>
      <c r="M9">
        <f t="shared" si="3"/>
        <v>9401.09</v>
      </c>
      <c r="N9">
        <f t="shared" si="2"/>
        <v>5816.2846821995472</v>
      </c>
      <c r="P9">
        <v>40000</v>
      </c>
      <c r="Q9" s="2">
        <v>0.79359199999999996</v>
      </c>
      <c r="R9" s="3">
        <f>F10*E17</f>
        <v>0.54963252575963717</v>
      </c>
      <c r="T9">
        <v>1000</v>
      </c>
      <c r="U9">
        <f t="shared" si="0"/>
        <v>793.59199999999998</v>
      </c>
      <c r="V9">
        <f t="shared" si="1"/>
        <v>549.63252575963713</v>
      </c>
    </row>
    <row r="10" spans="1:22" x14ac:dyDescent="0.3">
      <c r="A10" t="s">
        <v>1</v>
      </c>
      <c r="B10">
        <v>5000</v>
      </c>
      <c r="C10" s="3">
        <v>5.9166599999999998E-3</v>
      </c>
      <c r="D10" s="2">
        <f t="shared" si="5"/>
        <v>2.3666640000000001E-10</v>
      </c>
      <c r="E10" s="1">
        <f>B10*B10</f>
        <v>25000000</v>
      </c>
      <c r="F10" s="2">
        <f>F17/8</f>
        <v>3.4352032859977326E-10</v>
      </c>
    </row>
    <row r="11" spans="1:22" x14ac:dyDescent="0.3">
      <c r="A11" t="s">
        <v>1</v>
      </c>
      <c r="B11">
        <v>10000</v>
      </c>
      <c r="C11" s="3">
        <v>2.3526399999999999E-2</v>
      </c>
      <c r="D11" s="2">
        <f t="shared" si="5"/>
        <v>2.3526400000000001E-10</v>
      </c>
      <c r="E11" s="1">
        <f t="shared" ref="E11:E33" si="6">B11*B11</f>
        <v>100000000</v>
      </c>
    </row>
    <row r="12" spans="1:22" x14ac:dyDescent="0.3">
      <c r="A12" t="s">
        <v>1</v>
      </c>
      <c r="B12">
        <v>15000</v>
      </c>
      <c r="C12" s="3">
        <v>6.0297000000000003E-2</v>
      </c>
      <c r="D12" s="2">
        <f t="shared" si="5"/>
        <v>2.6798666666666668E-10</v>
      </c>
      <c r="E12" s="1">
        <f t="shared" si="6"/>
        <v>225000000</v>
      </c>
    </row>
    <row r="13" spans="1:22" x14ac:dyDescent="0.3">
      <c r="A13" t="s">
        <v>1</v>
      </c>
      <c r="B13">
        <v>20000</v>
      </c>
      <c r="C13" s="3">
        <v>0.123863</v>
      </c>
      <c r="D13" s="2">
        <f t="shared" si="5"/>
        <v>3.0965750000000002E-10</v>
      </c>
      <c r="E13" s="1">
        <f t="shared" si="6"/>
        <v>400000000</v>
      </c>
    </row>
    <row r="14" spans="1:22" x14ac:dyDescent="0.3">
      <c r="A14" t="s">
        <v>1</v>
      </c>
      <c r="B14">
        <v>25000</v>
      </c>
      <c r="C14" s="3">
        <v>0.22125900000000001</v>
      </c>
      <c r="D14" s="2">
        <f t="shared" si="5"/>
        <v>3.5401440000000001E-10</v>
      </c>
      <c r="E14" s="1">
        <f t="shared" si="6"/>
        <v>625000000</v>
      </c>
    </row>
    <row r="15" spans="1:22" x14ac:dyDescent="0.3">
      <c r="A15" t="s">
        <v>1</v>
      </c>
      <c r="B15">
        <v>30000</v>
      </c>
      <c r="C15" s="3">
        <v>0.36027100000000001</v>
      </c>
      <c r="D15" s="2">
        <f t="shared" si="5"/>
        <v>4.0030111111111112E-10</v>
      </c>
      <c r="E15" s="1">
        <f t="shared" si="6"/>
        <v>900000000</v>
      </c>
    </row>
    <row r="16" spans="1:22" x14ac:dyDescent="0.3">
      <c r="A16" t="s">
        <v>1</v>
      </c>
      <c r="B16">
        <v>35000</v>
      </c>
      <c r="C16" s="3">
        <v>0.54913999999999996</v>
      </c>
      <c r="D16" s="2">
        <f t="shared" si="5"/>
        <v>4.4827755102040811E-10</v>
      </c>
      <c r="E16" s="1">
        <f t="shared" si="6"/>
        <v>1225000000</v>
      </c>
    </row>
    <row r="17" spans="1:15" x14ac:dyDescent="0.3">
      <c r="A17" t="s">
        <v>1</v>
      </c>
      <c r="B17">
        <v>40000</v>
      </c>
      <c r="C17" s="3">
        <v>0.79359199999999996</v>
      </c>
      <c r="D17" s="2">
        <f t="shared" si="5"/>
        <v>4.95995E-10</v>
      </c>
      <c r="E17" s="1">
        <f t="shared" si="6"/>
        <v>1600000000</v>
      </c>
      <c r="F17" s="2">
        <f>SUM(D10:D17)</f>
        <v>2.7481626287981861E-9</v>
      </c>
      <c r="H17" t="s">
        <v>5</v>
      </c>
      <c r="I17" t="s">
        <v>6</v>
      </c>
      <c r="J17" t="s">
        <v>11</v>
      </c>
      <c r="L17" t="s">
        <v>7</v>
      </c>
      <c r="M17" t="s">
        <v>15</v>
      </c>
      <c r="N17" t="s">
        <v>16</v>
      </c>
    </row>
    <row r="18" spans="1:15" x14ac:dyDescent="0.3">
      <c r="A18" t="s">
        <v>2</v>
      </c>
      <c r="B18">
        <v>5000</v>
      </c>
      <c r="C18" s="3">
        <v>1.9807599999999998E-3</v>
      </c>
      <c r="D18" s="2">
        <f t="shared" ref="D18:D25" si="7">(C18*LOG(2))/(B18*LOG(B18))</f>
        <v>3.2239686913515275E-8</v>
      </c>
      <c r="E18" s="1">
        <f t="shared" si="6"/>
        <v>25000000</v>
      </c>
      <c r="F18" s="2">
        <f>F25/8</f>
        <v>3.3072140321939169E-8</v>
      </c>
      <c r="H18">
        <v>5000</v>
      </c>
      <c r="I18" s="3">
        <v>1.9807599999999998E-3</v>
      </c>
      <c r="J18" s="2">
        <f>F18*E18</f>
        <v>0.82680350804847924</v>
      </c>
      <c r="L18">
        <v>1000</v>
      </c>
      <c r="M18">
        <f>L18*I18</f>
        <v>1.9807599999999999</v>
      </c>
      <c r="N18" s="4">
        <f>F18*H18*LOG(H18,2)*O18</f>
        <v>2.0319047402604427</v>
      </c>
      <c r="O18">
        <v>1000</v>
      </c>
    </row>
    <row r="19" spans="1:15" x14ac:dyDescent="0.3">
      <c r="A19" t="s">
        <v>2</v>
      </c>
      <c r="B19">
        <v>10000</v>
      </c>
      <c r="C19" s="3">
        <v>4.0504099999999999E-3</v>
      </c>
      <c r="D19" s="2">
        <f t="shared" si="7"/>
        <v>3.0482372618433651E-8</v>
      </c>
      <c r="E19" s="1">
        <f t="shared" si="6"/>
        <v>100000000</v>
      </c>
      <c r="H19">
        <v>10000</v>
      </c>
      <c r="I19" s="3">
        <v>4.0504099999999999E-3</v>
      </c>
      <c r="J19" s="2">
        <f>F18*E19</f>
        <v>3.307214032193917</v>
      </c>
      <c r="L19">
        <v>1000</v>
      </c>
      <c r="M19">
        <f>L19*I19</f>
        <v>4.0504100000000003</v>
      </c>
      <c r="N19" s="5">
        <f>F18*H19*LOG(H19,2)*O19</f>
        <v>4.394530883740277</v>
      </c>
      <c r="O19">
        <v>1000</v>
      </c>
    </row>
    <row r="20" spans="1:15" x14ac:dyDescent="0.3">
      <c r="A20" t="s">
        <v>2</v>
      </c>
      <c r="B20">
        <v>15000</v>
      </c>
      <c r="C20" s="3">
        <v>6.2739700000000002E-3</v>
      </c>
      <c r="D20" s="2">
        <f t="shared" si="7"/>
        <v>3.0150253666040495E-8</v>
      </c>
      <c r="E20" s="1">
        <f t="shared" si="6"/>
        <v>225000000</v>
      </c>
      <c r="H20">
        <v>15000</v>
      </c>
      <c r="I20" s="3">
        <v>6.2739700000000002E-3</v>
      </c>
      <c r="J20" s="2">
        <f>F18*E20</f>
        <v>7.4412315724363127</v>
      </c>
      <c r="L20">
        <v>1000</v>
      </c>
      <c r="M20">
        <f t="shared" ref="M20:M25" si="8">L20*I20</f>
        <v>6.2739700000000003</v>
      </c>
      <c r="N20" s="5">
        <f>F18*H20*LOG(H20,2)*O20</f>
        <v>6.8819857542142531</v>
      </c>
      <c r="O20">
        <v>1000</v>
      </c>
    </row>
    <row r="21" spans="1:15" x14ac:dyDescent="0.3">
      <c r="A21" t="s">
        <v>2</v>
      </c>
      <c r="B21">
        <v>20000</v>
      </c>
      <c r="C21" s="3">
        <v>8.90028E-3</v>
      </c>
      <c r="D21" s="2">
        <f t="shared" si="7"/>
        <v>3.1146623628633902E-8</v>
      </c>
      <c r="E21" s="1">
        <f t="shared" si="6"/>
        <v>400000000</v>
      </c>
      <c r="H21">
        <v>20000</v>
      </c>
      <c r="I21" s="3">
        <v>8.90028E-3</v>
      </c>
      <c r="J21" s="2">
        <f>F18*E21</f>
        <v>13.228856128775668</v>
      </c>
      <c r="L21">
        <v>1000</v>
      </c>
      <c r="M21">
        <f t="shared" si="8"/>
        <v>8.9002800000000004</v>
      </c>
      <c r="N21" s="5">
        <f>F18*H21*LOG(H21,2)*O21</f>
        <v>9.4505045739193356</v>
      </c>
      <c r="O21">
        <v>1000</v>
      </c>
    </row>
    <row r="22" spans="1:15" x14ac:dyDescent="0.3">
      <c r="A22" t="s">
        <v>2</v>
      </c>
      <c r="B22">
        <v>25000</v>
      </c>
      <c r="C22" s="3">
        <v>1.1856E-2</v>
      </c>
      <c r="D22" s="2">
        <f t="shared" si="7"/>
        <v>3.2460757732526031E-8</v>
      </c>
      <c r="E22" s="1">
        <f t="shared" si="6"/>
        <v>625000000</v>
      </c>
      <c r="H22">
        <v>25000</v>
      </c>
      <c r="I22" s="3">
        <v>1.1856E-2</v>
      </c>
      <c r="J22" s="3">
        <f>F18*E22</f>
        <v>20.67008770121198</v>
      </c>
      <c r="L22">
        <v>1000</v>
      </c>
      <c r="M22">
        <f t="shared" si="8"/>
        <v>11.856</v>
      </c>
      <c r="N22" s="5">
        <f>F18*H22*LOG(H22,2)*O22</f>
        <v>12.079301995591406</v>
      </c>
      <c r="O22">
        <v>1000</v>
      </c>
    </row>
    <row r="23" spans="1:15" x14ac:dyDescent="0.3">
      <c r="A23" t="s">
        <v>2</v>
      </c>
      <c r="B23">
        <v>30000</v>
      </c>
      <c r="C23" s="3">
        <v>1.5221500000000001E-2</v>
      </c>
      <c r="D23" s="2">
        <f t="shared" si="7"/>
        <v>3.4115136477998607E-8</v>
      </c>
      <c r="E23" s="1">
        <f t="shared" si="6"/>
        <v>900000000</v>
      </c>
      <c r="H23">
        <v>30000</v>
      </c>
      <c r="I23" s="3">
        <v>1.5221500000000001E-2</v>
      </c>
      <c r="J23" s="2">
        <f>F18*E23</f>
        <v>29.764926289745251</v>
      </c>
      <c r="L23">
        <v>1000</v>
      </c>
      <c r="M23">
        <f t="shared" si="8"/>
        <v>15.221500000000001</v>
      </c>
      <c r="N23" s="5">
        <f>F18*H23*LOG(H23,2)*O23</f>
        <v>14.756135718086682</v>
      </c>
      <c r="O23">
        <v>1000</v>
      </c>
    </row>
    <row r="24" spans="1:15" x14ac:dyDescent="0.3">
      <c r="A24" t="s">
        <v>2</v>
      </c>
      <c r="B24">
        <v>35000</v>
      </c>
      <c r="C24" s="3">
        <v>1.8978999999999999E-2</v>
      </c>
      <c r="D24" s="2">
        <f t="shared" si="7"/>
        <v>3.5922803921477915E-8</v>
      </c>
      <c r="E24" s="1">
        <f t="shared" si="6"/>
        <v>1225000000</v>
      </c>
      <c r="H24">
        <v>35000</v>
      </c>
      <c r="I24" s="3">
        <v>1.8978999999999999E-2</v>
      </c>
      <c r="J24" s="3">
        <f>F18*E24</f>
        <v>40.513371894375481</v>
      </c>
      <c r="L24">
        <v>1000</v>
      </c>
      <c r="M24">
        <f t="shared" si="8"/>
        <v>18.978999999999999</v>
      </c>
      <c r="N24" s="5">
        <f>F18*H24*LOG(H24,2)*O24</f>
        <v>17.472916438875242</v>
      </c>
      <c r="O24">
        <v>1000</v>
      </c>
    </row>
    <row r="25" spans="1:15" x14ac:dyDescent="0.3">
      <c r="A25" t="s">
        <v>2</v>
      </c>
      <c r="B25">
        <v>40000</v>
      </c>
      <c r="C25" s="3">
        <v>2.3273700000000001E-2</v>
      </c>
      <c r="D25" s="2">
        <f t="shared" si="7"/>
        <v>3.8059487616887501E-8</v>
      </c>
      <c r="E25" s="1">
        <f t="shared" si="6"/>
        <v>1600000000</v>
      </c>
      <c r="F25" s="2">
        <f>SUM(D18:D25)</f>
        <v>2.6457712257551335E-7</v>
      </c>
      <c r="H25">
        <v>40000</v>
      </c>
      <c r="I25" s="3">
        <v>2.3273700000000001E-2</v>
      </c>
      <c r="J25" s="2">
        <f>F18*E25</f>
        <v>52.915424515102671</v>
      </c>
      <c r="L25">
        <v>1000</v>
      </c>
      <c r="M25">
        <f t="shared" si="8"/>
        <v>23.273700000000002</v>
      </c>
      <c r="N25" s="5">
        <f>F18*H25*LOG(H25,2)*O25</f>
        <v>20.223894760716238</v>
      </c>
      <c r="O25">
        <v>1000</v>
      </c>
    </row>
    <row r="26" spans="1:15" x14ac:dyDescent="0.3">
      <c r="A26" t="s">
        <v>3</v>
      </c>
      <c r="B26">
        <v>5000</v>
      </c>
      <c r="C26" s="3">
        <v>1.03146E-2</v>
      </c>
      <c r="D26" s="2">
        <f t="shared" si="5"/>
        <v>4.1258400000000002E-10</v>
      </c>
      <c r="E26" s="1">
        <f t="shared" si="6"/>
        <v>25000000</v>
      </c>
      <c r="F26" s="2">
        <f>F33/8</f>
        <v>6.6867403758503404E-10</v>
      </c>
    </row>
    <row r="27" spans="1:15" x14ac:dyDescent="0.3">
      <c r="A27" t="s">
        <v>3</v>
      </c>
      <c r="B27">
        <v>10000</v>
      </c>
      <c r="C27" s="3">
        <v>4.4311099999999999E-2</v>
      </c>
      <c r="D27" s="2">
        <f t="shared" si="5"/>
        <v>4.4311099999999999E-10</v>
      </c>
      <c r="E27" s="1">
        <f t="shared" si="6"/>
        <v>100000000</v>
      </c>
    </row>
    <row r="28" spans="1:15" x14ac:dyDescent="0.3">
      <c r="A28" t="s">
        <v>3</v>
      </c>
      <c r="B28">
        <v>15000</v>
      </c>
      <c r="C28" s="3">
        <v>0.116674</v>
      </c>
      <c r="D28" s="2">
        <f t="shared" si="5"/>
        <v>5.185511111111111E-10</v>
      </c>
      <c r="E28" s="1">
        <f t="shared" si="6"/>
        <v>225000000</v>
      </c>
      <c r="H28" t="s">
        <v>5</v>
      </c>
      <c r="I28" t="s">
        <v>6</v>
      </c>
      <c r="J28" t="s">
        <v>11</v>
      </c>
      <c r="L28" t="s">
        <v>7</v>
      </c>
      <c r="M28" t="s">
        <v>14</v>
      </c>
      <c r="N28" t="s">
        <v>11</v>
      </c>
    </row>
    <row r="29" spans="1:15" x14ac:dyDescent="0.3">
      <c r="A29" t="s">
        <v>3</v>
      </c>
      <c r="B29">
        <v>20000</v>
      </c>
      <c r="C29" s="3">
        <v>0.242396</v>
      </c>
      <c r="D29" s="2">
        <f t="shared" si="5"/>
        <v>6.0598999999999999E-10</v>
      </c>
      <c r="E29" s="1">
        <f t="shared" si="6"/>
        <v>400000000</v>
      </c>
      <c r="H29">
        <v>5000</v>
      </c>
      <c r="I29" s="3">
        <v>1.03146E-2</v>
      </c>
      <c r="J29" s="3">
        <f>F26*E26</f>
        <v>1.6716850939625851E-2</v>
      </c>
      <c r="L29">
        <v>1000</v>
      </c>
      <c r="M29">
        <f t="shared" ref="M29:M36" si="9">I29*L29</f>
        <v>10.3146</v>
      </c>
      <c r="N29">
        <f t="shared" ref="N29:N36" si="10">J29*L29</f>
        <v>16.71685093962585</v>
      </c>
    </row>
    <row r="30" spans="1:15" x14ac:dyDescent="0.3">
      <c r="A30" t="s">
        <v>3</v>
      </c>
      <c r="B30">
        <v>25000</v>
      </c>
      <c r="C30" s="3">
        <v>0.43659100000000001</v>
      </c>
      <c r="D30" s="2">
        <f t="shared" si="5"/>
        <v>6.9854559999999997E-10</v>
      </c>
      <c r="E30" s="1">
        <f t="shared" si="6"/>
        <v>625000000</v>
      </c>
      <c r="H30">
        <v>10000</v>
      </c>
      <c r="I30" s="3">
        <v>4.4311099999999999E-2</v>
      </c>
      <c r="J30" s="3">
        <f>F26*E27</f>
        <v>6.6867403758503405E-2</v>
      </c>
      <c r="L30">
        <v>1000</v>
      </c>
      <c r="M30">
        <f t="shared" si="9"/>
        <v>44.311099999999996</v>
      </c>
      <c r="N30">
        <f t="shared" si="10"/>
        <v>66.8674037585034</v>
      </c>
    </row>
    <row r="31" spans="1:15" x14ac:dyDescent="0.3">
      <c r="A31" t="s">
        <v>3</v>
      </c>
      <c r="B31">
        <v>30000</v>
      </c>
      <c r="C31" s="3">
        <v>0.71382800000000002</v>
      </c>
      <c r="D31" s="2">
        <f t="shared" si="5"/>
        <v>7.9314222222222224E-10</v>
      </c>
      <c r="E31" s="1">
        <f t="shared" si="6"/>
        <v>900000000</v>
      </c>
      <c r="H31">
        <v>15000</v>
      </c>
      <c r="I31" s="3">
        <v>0.116674</v>
      </c>
      <c r="J31" s="3">
        <f>F26*E28</f>
        <v>0.15045165845663266</v>
      </c>
      <c r="L31">
        <v>1000</v>
      </c>
      <c r="M31">
        <f t="shared" si="9"/>
        <v>116.67400000000001</v>
      </c>
      <c r="N31">
        <f t="shared" si="10"/>
        <v>150.45165845663266</v>
      </c>
    </row>
    <row r="32" spans="1:15" x14ac:dyDescent="0.3">
      <c r="A32" t="s">
        <v>3</v>
      </c>
      <c r="B32">
        <v>35000</v>
      </c>
      <c r="C32" s="3">
        <v>1.09015</v>
      </c>
      <c r="D32" s="2">
        <f t="shared" si="5"/>
        <v>8.8991836734693869E-10</v>
      </c>
      <c r="E32" s="1">
        <f t="shared" si="6"/>
        <v>1225000000</v>
      </c>
      <c r="H32">
        <v>20000</v>
      </c>
      <c r="I32" s="3">
        <v>0.242396</v>
      </c>
      <c r="J32" s="3">
        <f>F26*E29</f>
        <v>0.26746961503401362</v>
      </c>
      <c r="L32">
        <v>1000</v>
      </c>
      <c r="M32">
        <f t="shared" si="9"/>
        <v>242.39599999999999</v>
      </c>
      <c r="N32">
        <f t="shared" si="10"/>
        <v>267.4696150340136</v>
      </c>
    </row>
    <row r="33" spans="1:14" x14ac:dyDescent="0.3">
      <c r="A33" t="s">
        <v>3</v>
      </c>
      <c r="B33">
        <v>40000</v>
      </c>
      <c r="C33" s="3">
        <v>1.5800799999999999</v>
      </c>
      <c r="D33" s="2">
        <f t="shared" si="5"/>
        <v>9.8754999999999997E-10</v>
      </c>
      <c r="E33" s="1">
        <f t="shared" si="6"/>
        <v>1600000000</v>
      </c>
      <c r="F33" s="2">
        <f>SUM(D26:D33)</f>
        <v>5.3493923006802723E-9</v>
      </c>
      <c r="H33">
        <v>25000</v>
      </c>
      <c r="I33" s="3">
        <v>0.43659100000000001</v>
      </c>
      <c r="J33" s="3">
        <f>F26*E30</f>
        <v>0.41792127349064628</v>
      </c>
      <c r="L33">
        <v>1000</v>
      </c>
      <c r="M33">
        <f t="shared" si="9"/>
        <v>436.59100000000001</v>
      </c>
      <c r="N33">
        <f t="shared" si="10"/>
        <v>417.92127349064629</v>
      </c>
    </row>
    <row r="34" spans="1:14" x14ac:dyDescent="0.3">
      <c r="H34">
        <v>30000</v>
      </c>
      <c r="I34" s="3">
        <v>0.71382800000000002</v>
      </c>
      <c r="J34" s="3">
        <f>F26*E31</f>
        <v>0.60180663382653066</v>
      </c>
      <c r="L34">
        <v>1000</v>
      </c>
      <c r="M34">
        <f t="shared" si="9"/>
        <v>713.82799999999997</v>
      </c>
      <c r="N34">
        <f t="shared" si="10"/>
        <v>601.80663382653063</v>
      </c>
    </row>
    <row r="35" spans="1:14" x14ac:dyDescent="0.3">
      <c r="H35">
        <v>35000</v>
      </c>
      <c r="I35" s="3">
        <v>1.09015</v>
      </c>
      <c r="J35" s="3">
        <f>F26*E32</f>
        <v>0.81912569604166674</v>
      </c>
      <c r="L35">
        <v>1000</v>
      </c>
      <c r="M35">
        <f t="shared" si="9"/>
        <v>1090.1499999999999</v>
      </c>
      <c r="N35">
        <f t="shared" si="10"/>
        <v>819.12569604166674</v>
      </c>
    </row>
    <row r="36" spans="1:14" x14ac:dyDescent="0.3">
      <c r="H36">
        <v>40000</v>
      </c>
      <c r="I36" s="3">
        <v>1.5800799999999999</v>
      </c>
      <c r="J36" s="3">
        <f>F26*E33</f>
        <v>1.0698784601360545</v>
      </c>
      <c r="L36">
        <v>1000</v>
      </c>
      <c r="M36">
        <f t="shared" si="9"/>
        <v>1580.08</v>
      </c>
      <c r="N36">
        <f t="shared" si="10"/>
        <v>1069.8784601360544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55" sqref="O5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2016-02-12T15:57:10Z</dcterms:created>
  <dcterms:modified xsi:type="dcterms:W3CDTF">2016-03-09T13:49:20Z</dcterms:modified>
</cp:coreProperties>
</file>