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89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3" i="1" l="1"/>
  <c r="I3" i="1"/>
  <c r="H3" i="1"/>
  <c r="G3" i="1"/>
  <c r="F3" i="1"/>
  <c r="E3" i="1"/>
  <c r="D3" i="1"/>
  <c r="C3" i="1"/>
  <c r="B3" i="1"/>
  <c r="J2" i="1"/>
  <c r="I2" i="1"/>
  <c r="H2" i="1"/>
  <c r="G2" i="1"/>
  <c r="F2" i="1"/>
  <c r="E2" i="1"/>
  <c r="D2" i="1"/>
  <c r="C2" i="1"/>
  <c r="B2" i="1"/>
  <c r="J4" i="1" l="1"/>
  <c r="I4" i="1"/>
  <c r="F4" i="1" l="1"/>
  <c r="D4" i="1" l="1"/>
  <c r="E4" i="1"/>
  <c r="G4" i="1"/>
  <c r="B4" i="1"/>
  <c r="H4" i="1" l="1"/>
  <c r="C4" i="1"/>
</calcChain>
</file>

<file path=xl/sharedStrings.xml><?xml version="1.0" encoding="utf-8"?>
<sst xmlns="http://schemas.openxmlformats.org/spreadsheetml/2006/main" count="12" uniqueCount="12">
  <si>
    <t>&lt;1&gt;</t>
    <phoneticPr fontId="1" type="noConversion"/>
  </si>
  <si>
    <t>Total</t>
    <phoneticPr fontId="1" type="noConversion"/>
  </si>
  <si>
    <t>&lt;140,10,1&gt;</t>
    <phoneticPr fontId="1" type="noConversion"/>
  </si>
  <si>
    <t>&lt;49,1&gt;</t>
    <phoneticPr fontId="1" type="noConversion"/>
  </si>
  <si>
    <t>&lt;35,1&gt;</t>
    <phoneticPr fontId="1" type="noConversion"/>
  </si>
  <si>
    <t>A_QC</t>
    <phoneticPr fontId="1" type="noConversion"/>
  </si>
  <si>
    <t>B_QC</t>
    <phoneticPr fontId="1" type="noConversion"/>
  </si>
  <si>
    <t>&lt;100,1&gt;</t>
    <phoneticPr fontId="1" type="noConversion"/>
  </si>
  <si>
    <t>&lt;10,5,1&gt;</t>
    <phoneticPr fontId="1" type="noConversion"/>
  </si>
  <si>
    <t>&lt;245,35,1&gt;</t>
    <phoneticPr fontId="1" type="noConversion"/>
  </si>
  <si>
    <t>&lt;50,10,1&gt;</t>
    <phoneticPr fontId="1" type="noConversion"/>
  </si>
  <si>
    <t>&lt;10,1&gt;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</si>
</sst>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HK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A_QC</c:v>
                </c:pt>
              </c:strCache>
            </c:strRef>
          </c:tx>
          <c:cat>
            <c:strRef>
              <c:f>Sheet1!$B$1:$J$1</c:f>
              <c:strCache>
                <c:ptCount val="9"/>
                <c:pt idx="0">
                  <c:v>&lt;1&gt;</c:v>
                </c:pt>
                <c:pt idx="1">
                  <c:v>&lt;100,1&gt;</c:v>
                </c:pt>
                <c:pt idx="2">
                  <c:v>&lt;49,1&gt;</c:v>
                </c:pt>
                <c:pt idx="3">
                  <c:v>&lt;35,1&gt;</c:v>
                </c:pt>
                <c:pt idx="4">
                  <c:v>&lt;10,1&gt;</c:v>
                </c:pt>
                <c:pt idx="5">
                  <c:v>&lt;245,35,1&gt;</c:v>
                </c:pt>
                <c:pt idx="6">
                  <c:v>&lt;140,10,1&gt;</c:v>
                </c:pt>
                <c:pt idx="7">
                  <c:v>&lt;50,10,1&gt;</c:v>
                </c:pt>
                <c:pt idx="8">
                  <c:v>&lt;10,5,1&gt;</c:v>
                </c:pt>
              </c:strCache>
            </c:strRef>
          </c:cat>
          <c:val>
            <c:numRef>
              <c:f>Sheet1!$B$2:$J$2</c:f>
              <c:numCache>
                <c:formatCode>0.00E+00</c:formatCode>
                <c:ptCount val="9"/>
                <c:pt idx="0">
                  <c:v>158361.79500000001</c:v>
                </c:pt>
                <c:pt idx="1">
                  <c:v>9252</c:v>
                </c:pt>
                <c:pt idx="2">
                  <c:v>6876</c:v>
                </c:pt>
                <c:pt idx="3">
                  <c:v>7056</c:v>
                </c:pt>
                <c:pt idx="4">
                  <c:v>16596</c:v>
                </c:pt>
                <c:pt idx="5">
                  <c:v>3708</c:v>
                </c:pt>
                <c:pt idx="6">
                  <c:v>2844</c:v>
                </c:pt>
                <c:pt idx="7" formatCode="General">
                  <c:v>4140</c:v>
                </c:pt>
                <c:pt idx="8" formatCode="General">
                  <c:v>15966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B_QC</c:v>
                </c:pt>
              </c:strCache>
            </c:strRef>
          </c:tx>
          <c:cat>
            <c:strRef>
              <c:f>Sheet1!$B$1:$J$1</c:f>
              <c:strCache>
                <c:ptCount val="9"/>
                <c:pt idx="0">
                  <c:v>&lt;1&gt;</c:v>
                </c:pt>
                <c:pt idx="1">
                  <c:v>&lt;100,1&gt;</c:v>
                </c:pt>
                <c:pt idx="2">
                  <c:v>&lt;49,1&gt;</c:v>
                </c:pt>
                <c:pt idx="3">
                  <c:v>&lt;35,1&gt;</c:v>
                </c:pt>
                <c:pt idx="4">
                  <c:v>&lt;10,1&gt;</c:v>
                </c:pt>
                <c:pt idx="5">
                  <c:v>&lt;245,35,1&gt;</c:v>
                </c:pt>
                <c:pt idx="6">
                  <c:v>&lt;140,10,1&gt;</c:v>
                </c:pt>
                <c:pt idx="7">
                  <c:v>&lt;50,10,1&gt;</c:v>
                </c:pt>
                <c:pt idx="8">
                  <c:v>&lt;10,5,1&gt;</c:v>
                </c:pt>
              </c:strCache>
            </c:strRef>
          </c:cat>
          <c:val>
            <c:numRef>
              <c:f>Sheet1!$B$3:$J$3</c:f>
              <c:numCache>
                <c:formatCode>0.00E+00</c:formatCode>
                <c:ptCount val="9"/>
                <c:pt idx="0">
                  <c:v>77887.288</c:v>
                </c:pt>
                <c:pt idx="1">
                  <c:v>71272</c:v>
                </c:pt>
                <c:pt idx="2">
                  <c:v>35800</c:v>
                </c:pt>
                <c:pt idx="3">
                  <c:v>26328</c:v>
                </c:pt>
                <c:pt idx="4">
                  <c:v>14640</c:v>
                </c:pt>
                <c:pt idx="5">
                  <c:v>28704</c:v>
                </c:pt>
                <c:pt idx="6">
                  <c:v>16208</c:v>
                </c:pt>
                <c:pt idx="7" formatCode="General">
                  <c:v>10816</c:v>
                </c:pt>
                <c:pt idx="8" formatCode="General">
                  <c:v>11336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Sheet1!$B$1:$J$1</c:f>
              <c:strCache>
                <c:ptCount val="9"/>
                <c:pt idx="0">
                  <c:v>&lt;1&gt;</c:v>
                </c:pt>
                <c:pt idx="1">
                  <c:v>&lt;100,1&gt;</c:v>
                </c:pt>
                <c:pt idx="2">
                  <c:v>&lt;49,1&gt;</c:v>
                </c:pt>
                <c:pt idx="3">
                  <c:v>&lt;35,1&gt;</c:v>
                </c:pt>
                <c:pt idx="4">
                  <c:v>&lt;10,1&gt;</c:v>
                </c:pt>
                <c:pt idx="5">
                  <c:v>&lt;245,35,1&gt;</c:v>
                </c:pt>
                <c:pt idx="6">
                  <c:v>&lt;140,10,1&gt;</c:v>
                </c:pt>
                <c:pt idx="7">
                  <c:v>&lt;50,10,1&gt;</c:v>
                </c:pt>
                <c:pt idx="8">
                  <c:v>&lt;10,5,1&gt;</c:v>
                </c:pt>
              </c:strCache>
            </c:strRef>
          </c:cat>
          <c:val>
            <c:numRef>
              <c:f>Sheet1!$B$4:$J$4</c:f>
              <c:numCache>
                <c:formatCode>0.00E+00</c:formatCode>
                <c:ptCount val="9"/>
                <c:pt idx="0">
                  <c:v>236249.08300000001</c:v>
                </c:pt>
                <c:pt idx="1">
                  <c:v>80524</c:v>
                </c:pt>
                <c:pt idx="2">
                  <c:v>42676</c:v>
                </c:pt>
                <c:pt idx="3">
                  <c:v>33384</c:v>
                </c:pt>
                <c:pt idx="4" formatCode="General">
                  <c:v>31236</c:v>
                </c:pt>
                <c:pt idx="5">
                  <c:v>32412</c:v>
                </c:pt>
                <c:pt idx="6" formatCode="General">
                  <c:v>19052</c:v>
                </c:pt>
                <c:pt idx="7" formatCode="General">
                  <c:v>14956</c:v>
                </c:pt>
                <c:pt idx="8" formatCode="General">
                  <c:v>27302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790656"/>
        <c:axId val="230792192"/>
      </c:lineChart>
      <c:catAx>
        <c:axId val="230790656"/>
        <c:scaling>
          <c:orientation val="minMax"/>
        </c:scaling>
        <c:delete val="0"/>
        <c:axPos val="b"/>
        <c:majorTickMark val="none"/>
        <c:minorTickMark val="none"/>
        <c:tickLblPos val="nextTo"/>
        <c:crossAx val="230792192"/>
        <c:crosses val="autoZero"/>
        <c:auto val="1"/>
        <c:lblAlgn val="ctr"/>
        <c:lblOffset val="100"/>
        <c:noMultiLvlLbl val="0"/>
      </c:catAx>
      <c:valAx>
        <c:axId val="2307921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 counts</a:t>
                </a:r>
              </a:p>
            </c:rich>
          </c:tx>
          <c:layout/>
          <c:overlay val="0"/>
        </c:title>
        <c:numFmt formatCode="#,##0_);[Red]\(#,##0\)" sourceLinked="0"/>
        <c:majorTickMark val="none"/>
        <c:minorTickMark val="none"/>
        <c:tickLblPos val="nextTo"/>
        <c:crossAx val="230790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196453</xdr:colOff>
      <xdr:row>5</xdr:row>
      <xdr:rowOff>160734</xdr:rowOff>
    </xdr:from>
    <xdr:to>
      <xdr:col>11</xdr:col>
      <xdr:colOff>452437</xdr:colOff>
      <xdr:row>22</xdr:row>
      <xdr:rowOff>101203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130" zoomScaleNormal="130" workbookViewId="0">
      <selection activeCell="F4" sqref="F4"/>
    </sheetView>
  </sheetViews>
  <sheetFormatPr defaultRowHeight="15.75"/>
  <cols>
    <col min="2" max="5" width="9.7109375" bestFit="1" customWidth="1"/>
    <col min="6" max="6" width="9.7109375" customWidth="1"/>
    <col min="7" max="8" width="9.7109375" bestFit="1" customWidth="1"/>
  </cols>
  <sheetData>
    <row r="1" spans="1:10">
      <c r="B1" t="s">
        <v>0</v>
      </c>
      <c r="C1" t="s">
        <v>7</v>
      </c>
      <c r="D1" t="s">
        <v>3</v>
      </c>
      <c r="E1" t="s">
        <v>4</v>
      </c>
      <c r="F1" t="s">
        <v>11</v>
      </c>
      <c r="G1" t="s">
        <v>9</v>
      </c>
      <c r="H1" t="s">
        <v>2</v>
      </c>
      <c r="I1" t="s">
        <v>10</v>
      </c>
      <c r="J1" t="s">
        <v>8</v>
      </c>
    </row>
    <row r="2" spans="1:10">
      <c r="A2" t="s">
        <v>5</v>
      </c>
      <c r="B2" s="1">
        <f>8797.8775*18</f>
        <v>158361.79500000001</v>
      </c>
      <c r="C2" s="1">
        <f>514*18</f>
        <v>9252</v>
      </c>
      <c r="D2" s="1">
        <f>382*18</f>
        <v>6876</v>
      </c>
      <c r="E2" s="1">
        <f>392*18</f>
        <v>7056</v>
      </c>
      <c r="F2" s="1">
        <f>922*18</f>
        <v>16596</v>
      </c>
      <c r="G2" s="1">
        <f>206*18</f>
        <v>3708</v>
      </c>
      <c r="H2" s="1">
        <f>158*18</f>
        <v>2844</v>
      </c>
      <c r="I2">
        <f>230*18</f>
        <v>4140</v>
      </c>
      <c r="J2">
        <f>887*18</f>
        <v>15966</v>
      </c>
    </row>
    <row r="3" spans="1:10">
      <c r="A3" t="s">
        <v>6</v>
      </c>
      <c r="B3" s="1">
        <f>9735.911*8</f>
        <v>77887.288</v>
      </c>
      <c r="C3" s="1">
        <f>8909*8</f>
        <v>71272</v>
      </c>
      <c r="D3" s="1">
        <f>4475*8</f>
        <v>35800</v>
      </c>
      <c r="E3" s="1">
        <f>3291*8</f>
        <v>26328</v>
      </c>
      <c r="F3" s="1">
        <f>1830*8</f>
        <v>14640</v>
      </c>
      <c r="G3" s="1">
        <f>3588*8</f>
        <v>28704</v>
      </c>
      <c r="H3" s="1">
        <f>2026*8</f>
        <v>16208</v>
      </c>
      <c r="I3">
        <f>1352*8</f>
        <v>10816</v>
      </c>
      <c r="J3">
        <f>1417*8</f>
        <v>11336</v>
      </c>
    </row>
    <row r="4" spans="1:10">
      <c r="A4" t="s">
        <v>1</v>
      </c>
      <c r="B4" s="1">
        <f>B2+B3</f>
        <v>236249.08300000001</v>
      </c>
      <c r="C4" s="1">
        <f t="shared" ref="C4:J4" si="0">C2+C3</f>
        <v>80524</v>
      </c>
      <c r="D4" s="1">
        <f t="shared" si="0"/>
        <v>42676</v>
      </c>
      <c r="E4" s="1">
        <f>E2+E3</f>
        <v>33384</v>
      </c>
      <c r="F4" s="2">
        <f>F2+F3</f>
        <v>31236</v>
      </c>
      <c r="G4" s="1">
        <f t="shared" si="0"/>
        <v>32412</v>
      </c>
      <c r="H4" s="2">
        <f t="shared" si="0"/>
        <v>19052</v>
      </c>
      <c r="I4" s="2">
        <f t="shared" si="0"/>
        <v>14956</v>
      </c>
      <c r="J4" s="2">
        <f t="shared" si="0"/>
        <v>27302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RSPC</dc:creator>
  <cp:lastModifiedBy>RSPC</cp:lastModifiedBy>
  <dcterms:created xsi:type="dcterms:W3CDTF">2016-04-12T03:40:33Z</dcterms:created>
  <dcterms:modified xsi:type="dcterms:W3CDTF">2016-04-18T09:44:53Z</dcterms:modified>
</cp:coreProperties>
</file>