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  <c r="E18" i="1"/>
  <c r="E19" i="1"/>
  <c r="E16" i="1"/>
  <c r="E10" i="1"/>
  <c r="E11" i="1"/>
  <c r="E12" i="1"/>
  <c r="E9" i="1"/>
  <c r="E2" i="1"/>
  <c r="E5" i="1"/>
  <c r="E3" i="1"/>
  <c r="E4" i="1"/>
  <c r="J9" i="1" l="1"/>
  <c r="J10" i="1"/>
  <c r="J11" i="1"/>
  <c r="J12" i="1"/>
  <c r="J16" i="1"/>
  <c r="J17" i="1"/>
  <c r="J18" i="1"/>
  <c r="J19" i="1"/>
  <c r="J3" i="1"/>
  <c r="J4" i="1"/>
  <c r="J5" i="1"/>
  <c r="J2" i="1"/>
</calcChain>
</file>

<file path=xl/sharedStrings.xml><?xml version="1.0" encoding="utf-8"?>
<sst xmlns="http://schemas.openxmlformats.org/spreadsheetml/2006/main" count="47" uniqueCount="46">
  <si>
    <t>Trinomial/Pentanomial</t>
    <phoneticPr fontId="1" type="noConversion"/>
  </si>
  <si>
    <t>freq</t>
    <phoneticPr fontId="1" type="noConversion"/>
  </si>
  <si>
    <t>cycle</t>
    <phoneticPr fontId="1" type="noConversion"/>
  </si>
  <si>
    <t>slice</t>
    <phoneticPr fontId="1" type="noConversion"/>
  </si>
  <si>
    <t>lut</t>
    <phoneticPr fontId="1" type="noConversion"/>
  </si>
  <si>
    <t>reg</t>
    <phoneticPr fontId="1" type="noConversion"/>
  </si>
  <si>
    <t>slice*cycle/freq</t>
    <phoneticPr fontId="1" type="noConversion"/>
  </si>
  <si>
    <t>ROLLO-I-128</t>
    <phoneticPr fontId="1" type="noConversion"/>
  </si>
  <si>
    <t>digit in each memory cell</t>
    <phoneticPr fontId="1" type="noConversion"/>
  </si>
  <si>
    <t>ROLLO-I-192</t>
  </si>
  <si>
    <t>ROLLO-I-256</t>
  </si>
  <si>
    <t>ROLLO-II-128</t>
  </si>
  <si>
    <t>ROLLO-II-192</t>
  </si>
  <si>
    <t>ROLLO-II-256</t>
  </si>
  <si>
    <t>ROLLO-III-192</t>
  </si>
  <si>
    <t>ROLLO-III-256</t>
  </si>
  <si>
    <t>z^47+z^5+1</t>
    <phoneticPr fontId="1" type="noConversion"/>
  </si>
  <si>
    <t>z^53+z^6+z^2+z+1</t>
    <phoneticPr fontId="1" type="noConversion"/>
  </si>
  <si>
    <t>z^67+z^5+z^2+z+1</t>
    <phoneticPr fontId="1" type="noConversion"/>
  </si>
  <si>
    <t>z^149+z^10+z^9+z^7+1</t>
    <phoneticPr fontId="1" type="noConversion"/>
  </si>
  <si>
    <t>z^151+z^3+1</t>
    <phoneticPr fontId="1" type="noConversion"/>
  </si>
  <si>
    <t>z^157+z^6+z^5+z^2+1</t>
    <phoneticPr fontId="1" type="noConversion"/>
  </si>
  <si>
    <t>z^59+z^7+z^4+z^2+1</t>
    <phoneticPr fontId="1" type="noConversion"/>
  </si>
  <si>
    <t>z^67+z^5+z^2+z+1</t>
    <phoneticPr fontId="1" type="noConversion"/>
  </si>
  <si>
    <t>ROLLO-III-128</t>
    <phoneticPr fontId="1" type="noConversion"/>
  </si>
  <si>
    <t>on-chip power</t>
    <phoneticPr fontId="1" type="noConversion"/>
  </si>
  <si>
    <t>n=47</t>
    <phoneticPr fontId="1" type="noConversion"/>
  </si>
  <si>
    <t>n=53</t>
    <phoneticPr fontId="1" type="noConversion"/>
  </si>
  <si>
    <t>n=67</t>
    <phoneticPr fontId="1" type="noConversion"/>
  </si>
  <si>
    <t>n=149</t>
    <phoneticPr fontId="1" type="noConversion"/>
  </si>
  <si>
    <t>n=151</t>
    <phoneticPr fontId="1" type="noConversion"/>
  </si>
  <si>
    <t>n=157</t>
    <phoneticPr fontId="1" type="noConversion"/>
  </si>
  <si>
    <t>n=47</t>
    <phoneticPr fontId="1" type="noConversion"/>
  </si>
  <si>
    <t>n=59</t>
    <phoneticPr fontId="1" type="noConversion"/>
  </si>
  <si>
    <t>n=67</t>
    <phoneticPr fontId="1" type="noConversion"/>
  </si>
  <si>
    <t>memory(36kb)</t>
    <phoneticPr fontId="1" type="noConversion"/>
  </si>
  <si>
    <t>energy（uJ）</t>
    <phoneticPr fontId="1" type="noConversion"/>
  </si>
  <si>
    <t>m=79</t>
    <phoneticPr fontId="1" type="noConversion"/>
  </si>
  <si>
    <t>r=5</t>
    <phoneticPr fontId="1" type="noConversion"/>
  </si>
  <si>
    <t>d=6</t>
    <phoneticPr fontId="1" type="noConversion"/>
  </si>
  <si>
    <t>m=89</t>
    <phoneticPr fontId="1" type="noConversion"/>
  </si>
  <si>
    <t>r=6</t>
    <phoneticPr fontId="1" type="noConversion"/>
  </si>
  <si>
    <t>d=7</t>
    <phoneticPr fontId="1" type="noConversion"/>
  </si>
  <si>
    <t>m=113</t>
    <phoneticPr fontId="1" type="noConversion"/>
  </si>
  <si>
    <t>r=7</t>
    <phoneticPr fontId="1" type="noConversion"/>
  </si>
  <si>
    <t>d=8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</si>
</sst>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6" borderId="1" applyNumberFormat="0" applyFon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2" borderId="1" xfId="1" applyFont="1" applyFill="1" applyAlignment="1"/>
    <xf numFmtId="0" fontId="3" fillId="0" borderId="0" xfId="0" applyFont="1"/>
    <xf numFmtId="0" fontId="4" fillId="0" borderId="0" xfId="0" applyFont="1"/>
  </cellXfs>
  <cellStyles count="2">
    <cellStyle name="常规" xfId="0" builtinId="0"/>
    <cellStyle name="注释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I22" sqref="I22"/>
    </sheetView>
  </sheetViews>
  <sheetFormatPr defaultRowHeight="13.5"/>
  <cols>
    <col min="1" max="1" width="20.5" customWidth="1"/>
    <col min="2" max="2" width="23.125" customWidth="1"/>
    <col min="9" max="10" width="12.875" customWidth="1"/>
    <col min="11" max="11" width="18.125" customWidth="1"/>
  </cols>
  <sheetData>
    <row r="1" spans="1:12">
      <c r="A1" s="6" t="s">
        <v>7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35</v>
      </c>
      <c r="J1" s="1" t="s">
        <v>6</v>
      </c>
      <c r="K1" s="1" t="s">
        <v>25</v>
      </c>
      <c r="L1" s="1" t="s">
        <v>36</v>
      </c>
    </row>
    <row r="2" spans="1:12">
      <c r="A2" s="2"/>
      <c r="B2" t="s">
        <v>16</v>
      </c>
      <c r="C2">
        <v>1</v>
      </c>
      <c r="D2">
        <v>190</v>
      </c>
      <c r="E2">
        <f>_xlfn.CEILING.MATH(5/C2)*25</f>
        <v>125</v>
      </c>
      <c r="F2">
        <v>625</v>
      </c>
      <c r="G2">
        <v>2348</v>
      </c>
      <c r="H2">
        <v>1716</v>
      </c>
      <c r="I2">
        <v>1.5</v>
      </c>
      <c r="J2">
        <f>F2*E2/D2</f>
        <v>411.18421052631578</v>
      </c>
    </row>
    <row r="3" spans="1:12">
      <c r="A3" s="2" t="s">
        <v>26</v>
      </c>
      <c r="C3">
        <v>2</v>
      </c>
      <c r="D3">
        <v>190</v>
      </c>
      <c r="E3">
        <f t="shared" ref="E3:E4" si="0">_xlfn.CEILING.MATH(5/C3)*25</f>
        <v>75</v>
      </c>
      <c r="F3">
        <v>654</v>
      </c>
      <c r="G3">
        <v>2416</v>
      </c>
      <c r="H3">
        <v>1756</v>
      </c>
      <c r="I3">
        <v>2</v>
      </c>
      <c r="J3">
        <f>F3*E3/D3</f>
        <v>258.15789473684208</v>
      </c>
    </row>
    <row r="4" spans="1:12">
      <c r="A4" s="2" t="s">
        <v>37</v>
      </c>
      <c r="C4">
        <v>3</v>
      </c>
      <c r="D4">
        <v>190</v>
      </c>
      <c r="E4">
        <f t="shared" si="0"/>
        <v>50</v>
      </c>
      <c r="F4">
        <v>651</v>
      </c>
      <c r="G4">
        <v>2435</v>
      </c>
      <c r="H4">
        <v>1759</v>
      </c>
      <c r="I4">
        <v>2</v>
      </c>
      <c r="J4">
        <f t="shared" ref="J4:J19" si="1">F4*E4/D4</f>
        <v>171.31578947368422</v>
      </c>
    </row>
    <row r="5" spans="1:12">
      <c r="A5" s="2" t="s">
        <v>38</v>
      </c>
      <c r="C5">
        <v>4</v>
      </c>
      <c r="D5">
        <v>190</v>
      </c>
      <c r="E5">
        <f t="shared" ref="E5" si="2">_xlfn.CEILING.MATH(5/C5)*25</f>
        <v>50</v>
      </c>
      <c r="F5">
        <v>644</v>
      </c>
      <c r="G5">
        <v>2421</v>
      </c>
      <c r="H5">
        <v>1766</v>
      </c>
      <c r="I5">
        <v>2</v>
      </c>
      <c r="J5">
        <f t="shared" si="1"/>
        <v>169.47368421052633</v>
      </c>
    </row>
    <row r="6" spans="1:12">
      <c r="A6" s="2" t="s">
        <v>39</v>
      </c>
    </row>
    <row r="7" spans="1:12">
      <c r="A7" s="5"/>
    </row>
    <row r="8" spans="1:12">
      <c r="A8" s="1" t="s">
        <v>9</v>
      </c>
    </row>
    <row r="9" spans="1:12">
      <c r="A9" s="2"/>
      <c r="B9" t="s">
        <v>17</v>
      </c>
      <c r="C9">
        <v>1</v>
      </c>
      <c r="D9">
        <v>190</v>
      </c>
      <c r="E9">
        <f>_xlfn.CEILING.MATH(6/C9)*25</f>
        <v>150</v>
      </c>
      <c r="F9">
        <v>625</v>
      </c>
      <c r="G9">
        <v>2344</v>
      </c>
      <c r="H9">
        <v>1727</v>
      </c>
      <c r="I9">
        <v>2</v>
      </c>
      <c r="J9">
        <f t="shared" si="1"/>
        <v>493.42105263157896</v>
      </c>
    </row>
    <row r="10" spans="1:12">
      <c r="A10" s="2" t="s">
        <v>27</v>
      </c>
      <c r="C10">
        <v>2</v>
      </c>
      <c r="D10">
        <v>190</v>
      </c>
      <c r="E10">
        <f t="shared" ref="E10:E12" si="3">_xlfn.CEILING.MATH(6/C10)*25</f>
        <v>75</v>
      </c>
      <c r="F10">
        <v>660</v>
      </c>
      <c r="G10">
        <v>2456</v>
      </c>
      <c r="H10">
        <v>1776</v>
      </c>
      <c r="I10">
        <v>2</v>
      </c>
      <c r="J10">
        <f t="shared" si="1"/>
        <v>260.5263157894737</v>
      </c>
    </row>
    <row r="11" spans="1:12">
      <c r="A11" s="2" t="s">
        <v>40</v>
      </c>
      <c r="C11">
        <v>3</v>
      </c>
      <c r="D11">
        <v>190</v>
      </c>
      <c r="E11">
        <f t="shared" si="3"/>
        <v>50</v>
      </c>
      <c r="F11">
        <v>644</v>
      </c>
      <c r="G11">
        <v>2404</v>
      </c>
      <c r="H11">
        <v>1753</v>
      </c>
      <c r="I11">
        <v>2</v>
      </c>
      <c r="J11">
        <f t="shared" si="1"/>
        <v>169.47368421052633</v>
      </c>
    </row>
    <row r="12" spans="1:12">
      <c r="A12" s="2" t="s">
        <v>41</v>
      </c>
      <c r="C12">
        <v>4</v>
      </c>
      <c r="D12">
        <v>190</v>
      </c>
      <c r="E12">
        <f t="shared" si="3"/>
        <v>50</v>
      </c>
      <c r="F12">
        <v>642</v>
      </c>
      <c r="G12">
        <v>2387</v>
      </c>
      <c r="H12">
        <v>1770</v>
      </c>
      <c r="I12">
        <v>2</v>
      </c>
      <c r="J12">
        <f t="shared" si="1"/>
        <v>168.94736842105263</v>
      </c>
    </row>
    <row r="13" spans="1:12">
      <c r="A13" s="2" t="s">
        <v>42</v>
      </c>
    </row>
    <row r="15" spans="1:12">
      <c r="A15" s="1" t="s">
        <v>10</v>
      </c>
    </row>
    <row r="16" spans="1:12">
      <c r="A16" s="2"/>
      <c r="B16" t="s">
        <v>18</v>
      </c>
      <c r="C16">
        <v>1</v>
      </c>
      <c r="D16">
        <v>190</v>
      </c>
      <c r="E16">
        <f>_xlfn.CEILING.MATH(7/C16)*25</f>
        <v>175</v>
      </c>
      <c r="F16">
        <v>632</v>
      </c>
      <c r="G16">
        <v>2376</v>
      </c>
      <c r="H16">
        <v>1752</v>
      </c>
      <c r="I16">
        <v>2</v>
      </c>
      <c r="J16">
        <f t="shared" si="1"/>
        <v>582.10526315789468</v>
      </c>
    </row>
    <row r="17" spans="1:11">
      <c r="A17" s="2" t="s">
        <v>28</v>
      </c>
      <c r="C17">
        <v>2</v>
      </c>
      <c r="D17">
        <v>190</v>
      </c>
      <c r="E17">
        <f t="shared" ref="E17:E19" si="4">_xlfn.CEILING.MATH(7/C17)*25</f>
        <v>100</v>
      </c>
      <c r="F17">
        <v>648</v>
      </c>
      <c r="G17">
        <v>2394</v>
      </c>
      <c r="H17">
        <v>1753</v>
      </c>
      <c r="I17">
        <v>2</v>
      </c>
      <c r="J17">
        <f t="shared" si="1"/>
        <v>341.05263157894734</v>
      </c>
    </row>
    <row r="18" spans="1:11">
      <c r="A18" s="2" t="s">
        <v>43</v>
      </c>
      <c r="C18">
        <v>3</v>
      </c>
      <c r="D18">
        <v>190</v>
      </c>
      <c r="E18">
        <f t="shared" si="4"/>
        <v>75</v>
      </c>
      <c r="F18">
        <v>652</v>
      </c>
      <c r="G18">
        <v>2389</v>
      </c>
      <c r="H18">
        <v>1757</v>
      </c>
      <c r="I18">
        <v>2</v>
      </c>
      <c r="J18">
        <f t="shared" si="1"/>
        <v>257.36842105263156</v>
      </c>
    </row>
    <row r="19" spans="1:11">
      <c r="A19" s="2" t="s">
        <v>44</v>
      </c>
      <c r="C19">
        <v>4</v>
      </c>
      <c r="D19">
        <v>180</v>
      </c>
      <c r="E19">
        <f t="shared" si="4"/>
        <v>50</v>
      </c>
      <c r="F19">
        <v>630</v>
      </c>
      <c r="G19">
        <v>2350</v>
      </c>
      <c r="H19">
        <v>1648</v>
      </c>
      <c r="I19">
        <v>2</v>
      </c>
      <c r="J19">
        <f t="shared" si="1"/>
        <v>175</v>
      </c>
    </row>
    <row r="20" spans="1:11">
      <c r="A20" s="2" t="s">
        <v>45</v>
      </c>
    </row>
    <row r="22" spans="1:11">
      <c r="A22" s="1" t="s">
        <v>11</v>
      </c>
    </row>
    <row r="23" spans="1:11">
      <c r="A23" s="3"/>
      <c r="B23" t="s">
        <v>19</v>
      </c>
    </row>
    <row r="24" spans="1:11">
      <c r="A24" s="3" t="s">
        <v>29</v>
      </c>
    </row>
    <row r="25" spans="1:11">
      <c r="A25" s="3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3"/>
    </row>
    <row r="27" spans="1:11">
      <c r="A27" s="3"/>
    </row>
    <row r="29" spans="1:11">
      <c r="A29" s="1" t="s">
        <v>12</v>
      </c>
    </row>
    <row r="30" spans="1:11">
      <c r="A30" s="3"/>
      <c r="B30" t="s">
        <v>20</v>
      </c>
    </row>
    <row r="31" spans="1:11">
      <c r="A31" s="3" t="s">
        <v>30</v>
      </c>
    </row>
    <row r="32" spans="1:11">
      <c r="A32" s="3"/>
    </row>
    <row r="33" spans="1:11">
      <c r="A33" s="3"/>
    </row>
    <row r="34" spans="1:11">
      <c r="A34" s="3"/>
    </row>
    <row r="36" spans="1:11">
      <c r="A36" s="1" t="s">
        <v>13</v>
      </c>
    </row>
    <row r="37" spans="1:11">
      <c r="A37" s="3"/>
      <c r="B37" t="s">
        <v>21</v>
      </c>
    </row>
    <row r="38" spans="1:11">
      <c r="A38" s="3" t="s">
        <v>31</v>
      </c>
    </row>
    <row r="39" spans="1:11">
      <c r="A39" s="3"/>
    </row>
    <row r="40" spans="1:11">
      <c r="A40" s="3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3"/>
    </row>
    <row r="43" spans="1:11">
      <c r="A43" s="1" t="s">
        <v>24</v>
      </c>
    </row>
    <row r="44" spans="1:11">
      <c r="A44" s="4"/>
      <c r="B44" t="s">
        <v>16</v>
      </c>
    </row>
    <row r="45" spans="1:11">
      <c r="A45" s="4" t="s">
        <v>32</v>
      </c>
    </row>
    <row r="46" spans="1:11">
      <c r="A46" s="4"/>
    </row>
    <row r="47" spans="1:11">
      <c r="A47" s="4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4"/>
    </row>
    <row r="50" spans="1:11">
      <c r="A50" s="1" t="s">
        <v>14</v>
      </c>
    </row>
    <row r="51" spans="1:11">
      <c r="A51" s="4"/>
      <c r="B51" t="s">
        <v>22</v>
      </c>
    </row>
    <row r="52" spans="1:11">
      <c r="A52" s="4" t="s">
        <v>33</v>
      </c>
    </row>
    <row r="53" spans="1:11">
      <c r="A53" s="4"/>
    </row>
    <row r="54" spans="1:11">
      <c r="A54" s="4"/>
    </row>
    <row r="55" spans="1:11">
      <c r="A55" s="4"/>
    </row>
    <row r="57" spans="1:11">
      <c r="A57" s="1" t="s">
        <v>15</v>
      </c>
    </row>
    <row r="58" spans="1:11">
      <c r="A58" s="4"/>
      <c r="B58" t="s">
        <v>23</v>
      </c>
    </row>
    <row r="59" spans="1:11">
      <c r="A59" s="4" t="s">
        <v>34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4"/>
    </row>
    <row r="61" spans="1:11">
      <c r="A61" s="4"/>
    </row>
    <row r="62" spans="1:11">
      <c r="A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2020-01-17T11:51:11Z</dcterms:modified>
</cp:coreProperties>
</file>