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jessy/Downloads/"/>
    </mc:Choice>
  </mc:AlternateContent>
  <xr:revisionPtr revIDLastSave="0" documentId="13_ncr:1_{FDD0C654-CD2C-8D4C-ABCD-B22BA509EA9E}" xr6:coauthVersionLast="34" xr6:coauthVersionMax="34" xr10:uidLastSave="{00000000-0000-0000-0000-000000000000}"/>
  <bookViews>
    <workbookView xWindow="0" yWindow="460" windowWidth="25480" windowHeight="14520" xr2:uid="{00000000-000D-0000-FFFF-FFFF00000000}"/>
  </bookViews>
  <sheets>
    <sheet name="Burndown" sheetId="1" r:id="rId1"/>
  </sheets>
  <definedNames>
    <definedName name="_xlchart.v1.0" hidden="1">Burndown!$B$2:$B$4</definedName>
    <definedName name="_xlchart.v1.1" hidden="1">Burndown!$C$2:$C$4</definedName>
    <definedName name="_xlchart.v1.2" hidden="1">Burndown!$B$2:$B$4</definedName>
    <definedName name="_xlchart.v1.3" hidden="1">Burndown!$C$2:$C$4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G4" i="1" s="1"/>
  <c r="H4" i="1" s="1"/>
  <c r="I4" i="1" s="1"/>
  <c r="J4" i="1" s="1"/>
  <c r="K4" i="1" s="1"/>
  <c r="L4" i="1" s="1"/>
  <c r="M4" i="1" s="1"/>
  <c r="E3" i="1" l="1"/>
  <c r="C3" i="1"/>
  <c r="C4" i="1"/>
  <c r="C2" i="1"/>
  <c r="K3" i="1" l="1"/>
  <c r="L3" i="1"/>
  <c r="M3" i="1"/>
  <c r="I3" i="1"/>
  <c r="J3" i="1"/>
  <c r="G3" i="1"/>
  <c r="H3" i="1"/>
  <c r="F3" i="1"/>
</calcChain>
</file>

<file path=xl/sharedStrings.xml><?xml version="1.0" encoding="utf-8"?>
<sst xmlns="http://schemas.openxmlformats.org/spreadsheetml/2006/main" count="39" uniqueCount="29">
  <si>
    <t>Status</t>
  </si>
  <si>
    <t>Ideal Burndown</t>
  </si>
  <si>
    <t>Actual Burndown</t>
  </si>
  <si>
    <t>Highburn Fortress</t>
  </si>
  <si>
    <t>Ræða við verkkaupa</t>
  </si>
  <si>
    <t>Klára verkefnaáætlun</t>
  </si>
  <si>
    <t>Búa til klasa</t>
  </si>
  <si>
    <t>Skilgreina föll</t>
  </si>
  <si>
    <t>Klára upphafsviðmót</t>
  </si>
  <si>
    <t xml:space="preserve">Klára borð 1 </t>
  </si>
  <si>
    <t xml:space="preserve">Klára borð 2 </t>
  </si>
  <si>
    <t xml:space="preserve">Klára borð 3 </t>
  </si>
  <si>
    <t>Klára borð 4 (endaborð)</t>
  </si>
  <si>
    <t xml:space="preserve">Innleiða grafík </t>
  </si>
  <si>
    <t>Vika 1</t>
  </si>
  <si>
    <t xml:space="preserve">Vika 2 </t>
  </si>
  <si>
    <t xml:space="preserve">Vika 3 </t>
  </si>
  <si>
    <t xml:space="preserve">Vika 4 </t>
  </si>
  <si>
    <t>Vika 5</t>
  </si>
  <si>
    <t>Vika 6</t>
  </si>
  <si>
    <t xml:space="preserve">Áætlaðar klst </t>
  </si>
  <si>
    <t>Forgangsröðun</t>
  </si>
  <si>
    <t>Verkþáttur</t>
  </si>
  <si>
    <t>Vika 7</t>
  </si>
  <si>
    <t>Vika 8</t>
  </si>
  <si>
    <t>Vika</t>
  </si>
  <si>
    <t>Ólokið</t>
  </si>
  <si>
    <t>Í vinnslu</t>
  </si>
  <si>
    <t>Lokið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</si>
</sst>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left" indent="3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Burndown!$D$3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Burndown!$E$2:$M$2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Burndown!$E$3:$M$3</c:f>
              <c:numCache>
                <c:formatCode>General</c:formatCode>
                <c:ptCount val="9"/>
                <c:pt idx="0">
                  <c:v>177</c:v>
                </c:pt>
                <c:pt idx="1">
                  <c:v>165</c:v>
                </c:pt>
                <c:pt idx="2">
                  <c:v>153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E3-4045-8805-051F8DEDD032}"/>
            </c:ext>
          </c:extLst>
        </c:ser>
        <c:ser>
          <c:idx val="1"/>
          <c:order val="1"/>
          <c:tx>
            <c:strRef>
              <c:f>Burndown!$D$4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Burndown!$E$2:$M$2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Burndown!$E$4:$M$4</c:f>
              <c:numCache>
                <c:formatCode>General</c:formatCode>
                <c:ptCount val="9"/>
                <c:pt idx="0">
                  <c:v>177</c:v>
                </c:pt>
                <c:pt idx="1">
                  <c:v>154.875</c:v>
                </c:pt>
                <c:pt idx="2">
                  <c:v>132.75</c:v>
                </c:pt>
                <c:pt idx="3">
                  <c:v>110.625</c:v>
                </c:pt>
                <c:pt idx="4">
                  <c:v>88.5</c:v>
                </c:pt>
                <c:pt idx="5">
                  <c:v>66.375</c:v>
                </c:pt>
                <c:pt idx="6">
                  <c:v>44.25</c:v>
                </c:pt>
                <c:pt idx="7">
                  <c:v>22.125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E3-4045-8805-051F8DE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29120"/>
        <c:axId val="318028704"/>
      </c:scatterChart>
      <c:valAx>
        <c:axId val="318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8704"/>
        <c:crosses val="autoZero"/>
        <c:crossBetween val="midCat"/>
      </c:valAx>
      <c:valAx>
        <c:axId val="31802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Staða verkþátta lokið vs ólokið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Staða verkþátta lokið vs ólokið</a:t>
          </a:r>
        </a:p>
      </cx:txPr>
    </cx:title>
    <cx:plotArea>
      <cx:plotAreaRegion>
        <cx:series layoutId="waterfall" uniqueId="{B8E17AB6-E221-4F6E-B7A0-972D36ADA159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307974</xdr:colOff>
      <xdr:row>17</xdr:row>
      <xdr:rowOff>98424</xdr:rowOff>
    </xdr:from>
    <xdr:to>
      <xdr:col>14</xdr:col>
      <xdr:colOff>152400</xdr:colOff>
      <xdr:row>28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2974" y="3336924"/>
              <a:ext cx="5280026" cy="2174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244474</xdr:colOff>
      <xdr:row>17</xdr:row>
      <xdr:rowOff>76200</xdr:rowOff>
    </xdr:from>
    <xdr:to>
      <xdr:col>6</xdr:col>
      <xdr:colOff>254000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M16">
  <autoFilter ref="B6:M16" xr:uid="{00000000-0009-0000-0100-000001000000}"/>
  <tableColumns count="12">
    <tableColumn id="1" xr3:uid="{00000000-0010-0000-0000-000001000000}" name="Verkþáttur" totalsRowLabel="Burndown"/>
    <tableColumn id="2" xr3:uid="{00000000-0010-0000-0000-000002000000}" name="Forgangsröðun"/>
    <tableColumn id="3" xr3:uid="{00000000-0010-0000-0000-000003000000}" name="Áætlaðar klst " totalsRowFunction="sum"/>
    <tableColumn id="4" xr3:uid="{00000000-0010-0000-0000-000004000000}" name="Status"/>
    <tableColumn id="5" xr3:uid="{00000000-0010-0000-0000-000005000000}" name="Vika 1" totalsRowFunction="sum"/>
    <tableColumn id="6" xr3:uid="{00000000-0010-0000-0000-000006000000}" name="Vika 2 " totalsRowFunction="sum"/>
    <tableColumn id="9" xr3:uid="{00000000-0010-0000-0000-000009000000}" name="Vika 3 " totalsRowFunction="sum"/>
    <tableColumn id="7" xr3:uid="{00000000-0010-0000-0000-000007000000}" name="Vika 4 " totalsRowFunction="sum"/>
    <tableColumn id="8" xr3:uid="{00000000-0010-0000-0000-000008000000}" name="Vika 5" totalsRowFunction="sum"/>
    <tableColumn id="10" xr3:uid="{7396DBAB-EE94-6743-AC1D-792131245C92}" name="Vika 6"/>
    <tableColumn id="11" xr3:uid="{E6890CB6-A17A-2C49-8179-041F00ADE5C3}" name="Vika 7"/>
    <tableColumn id="12" xr3:uid="{8270E9F5-C3CC-8B44-9F6E-FE6369842BA5}" name="Vika 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F20000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6"/>
  <sheetViews>
    <sheetView showGridLines="0" tabSelected="1" topLeftCell="A4" workbookViewId="0">
      <selection activeCell="J33" sqref="J33"/>
    </sheetView>
  </sheetViews>
  <sheetFormatPr baseColWidth="10" defaultColWidth="8.83203125" defaultRowHeight="15" x14ac:dyDescent="0.2"/>
  <cols>
    <col min="1" max="1" width="3.5" customWidth="1"/>
    <col min="2" max="2" width="24.83203125" customWidth="1"/>
    <col min="3" max="3" width="16" customWidth="1"/>
    <col min="4" max="4" width="16.83203125" customWidth="1"/>
    <col min="5" max="5" width="10.6640625" bestFit="1" customWidth="1"/>
    <col min="8" max="8" width="9.5" customWidth="1"/>
  </cols>
  <sheetData>
    <row r="1" spans="2:13" x14ac:dyDescent="0.2">
      <c r="B1" s="5" t="s">
        <v>3</v>
      </c>
    </row>
    <row r="2" spans="2:13" x14ac:dyDescent="0.2">
      <c r="B2" s="3" t="s">
        <v>26</v>
      </c>
      <c r="C2" s="4">
        <f>COUNTIF(Table1[Status],B2)</f>
        <v>8</v>
      </c>
      <c r="D2" s="2" t="s">
        <v>25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</row>
    <row r="3" spans="2:13" x14ac:dyDescent="0.2">
      <c r="B3" s="3" t="s">
        <v>27</v>
      </c>
      <c r="C3" s="4">
        <f>COUNTIF(Table1[Status],B3)</f>
        <v>1</v>
      </c>
      <c r="D3" s="2" t="s">
        <v>2</v>
      </c>
      <c r="E3" s="1">
        <f>SUM(Table1[[Áætlaðar klst ]])</f>
        <v>177</v>
      </c>
      <c r="F3" s="1">
        <f>IF(SUM(Table1[[Vika 1]:[Vika 5]])=0,#N/A,$E3-SUM(Table1[Vika 1]))</f>
        <v>165</v>
      </c>
      <c r="G3" s="1">
        <f>IF(SUM(Table1[[Vika 2 ]:[Vika 5]])=0,#N/A,$E3-SUM(Table1[[Vika 1]:[Vika 2 ]]))</f>
        <v>153</v>
      </c>
      <c r="H3" s="1" t="e">
        <f>IF(SUM(Table1[[Vika 3 ]:[Vika 5]])=0,#N/A,$E3-SUM(Table1[[Vika 1]:[Vika 3 ]]))</f>
        <v>#N/A</v>
      </c>
      <c r="I3" s="1" t="e">
        <f>IF(SUM(Table1[[Vika 4 ]:[Vika 5]])=0,#N/A,$E3-SUM(Table1[[Vika 1]:[Vika 4 ]]))</f>
        <v>#N/A</v>
      </c>
      <c r="J3" s="1" t="e">
        <f>IF(SUM(Table1[[Vika 5]:[Vika 5]])=0,#N/A,$E3-SUM(Table1[[Vika 1]:[Vika 5]]))</f>
        <v>#N/A</v>
      </c>
      <c r="K3" s="1" t="e">
        <f>IF(SUM(Table1[[Vika 5]:[Vika 5]])=0,#N/A,$E3-SUM(Table1[[Vika 1]:[Vika 5]]))</f>
        <v>#N/A</v>
      </c>
      <c r="L3" s="1" t="e">
        <f>IF(SUM(Table1[[Vika 5]:[Vika 5]])=0,#N/A,$E3-SUM(Table1[[Vika 1]:[Vika 5]]))</f>
        <v>#N/A</v>
      </c>
      <c r="M3" s="1" t="e">
        <f>IF(SUM(Table1[[Vika 5]:[Vika 5]])=0,#N/A,$E3-SUM(Table1[[Vika 1]:[Vika 5]]))</f>
        <v>#N/A</v>
      </c>
    </row>
    <row r="4" spans="2:13" x14ac:dyDescent="0.2">
      <c r="B4" s="3" t="s">
        <v>28</v>
      </c>
      <c r="C4" s="4">
        <f>COUNTIF(Table1[Status],B4)</f>
        <v>1</v>
      </c>
      <c r="D4" s="2" t="s">
        <v>1</v>
      </c>
      <c r="E4" s="1">
        <f>SUM(Table1[[Áætlaðar klst ]])</f>
        <v>177</v>
      </c>
      <c r="F4" s="1">
        <f>E4-$E4/8</f>
        <v>154.875</v>
      </c>
      <c r="G4" s="1">
        <f>F4-$E4/8</f>
        <v>132.75</v>
      </c>
      <c r="H4" s="1">
        <f>G4-$E4/8</f>
        <v>110.625</v>
      </c>
      <c r="I4" s="1">
        <f>H4-$E4/8</f>
        <v>88.5</v>
      </c>
      <c r="J4" s="1">
        <f>I4-$E4/8</f>
        <v>66.375</v>
      </c>
      <c r="K4" s="1">
        <f>J4-$E4/8</f>
        <v>44.25</v>
      </c>
      <c r="L4" s="1">
        <f>K4-$E4/8</f>
        <v>22.125</v>
      </c>
      <c r="M4" s="1">
        <f>L4-$E4/8</f>
        <v>0</v>
      </c>
    </row>
    <row r="6" spans="2:13" x14ac:dyDescent="0.2">
      <c r="B6" t="s">
        <v>22</v>
      </c>
      <c r="C6" t="s">
        <v>21</v>
      </c>
      <c r="D6" t="s">
        <v>20</v>
      </c>
      <c r="E6" t="s">
        <v>0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23</v>
      </c>
      <c r="M6" t="s">
        <v>24</v>
      </c>
    </row>
    <row r="7" spans="2:13" x14ac:dyDescent="0.2">
      <c r="B7" t="s">
        <v>4</v>
      </c>
      <c r="C7">
        <v>1</v>
      </c>
      <c r="D7">
        <v>12</v>
      </c>
      <c r="E7" t="s">
        <v>28</v>
      </c>
      <c r="F7">
        <v>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2:13" x14ac:dyDescent="0.2">
      <c r="B8" t="s">
        <v>5</v>
      </c>
      <c r="C8">
        <v>2</v>
      </c>
      <c r="D8">
        <v>20</v>
      </c>
      <c r="E8" t="s">
        <v>27</v>
      </c>
      <c r="F8">
        <v>0</v>
      </c>
      <c r="G8">
        <v>12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2:13" x14ac:dyDescent="0.2">
      <c r="B9" t="s">
        <v>6</v>
      </c>
      <c r="C9">
        <v>3</v>
      </c>
      <c r="D9">
        <v>30</v>
      </c>
      <c r="E9" t="s">
        <v>26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2:13" x14ac:dyDescent="0.2">
      <c r="B10" t="s">
        <v>7</v>
      </c>
      <c r="C10">
        <v>4</v>
      </c>
      <c r="D10">
        <v>30</v>
      </c>
      <c r="E10" t="s">
        <v>26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2:13" x14ac:dyDescent="0.2">
      <c r="B11" t="s">
        <v>8</v>
      </c>
      <c r="C11">
        <v>5</v>
      </c>
      <c r="D11">
        <v>10</v>
      </c>
      <c r="E11" t="s">
        <v>26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2:13" x14ac:dyDescent="0.2">
      <c r="B12" t="s">
        <v>9</v>
      </c>
      <c r="C12">
        <v>6</v>
      </c>
      <c r="D12">
        <v>10</v>
      </c>
      <c r="E12" t="s">
        <v>26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2:13" x14ac:dyDescent="0.2">
      <c r="B13" t="s">
        <v>10</v>
      </c>
      <c r="C13">
        <v>7</v>
      </c>
      <c r="D13">
        <v>10</v>
      </c>
      <c r="E13" t="s">
        <v>26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2:13" x14ac:dyDescent="0.2">
      <c r="B14" t="s">
        <v>11</v>
      </c>
      <c r="C14">
        <v>8</v>
      </c>
      <c r="D14">
        <v>10</v>
      </c>
      <c r="E14" t="s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2:13" x14ac:dyDescent="0.2">
      <c r="B15" t="s">
        <v>12</v>
      </c>
      <c r="C15">
        <v>9</v>
      </c>
      <c r="D15">
        <v>15</v>
      </c>
      <c r="E15" t="s">
        <v>26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2:13" x14ac:dyDescent="0.2">
      <c r="B16" t="s">
        <v>13</v>
      </c>
      <c r="C16">
        <v>10</v>
      </c>
      <c r="D16">
        <v>30</v>
      </c>
      <c r="E16" t="s">
        <v>26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</vt:lpstr>
    </vt:vector>
  </TitlesOfParts>
  <Company>http://www.hotpmo.com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McIntyre</dc:creator>
  <cp:lastModifiedBy>Microsoft Office User</cp:lastModifiedBy>
  <dcterms:created xsi:type="dcterms:W3CDTF">2016-10-20T15:07:14Z</dcterms:created>
  <dcterms:modified xsi:type="dcterms:W3CDTF">2019-02-06T18:36:13Z</dcterms:modified>
</cp:coreProperties>
</file>