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07gc-my.sharepoint.com/personal/david_iles_ec_gc_ca/Documents/Iles/Projects/Seabirds/Petrel_Puffin_Trend/data/"/>
    </mc:Choice>
  </mc:AlternateContent>
  <xr:revisionPtr revIDLastSave="146" documentId="8_{AF2FC05C-4C8E-4778-A66C-40A4BA676BB3}" xr6:coauthVersionLast="47" xr6:coauthVersionMax="47" xr10:uidLastSave="{A791A2EC-1808-45D0-9BC6-AD6A44379FE4}"/>
  <bookViews>
    <workbookView xWindow="-120" yWindow="-120" windowWidth="29040" windowHeight="15720" activeTab="1" xr2:uid="{4495F562-2153-4DA1-9CCC-2002B4A63205}"/>
  </bookViews>
  <sheets>
    <sheet name="ATPU" sheetId="1" r:id="rId1"/>
    <sheet name="LE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9" i="1"/>
  <c r="J25" i="1" l="1"/>
  <c r="L25" i="1" s="1"/>
</calcChain>
</file>

<file path=xl/sharedStrings.xml><?xml version="1.0" encoding="utf-8"?>
<sst xmlns="http://schemas.openxmlformats.org/spreadsheetml/2006/main" count="285" uniqueCount="128">
  <si>
    <t>Nicheur</t>
  </si>
  <si>
    <t>Pas d'estimation - NID.</t>
  </si>
  <si>
    <t>DA</t>
  </si>
  <si>
    <t>Iles Coconipi</t>
  </si>
  <si>
    <t>SCF 1995</t>
  </si>
  <si>
    <t>CF.CARTE; SITE P1; Îlot O=20, est=8 inc.</t>
  </si>
  <si>
    <t>Ile de la Maison</t>
  </si>
  <si>
    <t>DSN</t>
  </si>
  <si>
    <t>Y. TROUTET (COM. PERS.)</t>
  </si>
  <si>
    <t>ACTIFS</t>
  </si>
  <si>
    <t>Ile du 37</t>
  </si>
  <si>
    <t>DA(BA)</t>
  </si>
  <si>
    <t>SCF 2015</t>
  </si>
  <si>
    <t>Ile aux Perroquets</t>
  </si>
  <si>
    <t>Ile Brion</t>
  </si>
  <si>
    <t>DA(BA/SO)</t>
  </si>
  <si>
    <t>SCF 2017</t>
  </si>
  <si>
    <t>K=1.0</t>
  </si>
  <si>
    <t>Ile Bonaventure</t>
  </si>
  <si>
    <t>SCF 2018</t>
  </si>
  <si>
    <t>Pointe de l'Est</t>
  </si>
  <si>
    <t>SCF 2019</t>
  </si>
  <si>
    <t>Falaise aux Goélands</t>
  </si>
  <si>
    <t>Baie Innommée</t>
  </si>
  <si>
    <t>Cap de la Table</t>
  </si>
  <si>
    <t>Cap James</t>
  </si>
  <si>
    <t>Cap Tunnel</t>
  </si>
  <si>
    <t>Pointe Joseph</t>
  </si>
  <si>
    <t>Cap Robert</t>
  </si>
  <si>
    <t>Pointe Guy</t>
  </si>
  <si>
    <t>Rocher aux Oiseaux</t>
  </si>
  <si>
    <t>B. DROLET (COM. PERS.)</t>
  </si>
  <si>
    <t>Min. ; liste eBird</t>
  </si>
  <si>
    <t>Ile du Corossol</t>
  </si>
  <si>
    <t>SCF 2022</t>
  </si>
  <si>
    <t>Refuge de Betchouane</t>
  </si>
  <si>
    <t>DSN(SO)</t>
  </si>
  <si>
    <t>Calculot des Betchouanes; avec PC</t>
  </si>
  <si>
    <t>Refuge de baie des Loups</t>
  </si>
  <si>
    <t>DA(SO)</t>
  </si>
  <si>
    <t>Refuge des îles aux Perroquets</t>
  </si>
  <si>
    <t>DA:DAP</t>
  </si>
  <si>
    <t>Refuge des îles Sainte-Marie</t>
  </si>
  <si>
    <t>Renard polaire capturé sur Î. de l'Ouest</t>
  </si>
  <si>
    <t>Refuge de Gros Mécatina</t>
  </si>
  <si>
    <t>Refuge de la baie de Brador</t>
  </si>
  <si>
    <t>TRQ(SYS):DN:DA:K</t>
  </si>
  <si>
    <t>ID_COLONIE</t>
  </si>
  <si>
    <t>NomCol</t>
  </si>
  <si>
    <t>CentroideX</t>
  </si>
  <si>
    <t>CentroideY</t>
  </si>
  <si>
    <t>ID_Region</t>
  </si>
  <si>
    <t>NomFR</t>
  </si>
  <si>
    <t>nb_prelim</t>
  </si>
  <si>
    <t>unite</t>
  </si>
  <si>
    <t>Kcorr</t>
  </si>
  <si>
    <t>nb_nicheur</t>
  </si>
  <si>
    <t>methode</t>
  </si>
  <si>
    <t>nomRef</t>
  </si>
  <si>
    <t>remarque</t>
  </si>
  <si>
    <t>AnneeDebut</t>
  </si>
  <si>
    <t>North Shore of the GSL</t>
  </si>
  <si>
    <t>Gaspé Peninsula</t>
  </si>
  <si>
    <t>Magdalen Islands</t>
  </si>
  <si>
    <t>Anticosti Island</t>
  </si>
  <si>
    <t>ROBERGE 1999C</t>
  </si>
  <si>
    <t>nb_breeders</t>
  </si>
  <si>
    <t>unit</t>
  </si>
  <si>
    <t>method</t>
  </si>
  <si>
    <t>DA=Adult count</t>
  </si>
  <si>
    <t>DSN=Systematic count of active burrows</t>
  </si>
  <si>
    <t>P=on photos</t>
  </si>
  <si>
    <t>(BA)=from a boat</t>
  </si>
  <si>
    <t>(SO)=on the ground</t>
  </si>
  <si>
    <t>reference</t>
  </si>
  <si>
    <t>year</t>
  </si>
  <si>
    <t>individuals, or</t>
  </si>
  <si>
    <t>Total</t>
  </si>
  <si>
    <t>Ours noir sur île des  Blacklands</t>
  </si>
  <si>
    <t>pairs</t>
  </si>
  <si>
    <t>nb of burrows</t>
  </si>
  <si>
    <t>The estimate of 30554 breeding individuals comes from a count of 1663 individuals on île Verte (with a correction factor of 1.0 breeding pair/individual observed)</t>
  </si>
  <si>
    <t>+ or -</t>
  </si>
  <si>
    <t>+/- %</t>
  </si>
  <si>
    <t xml:space="preserve"> plus an estimate of 13614 burrows on île aux Perroquets, with a method that comes with a calculated error of +/- 18% (on this estimated nb of burrows)</t>
  </si>
  <si>
    <t>Puffins have been observed in small numbers at all those sites on Anticosti Island in the past, but none were seen on the last survey (2019)</t>
  </si>
  <si>
    <t>Atlantic Puffin</t>
  </si>
  <si>
    <t>ID_COLONY</t>
  </si>
  <si>
    <t>Col Name</t>
  </si>
  <si>
    <t>Latitude</t>
  </si>
  <si>
    <t>Longitude</t>
  </si>
  <si>
    <t>Species</t>
  </si>
  <si>
    <t>remark</t>
  </si>
  <si>
    <t>DN:DA</t>
  </si>
  <si>
    <t>DN</t>
  </si>
  <si>
    <t>RAIL ET CHAPDELAINE 2004</t>
  </si>
  <si>
    <t>Ile du Cap aux Meules</t>
  </si>
  <si>
    <t>FRADETTE 1992</t>
  </si>
  <si>
    <t>PLUS DE COLONIE</t>
  </si>
  <si>
    <t>Ile aux Loups Marins</t>
  </si>
  <si>
    <t>MLCP 1991</t>
  </si>
  <si>
    <t>PAS DE COLONIE</t>
  </si>
  <si>
    <t>AUBRY 1983B</t>
  </si>
  <si>
    <t>SCF 2007</t>
  </si>
  <si>
    <t>PART. (chemin du Roy); playback de nuit</t>
  </si>
  <si>
    <t>SCF 2008</t>
  </si>
  <si>
    <t>PART. (sentier des Mousses); playback de nuit</t>
  </si>
  <si>
    <t>Ile aux Mouches</t>
  </si>
  <si>
    <t>DN(SO)</t>
  </si>
  <si>
    <t>terriers inoccupés (inondés)</t>
  </si>
  <si>
    <t>Min.(part.); playback la nuit</t>
  </si>
  <si>
    <t>Renards et visons présents</t>
  </si>
  <si>
    <t>Leach's Storm-Petrel</t>
  </si>
  <si>
    <t>Individual</t>
  </si>
  <si>
    <t>Pair</t>
  </si>
  <si>
    <t>ind.+pair</t>
  </si>
  <si>
    <t>13614 burrows on île aux Perroquets; 1663 ind. (K=1.0) on île Verte</t>
  </si>
  <si>
    <t>‹ 100</t>
  </si>
  <si>
    <t>DN=Count of active burrows</t>
  </si>
  <si>
    <t>ARUs</t>
  </si>
  <si>
    <t>PIBRP 2021</t>
  </si>
  <si>
    <t>Max.; ind. heard at many sites in summer</t>
  </si>
  <si>
    <t>Not confirmed since</t>
  </si>
  <si>
    <t>Probably underestimate, for southern half of the island</t>
  </si>
  <si>
    <t>Probably underestimate, for northern half of the island</t>
  </si>
  <si>
    <t>Playback at night</t>
  </si>
  <si>
    <t>All the other estimates in the table are derived  either frome counts of active burrows, or counts of adults (with use of a subjective correction factor of 1.0 pair/ind. observed; see table 2.14 in Rail et al 2002), with no precision or error on these estimates</t>
  </si>
  <si>
    <t>TRQ(SYS):DN:DA:K=Counts of active burrows in grid of transects and quadrats, with mean density extrapolated to estimated colony area; plus adult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</si>
</sst>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4DD5-6F42-4EDC-BCE2-E729C197B698}">
  <dimension ref="A1:N35"/>
  <sheetViews>
    <sheetView workbookViewId="0">
      <selection activeCell="G26" sqref="G26"/>
    </sheetView>
  </sheetViews>
  <sheetFormatPr defaultColWidth="11.42578125" defaultRowHeight="15" x14ac:dyDescent="0.25"/>
  <cols>
    <col min="2" max="2" width="26.140625" customWidth="1"/>
    <col min="3" max="3" width="11.28515625" customWidth="1"/>
    <col min="5" max="5" width="21.5703125" customWidth="1"/>
    <col min="6" max="6" width="17" customWidth="1"/>
    <col min="7" max="7" width="9.5703125" customWidth="1"/>
    <col min="8" max="8" width="8.85546875" customWidth="1"/>
    <col min="10" max="10" width="13.42578125" bestFit="1" customWidth="1"/>
    <col min="11" max="11" width="16" customWidth="1"/>
    <col min="12" max="12" width="11.7109375" bestFit="1" customWidth="1"/>
    <col min="13" max="13" width="24.28515625" customWidth="1"/>
    <col min="14" max="14" width="47.28515625" customWidth="1"/>
  </cols>
  <sheetData>
    <row r="1" spans="1:14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51</v>
      </c>
      <c r="F1" s="1" t="s">
        <v>91</v>
      </c>
      <c r="G1" s="1" t="s">
        <v>53</v>
      </c>
      <c r="H1" s="1" t="s">
        <v>67</v>
      </c>
      <c r="I1" s="1" t="s">
        <v>55</v>
      </c>
      <c r="J1" s="1" t="s">
        <v>66</v>
      </c>
      <c r="K1" s="1" t="s">
        <v>68</v>
      </c>
      <c r="L1" s="1" t="s">
        <v>75</v>
      </c>
      <c r="M1" s="1" t="s">
        <v>74</v>
      </c>
      <c r="N1" s="1" t="s">
        <v>92</v>
      </c>
    </row>
    <row r="2" spans="1:14" x14ac:dyDescent="0.25">
      <c r="A2">
        <v>176</v>
      </c>
      <c r="B2" t="s">
        <v>33</v>
      </c>
      <c r="C2">
        <v>50.090282240000001</v>
      </c>
      <c r="D2">
        <v>-66.386236879999998</v>
      </c>
      <c r="E2" t="s">
        <v>61</v>
      </c>
      <c r="F2" t="s">
        <v>86</v>
      </c>
      <c r="G2">
        <v>1</v>
      </c>
      <c r="H2" t="s">
        <v>113</v>
      </c>
      <c r="I2">
        <v>1</v>
      </c>
      <c r="J2" s="5">
        <v>2</v>
      </c>
      <c r="K2" t="s">
        <v>2</v>
      </c>
      <c r="L2">
        <v>2022</v>
      </c>
      <c r="M2" t="s">
        <v>34</v>
      </c>
    </row>
    <row r="3" spans="1:14" x14ac:dyDescent="0.25">
      <c r="A3">
        <v>191</v>
      </c>
      <c r="B3" t="s">
        <v>13</v>
      </c>
      <c r="C3">
        <v>50.220719510000002</v>
      </c>
      <c r="D3">
        <v>-64.206059600000003</v>
      </c>
      <c r="E3" t="s">
        <v>61</v>
      </c>
      <c r="F3" t="s">
        <v>86</v>
      </c>
      <c r="G3">
        <v>18</v>
      </c>
      <c r="H3" t="s">
        <v>114</v>
      </c>
      <c r="J3" s="5">
        <v>36</v>
      </c>
      <c r="K3" t="s">
        <v>2</v>
      </c>
      <c r="L3">
        <v>1997</v>
      </c>
      <c r="M3" t="s">
        <v>65</v>
      </c>
    </row>
    <row r="4" spans="1:14" x14ac:dyDescent="0.25">
      <c r="A4">
        <v>192</v>
      </c>
      <c r="B4" t="s">
        <v>6</v>
      </c>
      <c r="C4">
        <v>50.217966689999997</v>
      </c>
      <c r="D4">
        <v>-64.200484680000002</v>
      </c>
      <c r="E4" t="s">
        <v>61</v>
      </c>
      <c r="F4" t="s">
        <v>86</v>
      </c>
      <c r="G4">
        <v>568</v>
      </c>
      <c r="H4" t="s">
        <v>114</v>
      </c>
      <c r="J4" s="5">
        <v>1136</v>
      </c>
      <c r="K4" t="s">
        <v>7</v>
      </c>
      <c r="L4">
        <v>2000</v>
      </c>
      <c r="M4" t="s">
        <v>8</v>
      </c>
      <c r="N4" t="s">
        <v>9</v>
      </c>
    </row>
    <row r="5" spans="1:14" x14ac:dyDescent="0.25">
      <c r="A5">
        <v>213</v>
      </c>
      <c r="B5" t="s">
        <v>35</v>
      </c>
      <c r="C5">
        <v>50.196544250000002</v>
      </c>
      <c r="D5">
        <v>-63.20481479</v>
      </c>
      <c r="E5" t="s">
        <v>61</v>
      </c>
      <c r="F5" t="s">
        <v>86</v>
      </c>
      <c r="G5">
        <v>416</v>
      </c>
      <c r="H5" t="s">
        <v>114</v>
      </c>
      <c r="J5" s="5">
        <v>832</v>
      </c>
      <c r="K5" t="s">
        <v>36</v>
      </c>
      <c r="L5">
        <v>2022</v>
      </c>
      <c r="M5" t="s">
        <v>34</v>
      </c>
      <c r="N5" t="s">
        <v>37</v>
      </c>
    </row>
    <row r="6" spans="1:14" x14ac:dyDescent="0.25">
      <c r="A6">
        <v>265</v>
      </c>
      <c r="B6" t="s">
        <v>38</v>
      </c>
      <c r="C6">
        <v>50.205015340000003</v>
      </c>
      <c r="D6">
        <v>-60.249414399999999</v>
      </c>
      <c r="E6" t="s">
        <v>61</v>
      </c>
      <c r="F6" t="s">
        <v>86</v>
      </c>
      <c r="G6">
        <v>756</v>
      </c>
      <c r="H6" t="s">
        <v>113</v>
      </c>
      <c r="I6">
        <v>1</v>
      </c>
      <c r="J6" s="5">
        <v>756</v>
      </c>
      <c r="K6" t="s">
        <v>39</v>
      </c>
      <c r="L6">
        <v>2022</v>
      </c>
      <c r="M6" t="s">
        <v>34</v>
      </c>
      <c r="N6" t="s">
        <v>78</v>
      </c>
    </row>
    <row r="7" spans="1:14" x14ac:dyDescent="0.25">
      <c r="A7">
        <v>284</v>
      </c>
      <c r="B7" t="s">
        <v>40</v>
      </c>
      <c r="C7">
        <v>50.283058099999998</v>
      </c>
      <c r="D7">
        <v>-59.740470080000001</v>
      </c>
      <c r="E7" t="s">
        <v>61</v>
      </c>
      <c r="F7" t="s">
        <v>86</v>
      </c>
      <c r="G7">
        <v>1146</v>
      </c>
      <c r="H7" t="s">
        <v>113</v>
      </c>
      <c r="I7">
        <v>1</v>
      </c>
      <c r="J7" s="5">
        <v>1146</v>
      </c>
      <c r="K7" t="s">
        <v>41</v>
      </c>
      <c r="L7">
        <v>2022</v>
      </c>
      <c r="M7" t="s">
        <v>34</v>
      </c>
    </row>
    <row r="8" spans="1:14" x14ac:dyDescent="0.25">
      <c r="A8">
        <v>285</v>
      </c>
      <c r="B8" t="s">
        <v>42</v>
      </c>
      <c r="C8">
        <v>50.314731260000002</v>
      </c>
      <c r="D8">
        <v>-59.651869869999999</v>
      </c>
      <c r="E8" t="s">
        <v>61</v>
      </c>
      <c r="F8" t="s">
        <v>86</v>
      </c>
      <c r="G8">
        <v>2786</v>
      </c>
      <c r="H8" t="s">
        <v>113</v>
      </c>
      <c r="I8">
        <v>1</v>
      </c>
      <c r="J8" s="5">
        <v>2786</v>
      </c>
      <c r="K8" t="s">
        <v>41</v>
      </c>
      <c r="L8">
        <v>2022</v>
      </c>
      <c r="M8" t="s">
        <v>34</v>
      </c>
      <c r="N8" t="s">
        <v>43</v>
      </c>
    </row>
    <row r="9" spans="1:14" x14ac:dyDescent="0.25">
      <c r="A9">
        <v>330</v>
      </c>
      <c r="B9" t="s">
        <v>45</v>
      </c>
      <c r="C9">
        <v>51.388028419999998</v>
      </c>
      <c r="D9">
        <v>-57.19899487</v>
      </c>
      <c r="E9" t="s">
        <v>61</v>
      </c>
      <c r="F9" t="s">
        <v>86</v>
      </c>
      <c r="G9">
        <v>28891</v>
      </c>
      <c r="H9" t="s">
        <v>115</v>
      </c>
      <c r="J9" s="3">
        <f>(13614+1663)*2</f>
        <v>30554</v>
      </c>
      <c r="K9" t="s">
        <v>46</v>
      </c>
      <c r="L9">
        <v>2022</v>
      </c>
      <c r="M9" t="s">
        <v>34</v>
      </c>
      <c r="N9" t="s">
        <v>116</v>
      </c>
    </row>
    <row r="10" spans="1:14" x14ac:dyDescent="0.25">
      <c r="A10">
        <v>568</v>
      </c>
      <c r="B10" t="s">
        <v>10</v>
      </c>
      <c r="C10">
        <v>50.164875610000003</v>
      </c>
      <c r="D10">
        <v>-60.188324989999998</v>
      </c>
      <c r="E10" t="s">
        <v>61</v>
      </c>
      <c r="F10" t="s">
        <v>86</v>
      </c>
      <c r="G10">
        <v>2</v>
      </c>
      <c r="H10" t="s">
        <v>113</v>
      </c>
      <c r="I10">
        <v>1</v>
      </c>
      <c r="J10" s="5">
        <v>4</v>
      </c>
      <c r="K10" t="s">
        <v>11</v>
      </c>
      <c r="L10">
        <v>2015</v>
      </c>
      <c r="M10" t="s">
        <v>12</v>
      </c>
    </row>
    <row r="11" spans="1:14" x14ac:dyDescent="0.25">
      <c r="A11">
        <v>571</v>
      </c>
      <c r="B11" t="s">
        <v>3</v>
      </c>
      <c r="C11">
        <v>50.235899879999998</v>
      </c>
      <c r="D11">
        <v>-60.181601639999997</v>
      </c>
      <c r="E11" t="s">
        <v>61</v>
      </c>
      <c r="F11" t="s">
        <v>86</v>
      </c>
      <c r="G11">
        <v>20</v>
      </c>
      <c r="H11" t="s">
        <v>113</v>
      </c>
      <c r="I11">
        <v>1</v>
      </c>
      <c r="J11" s="5">
        <f>G11*2</f>
        <v>40</v>
      </c>
      <c r="K11" t="s">
        <v>2</v>
      </c>
      <c r="L11">
        <v>1995</v>
      </c>
      <c r="M11" t="s">
        <v>4</v>
      </c>
      <c r="N11" t="s">
        <v>5</v>
      </c>
    </row>
    <row r="12" spans="1:14" x14ac:dyDescent="0.25">
      <c r="A12">
        <v>593</v>
      </c>
      <c r="B12" t="s">
        <v>44</v>
      </c>
      <c r="C12">
        <v>50.751358629999999</v>
      </c>
      <c r="D12">
        <v>-58.81374615</v>
      </c>
      <c r="E12" t="s">
        <v>61</v>
      </c>
      <c r="F12" t="s">
        <v>86</v>
      </c>
      <c r="G12">
        <v>29</v>
      </c>
      <c r="H12" t="s">
        <v>113</v>
      </c>
      <c r="I12">
        <v>1</v>
      </c>
      <c r="J12" s="5">
        <f>G12*2</f>
        <v>58</v>
      </c>
      <c r="K12" t="s">
        <v>2</v>
      </c>
      <c r="L12">
        <v>2022</v>
      </c>
      <c r="M12" t="s">
        <v>34</v>
      </c>
    </row>
    <row r="13" spans="1:14" x14ac:dyDescent="0.25">
      <c r="A13">
        <v>32</v>
      </c>
      <c r="B13" t="s">
        <v>18</v>
      </c>
      <c r="C13">
        <v>48.495028380000001</v>
      </c>
      <c r="D13">
        <v>-64.162490559999995</v>
      </c>
      <c r="E13" t="s">
        <v>62</v>
      </c>
      <c r="F13" t="s">
        <v>86</v>
      </c>
      <c r="G13">
        <v>3</v>
      </c>
      <c r="H13" t="s">
        <v>113</v>
      </c>
      <c r="I13">
        <v>1</v>
      </c>
      <c r="J13" s="5">
        <v>6</v>
      </c>
      <c r="K13" t="s">
        <v>11</v>
      </c>
      <c r="L13">
        <v>2018</v>
      </c>
      <c r="M13" t="s">
        <v>19</v>
      </c>
    </row>
    <row r="14" spans="1:14" x14ac:dyDescent="0.25">
      <c r="A14">
        <v>347</v>
      </c>
      <c r="B14" t="s">
        <v>14</v>
      </c>
      <c r="C14">
        <v>47.78984818</v>
      </c>
      <c r="D14">
        <v>-61.473017120000002</v>
      </c>
      <c r="E14" t="s">
        <v>63</v>
      </c>
      <c r="F14" t="s">
        <v>86</v>
      </c>
      <c r="G14">
        <v>23</v>
      </c>
      <c r="H14" t="s">
        <v>113</v>
      </c>
      <c r="I14">
        <v>1</v>
      </c>
      <c r="J14" s="5">
        <v>46</v>
      </c>
      <c r="K14" t="s">
        <v>15</v>
      </c>
      <c r="L14">
        <v>2017</v>
      </c>
      <c r="M14" t="s">
        <v>16</v>
      </c>
      <c r="N14" t="s">
        <v>17</v>
      </c>
    </row>
    <row r="15" spans="1:14" x14ac:dyDescent="0.25">
      <c r="A15">
        <v>348</v>
      </c>
      <c r="B15" t="s">
        <v>30</v>
      </c>
      <c r="C15">
        <v>47.839315130000003</v>
      </c>
      <c r="D15">
        <v>-61.146601490000002</v>
      </c>
      <c r="E15" t="s">
        <v>63</v>
      </c>
      <c r="F15" t="s">
        <v>86</v>
      </c>
      <c r="G15">
        <v>12</v>
      </c>
      <c r="H15" t="s">
        <v>113</v>
      </c>
      <c r="I15">
        <v>1</v>
      </c>
      <c r="J15" s="5">
        <v>24</v>
      </c>
      <c r="K15" t="s">
        <v>11</v>
      </c>
      <c r="L15">
        <v>2021</v>
      </c>
      <c r="M15" t="s">
        <v>31</v>
      </c>
      <c r="N15" t="s">
        <v>32</v>
      </c>
    </row>
    <row r="16" spans="1:14" x14ac:dyDescent="0.25">
      <c r="A16">
        <v>52</v>
      </c>
      <c r="B16" t="s">
        <v>20</v>
      </c>
      <c r="C16">
        <v>49.130469040000001</v>
      </c>
      <c r="D16">
        <v>-61.675518969999999</v>
      </c>
      <c r="E16" t="s">
        <v>64</v>
      </c>
      <c r="F16" t="s">
        <v>86</v>
      </c>
      <c r="G16">
        <v>0</v>
      </c>
      <c r="H16" t="s">
        <v>113</v>
      </c>
      <c r="J16" s="6">
        <v>0</v>
      </c>
      <c r="K16" t="s">
        <v>11</v>
      </c>
      <c r="L16">
        <v>2019</v>
      </c>
      <c r="M16" t="s">
        <v>21</v>
      </c>
    </row>
    <row r="17" spans="1:14" x14ac:dyDescent="0.25">
      <c r="A17">
        <v>53</v>
      </c>
      <c r="B17" t="s">
        <v>22</v>
      </c>
      <c r="C17">
        <v>49.159718300000002</v>
      </c>
      <c r="D17">
        <v>-61.703831889999996</v>
      </c>
      <c r="E17" t="s">
        <v>64</v>
      </c>
      <c r="F17" t="s">
        <v>86</v>
      </c>
      <c r="G17">
        <v>0</v>
      </c>
      <c r="H17" t="s">
        <v>113</v>
      </c>
      <c r="J17" s="6">
        <v>0</v>
      </c>
      <c r="K17" t="s">
        <v>11</v>
      </c>
      <c r="L17">
        <v>2019</v>
      </c>
      <c r="M17" t="s">
        <v>21</v>
      </c>
    </row>
    <row r="18" spans="1:14" x14ac:dyDescent="0.25">
      <c r="A18">
        <v>55</v>
      </c>
      <c r="B18" t="s">
        <v>23</v>
      </c>
      <c r="C18">
        <v>49.262172360000001</v>
      </c>
      <c r="D18">
        <v>-61.803653109999999</v>
      </c>
      <c r="E18" t="s">
        <v>64</v>
      </c>
      <c r="F18" t="s">
        <v>86</v>
      </c>
      <c r="G18">
        <v>0</v>
      </c>
      <c r="H18" t="s">
        <v>113</v>
      </c>
      <c r="J18" s="6">
        <v>0</v>
      </c>
      <c r="K18" t="s">
        <v>11</v>
      </c>
      <c r="L18">
        <v>2019</v>
      </c>
      <c r="M18" t="s">
        <v>21</v>
      </c>
    </row>
    <row r="19" spans="1:14" x14ac:dyDescent="0.25">
      <c r="A19">
        <v>58</v>
      </c>
      <c r="B19" t="s">
        <v>24</v>
      </c>
      <c r="C19">
        <v>49.349739509999999</v>
      </c>
      <c r="D19">
        <v>-61.897858399999997</v>
      </c>
      <c r="E19" t="s">
        <v>64</v>
      </c>
      <c r="F19" t="s">
        <v>86</v>
      </c>
      <c r="G19">
        <v>0</v>
      </c>
      <c r="H19" t="s">
        <v>113</v>
      </c>
      <c r="J19" s="6">
        <v>0</v>
      </c>
      <c r="K19" t="s">
        <v>11</v>
      </c>
      <c r="L19">
        <v>2019</v>
      </c>
      <c r="M19" t="s">
        <v>21</v>
      </c>
    </row>
    <row r="20" spans="1:14" x14ac:dyDescent="0.25">
      <c r="A20">
        <v>59</v>
      </c>
      <c r="B20" t="s">
        <v>26</v>
      </c>
      <c r="C20">
        <v>49.379894909999997</v>
      </c>
      <c r="D20">
        <v>-62.032589719999997</v>
      </c>
      <c r="E20" t="s">
        <v>64</v>
      </c>
      <c r="F20" t="s">
        <v>86</v>
      </c>
      <c r="G20">
        <v>0</v>
      </c>
      <c r="H20" t="s">
        <v>113</v>
      </c>
      <c r="J20" s="6">
        <v>0</v>
      </c>
      <c r="K20" t="s">
        <v>11</v>
      </c>
      <c r="L20">
        <v>2019</v>
      </c>
      <c r="M20" t="s">
        <v>21</v>
      </c>
    </row>
    <row r="21" spans="1:14" x14ac:dyDescent="0.25">
      <c r="A21">
        <v>60</v>
      </c>
      <c r="B21" t="s">
        <v>27</v>
      </c>
      <c r="C21">
        <v>49.395013380000002</v>
      </c>
      <c r="D21">
        <v>-62.128363329999999</v>
      </c>
      <c r="E21" t="s">
        <v>64</v>
      </c>
      <c r="F21" t="s">
        <v>86</v>
      </c>
      <c r="G21">
        <v>0</v>
      </c>
      <c r="H21" t="s">
        <v>113</v>
      </c>
      <c r="J21" s="6">
        <v>0</v>
      </c>
      <c r="K21" t="s">
        <v>11</v>
      </c>
      <c r="L21">
        <v>2019</v>
      </c>
      <c r="M21" t="s">
        <v>21</v>
      </c>
    </row>
    <row r="22" spans="1:14" x14ac:dyDescent="0.25">
      <c r="A22">
        <v>64</v>
      </c>
      <c r="B22" t="s">
        <v>28</v>
      </c>
      <c r="C22">
        <v>49.48162482</v>
      </c>
      <c r="D22">
        <v>-62.330791939999997</v>
      </c>
      <c r="E22" t="s">
        <v>64</v>
      </c>
      <c r="F22" t="s">
        <v>86</v>
      </c>
      <c r="G22">
        <v>0</v>
      </c>
      <c r="H22" t="s">
        <v>113</v>
      </c>
      <c r="J22" s="6">
        <v>0</v>
      </c>
      <c r="K22" t="s">
        <v>11</v>
      </c>
      <c r="L22">
        <v>2019</v>
      </c>
      <c r="M22" t="s">
        <v>21</v>
      </c>
    </row>
    <row r="23" spans="1:14" x14ac:dyDescent="0.25">
      <c r="A23">
        <v>67</v>
      </c>
      <c r="B23" t="s">
        <v>29</v>
      </c>
      <c r="C23">
        <v>49.58769521</v>
      </c>
      <c r="D23">
        <v>-62.51700933</v>
      </c>
      <c r="E23" t="s">
        <v>64</v>
      </c>
      <c r="F23" t="s">
        <v>86</v>
      </c>
      <c r="G23">
        <v>0</v>
      </c>
      <c r="H23" t="s">
        <v>113</v>
      </c>
      <c r="J23" s="6">
        <v>0</v>
      </c>
      <c r="K23" t="s">
        <v>11</v>
      </c>
      <c r="L23">
        <v>2019</v>
      </c>
      <c r="M23" t="s">
        <v>21</v>
      </c>
    </row>
    <row r="24" spans="1:14" x14ac:dyDescent="0.25">
      <c r="A24" s="1">
        <v>529</v>
      </c>
      <c r="B24" s="1" t="s">
        <v>25</v>
      </c>
      <c r="C24" s="1">
        <v>49.364106659999997</v>
      </c>
      <c r="D24" s="1">
        <v>-61.977148659999997</v>
      </c>
      <c r="E24" s="1" t="s">
        <v>64</v>
      </c>
      <c r="F24" s="1" t="s">
        <v>86</v>
      </c>
      <c r="G24" s="1">
        <v>0</v>
      </c>
      <c r="H24" s="1" t="s">
        <v>113</v>
      </c>
      <c r="I24" s="1"/>
      <c r="J24" s="7">
        <v>0</v>
      </c>
      <c r="K24" s="1" t="s">
        <v>11</v>
      </c>
      <c r="L24" s="1">
        <v>2019</v>
      </c>
      <c r="M24" s="1" t="s">
        <v>21</v>
      </c>
      <c r="N24" s="1"/>
    </row>
    <row r="25" spans="1:14" x14ac:dyDescent="0.25">
      <c r="I25" s="2" t="s">
        <v>77</v>
      </c>
      <c r="J25">
        <f>SUM(J2:J24)</f>
        <v>37426</v>
      </c>
      <c r="K25" t="s">
        <v>76</v>
      </c>
      <c r="L25">
        <f>J25/2</f>
        <v>18713</v>
      </c>
      <c r="M25" t="s">
        <v>79</v>
      </c>
    </row>
    <row r="26" spans="1:14" x14ac:dyDescent="0.25">
      <c r="K26" t="s">
        <v>69</v>
      </c>
    </row>
    <row r="27" spans="1:14" x14ac:dyDescent="0.25">
      <c r="K27" t="s">
        <v>70</v>
      </c>
    </row>
    <row r="28" spans="1:14" x14ac:dyDescent="0.25">
      <c r="K28" t="s">
        <v>127</v>
      </c>
    </row>
    <row r="29" spans="1:14" x14ac:dyDescent="0.25">
      <c r="K29" t="s">
        <v>71</v>
      </c>
    </row>
    <row r="30" spans="1:14" x14ac:dyDescent="0.25">
      <c r="K30" t="s">
        <v>72</v>
      </c>
    </row>
    <row r="31" spans="1:14" x14ac:dyDescent="0.25">
      <c r="K31" t="s">
        <v>73</v>
      </c>
    </row>
    <row r="32" spans="1:14" x14ac:dyDescent="0.25">
      <c r="A32" s="3" t="s">
        <v>81</v>
      </c>
      <c r="B32" s="3"/>
      <c r="C32" s="3"/>
      <c r="D32" s="3"/>
      <c r="E32" s="3"/>
      <c r="F32" s="3"/>
      <c r="G32" s="3"/>
      <c r="H32" s="3"/>
      <c r="I32" s="3"/>
      <c r="J32" s="3"/>
      <c r="K32" s="11" t="s">
        <v>80</v>
      </c>
      <c r="L32" s="12" t="s">
        <v>82</v>
      </c>
      <c r="M32" s="13" t="s">
        <v>83</v>
      </c>
    </row>
    <row r="33" spans="1:14" x14ac:dyDescent="0.25">
      <c r="A33" s="4" t="s">
        <v>84</v>
      </c>
      <c r="B33" s="3"/>
      <c r="C33" s="3"/>
      <c r="D33" s="3"/>
      <c r="E33" s="3"/>
      <c r="F33" s="3"/>
      <c r="G33" s="3"/>
      <c r="H33" s="3"/>
      <c r="I33" s="3"/>
      <c r="J33" s="3"/>
      <c r="K33" s="14">
        <v>13613.514563106797</v>
      </c>
      <c r="L33" s="15">
        <v>2471.5248981814657</v>
      </c>
      <c r="M33" s="16">
        <v>18.154936307773184</v>
      </c>
    </row>
    <row r="34" spans="1:14" x14ac:dyDescent="0.25">
      <c r="A34" s="5" t="s">
        <v>126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6" t="s">
        <v>85</v>
      </c>
      <c r="B35" s="6"/>
      <c r="C35" s="6"/>
      <c r="D35" s="6"/>
      <c r="E35" s="6"/>
      <c r="F35" s="6"/>
      <c r="G35" s="6"/>
      <c r="H35" s="6"/>
    </row>
  </sheetData>
  <sortState xmlns:xlrd2="http://schemas.microsoft.com/office/spreadsheetml/2017/richdata2" ref="A2:N24">
    <sortCondition ref="E2:E24"/>
    <sortCondition ref="A2:A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D563-8E28-4DB3-8EF1-45DFD40D0DBF}">
  <dimension ref="A1:O17"/>
  <sheetViews>
    <sheetView tabSelected="1" workbookViewId="0">
      <selection activeCell="J9" sqref="J9"/>
    </sheetView>
  </sheetViews>
  <sheetFormatPr defaultColWidth="11.42578125" defaultRowHeight="15" x14ac:dyDescent="0.25"/>
  <cols>
    <col min="2" max="2" width="26" customWidth="1"/>
    <col min="5" max="5" width="21.140625" customWidth="1"/>
    <col min="6" max="6" width="20.28515625" customWidth="1"/>
    <col min="10" max="10" width="12.28515625" bestFit="1" customWidth="1"/>
    <col min="13" max="13" width="27.28515625" customWidth="1"/>
    <col min="14" max="14" width="39.85546875" customWidth="1"/>
  </cols>
  <sheetData>
    <row r="1" spans="1:15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51</v>
      </c>
      <c r="F1" s="1" t="s">
        <v>91</v>
      </c>
      <c r="G1" s="1" t="s">
        <v>53</v>
      </c>
      <c r="H1" s="1" t="s">
        <v>67</v>
      </c>
      <c r="I1" s="1" t="s">
        <v>55</v>
      </c>
      <c r="J1" s="1" t="s">
        <v>66</v>
      </c>
      <c r="K1" s="1" t="s">
        <v>68</v>
      </c>
      <c r="L1" s="1" t="s">
        <v>75</v>
      </c>
      <c r="M1" s="1" t="s">
        <v>74</v>
      </c>
      <c r="N1" s="1" t="s">
        <v>92</v>
      </c>
    </row>
    <row r="2" spans="1:15" x14ac:dyDescent="0.25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J2" t="s">
        <v>56</v>
      </c>
      <c r="K2" t="s">
        <v>57</v>
      </c>
      <c r="L2" t="s">
        <v>60</v>
      </c>
      <c r="M2" t="s">
        <v>58</v>
      </c>
      <c r="N2" t="s">
        <v>59</v>
      </c>
    </row>
    <row r="3" spans="1:15" x14ac:dyDescent="0.25">
      <c r="A3">
        <v>285</v>
      </c>
      <c r="B3" t="s">
        <v>42</v>
      </c>
      <c r="C3">
        <v>50.314731260000002</v>
      </c>
      <c r="D3">
        <v>-59.651869869999999</v>
      </c>
      <c r="E3" t="s">
        <v>61</v>
      </c>
      <c r="F3" t="s">
        <v>112</v>
      </c>
      <c r="G3">
        <v>0</v>
      </c>
      <c r="H3" t="s">
        <v>113</v>
      </c>
      <c r="J3">
        <v>0</v>
      </c>
      <c r="K3" t="s">
        <v>94</v>
      </c>
      <c r="L3">
        <v>1999</v>
      </c>
      <c r="M3" t="s">
        <v>95</v>
      </c>
    </row>
    <row r="4" spans="1:15" x14ac:dyDescent="0.25">
      <c r="A4">
        <v>337</v>
      </c>
      <c r="B4" t="s">
        <v>96</v>
      </c>
      <c r="C4">
        <v>47.380811299999998</v>
      </c>
      <c r="D4">
        <v>-61.907444009999999</v>
      </c>
      <c r="E4" t="s">
        <v>63</v>
      </c>
      <c r="F4" t="s">
        <v>112</v>
      </c>
      <c r="G4">
        <v>0</v>
      </c>
      <c r="H4" t="s">
        <v>113</v>
      </c>
      <c r="J4">
        <v>0</v>
      </c>
      <c r="K4" t="s">
        <v>2</v>
      </c>
      <c r="L4">
        <v>1991</v>
      </c>
      <c r="M4" t="s">
        <v>97</v>
      </c>
      <c r="N4" t="s">
        <v>98</v>
      </c>
    </row>
    <row r="5" spans="1:15" x14ac:dyDescent="0.25">
      <c r="A5">
        <v>344</v>
      </c>
      <c r="B5" t="s">
        <v>99</v>
      </c>
      <c r="C5">
        <v>47.599159270000001</v>
      </c>
      <c r="D5">
        <v>-61.490893909999997</v>
      </c>
      <c r="E5" t="s">
        <v>63</v>
      </c>
      <c r="F5" t="s">
        <v>112</v>
      </c>
      <c r="G5">
        <v>0</v>
      </c>
      <c r="H5" t="s">
        <v>113</v>
      </c>
      <c r="J5">
        <v>0</v>
      </c>
      <c r="K5" t="s">
        <v>2</v>
      </c>
      <c r="L5">
        <v>1990</v>
      </c>
      <c r="M5" t="s">
        <v>100</v>
      </c>
      <c r="N5" t="s">
        <v>101</v>
      </c>
    </row>
    <row r="6" spans="1:15" x14ac:dyDescent="0.25">
      <c r="A6" s="9">
        <v>348</v>
      </c>
      <c r="B6" s="9" t="s">
        <v>30</v>
      </c>
      <c r="C6" s="9">
        <v>47.839315130000003</v>
      </c>
      <c r="D6" s="9">
        <v>-61.146601490000002</v>
      </c>
      <c r="E6" s="9" t="s">
        <v>63</v>
      </c>
      <c r="F6" s="9" t="s">
        <v>112</v>
      </c>
      <c r="G6" s="9">
        <v>1</v>
      </c>
      <c r="H6" s="9" t="s">
        <v>0</v>
      </c>
      <c r="I6" s="9"/>
      <c r="J6" s="9">
        <v>1</v>
      </c>
      <c r="K6" s="9" t="s">
        <v>93</v>
      </c>
      <c r="L6" s="9">
        <v>1983</v>
      </c>
      <c r="M6" s="9" t="s">
        <v>102</v>
      </c>
      <c r="N6" s="9" t="s">
        <v>1</v>
      </c>
      <c r="O6" s="10" t="s">
        <v>122</v>
      </c>
    </row>
    <row r="7" spans="1:15" x14ac:dyDescent="0.25">
      <c r="A7" s="9">
        <v>32</v>
      </c>
      <c r="B7" s="9" t="s">
        <v>18</v>
      </c>
      <c r="C7" s="9">
        <v>48.495028380000001</v>
      </c>
      <c r="D7" s="9">
        <v>-64.162490559999995</v>
      </c>
      <c r="E7" s="9" t="s">
        <v>62</v>
      </c>
      <c r="F7" s="9" t="s">
        <v>112</v>
      </c>
      <c r="G7" s="9">
        <v>5</v>
      </c>
      <c r="H7" s="9" t="s">
        <v>113</v>
      </c>
      <c r="I7" s="9"/>
      <c r="J7" s="9">
        <v>5</v>
      </c>
      <c r="K7" s="9" t="s">
        <v>125</v>
      </c>
      <c r="L7" s="9">
        <v>2007</v>
      </c>
      <c r="M7" s="9" t="s">
        <v>103</v>
      </c>
      <c r="N7" s="9" t="s">
        <v>104</v>
      </c>
      <c r="O7" s="9" t="s">
        <v>123</v>
      </c>
    </row>
    <row r="8" spans="1:15" x14ac:dyDescent="0.25">
      <c r="A8" s="9">
        <v>32</v>
      </c>
      <c r="B8" s="9" t="s">
        <v>18</v>
      </c>
      <c r="C8" s="9">
        <v>48.495028380000001</v>
      </c>
      <c r="D8" s="9">
        <v>-64.162490559999995</v>
      </c>
      <c r="E8" s="9" t="s">
        <v>62</v>
      </c>
      <c r="F8" s="9" t="s">
        <v>112</v>
      </c>
      <c r="G8" s="9">
        <v>5</v>
      </c>
      <c r="H8" s="9" t="s">
        <v>114</v>
      </c>
      <c r="I8" s="9"/>
      <c r="J8" s="9">
        <v>10</v>
      </c>
      <c r="K8" s="9" t="s">
        <v>125</v>
      </c>
      <c r="L8" s="9">
        <v>2008</v>
      </c>
      <c r="M8" s="9" t="s">
        <v>105</v>
      </c>
      <c r="N8" s="9" t="s">
        <v>106</v>
      </c>
      <c r="O8" s="9" t="s">
        <v>124</v>
      </c>
    </row>
    <row r="9" spans="1:15" x14ac:dyDescent="0.25">
      <c r="A9">
        <v>32</v>
      </c>
      <c r="B9" t="s">
        <v>18</v>
      </c>
      <c r="C9">
        <v>48.495028380000001</v>
      </c>
      <c r="D9">
        <v>-64.162490559999995</v>
      </c>
      <c r="E9" t="s">
        <v>62</v>
      </c>
      <c r="F9" t="s">
        <v>112</v>
      </c>
      <c r="G9" s="8" t="s">
        <v>117</v>
      </c>
      <c r="H9" t="s">
        <v>113</v>
      </c>
      <c r="J9">
        <v>100</v>
      </c>
      <c r="K9" t="s">
        <v>119</v>
      </c>
      <c r="L9">
        <v>2021</v>
      </c>
      <c r="M9" t="s">
        <v>120</v>
      </c>
      <c r="N9" t="s">
        <v>121</v>
      </c>
    </row>
    <row r="10" spans="1:15" x14ac:dyDescent="0.25">
      <c r="A10">
        <v>290</v>
      </c>
      <c r="B10" t="s">
        <v>107</v>
      </c>
      <c r="C10">
        <v>50.408258109999998</v>
      </c>
      <c r="D10">
        <v>-59.631870730000003</v>
      </c>
      <c r="E10" t="s">
        <v>61</v>
      </c>
      <c r="F10" t="s">
        <v>112</v>
      </c>
      <c r="G10">
        <v>0</v>
      </c>
      <c r="H10" t="s">
        <v>114</v>
      </c>
      <c r="J10">
        <v>0</v>
      </c>
      <c r="K10" t="s">
        <v>108</v>
      </c>
      <c r="L10">
        <v>2015</v>
      </c>
      <c r="M10" t="s">
        <v>12</v>
      </c>
      <c r="N10" t="s">
        <v>109</v>
      </c>
    </row>
    <row r="11" spans="1:15" x14ac:dyDescent="0.25">
      <c r="A11">
        <v>347</v>
      </c>
      <c r="B11" t="s">
        <v>14</v>
      </c>
      <c r="C11">
        <v>47.78984818</v>
      </c>
      <c r="D11">
        <v>-61.473017120000002</v>
      </c>
      <c r="E11" t="s">
        <v>63</v>
      </c>
      <c r="F11" t="s">
        <v>112</v>
      </c>
      <c r="G11">
        <v>3</v>
      </c>
      <c r="H11" t="s">
        <v>113</v>
      </c>
      <c r="J11">
        <v>3</v>
      </c>
      <c r="K11" s="9" t="s">
        <v>125</v>
      </c>
      <c r="L11">
        <v>2017</v>
      </c>
      <c r="M11" t="s">
        <v>16</v>
      </c>
      <c r="N11" t="s">
        <v>110</v>
      </c>
    </row>
    <row r="12" spans="1:15" x14ac:dyDescent="0.25">
      <c r="A12">
        <v>176</v>
      </c>
      <c r="B12" t="s">
        <v>33</v>
      </c>
      <c r="C12">
        <v>50.090282240000001</v>
      </c>
      <c r="D12">
        <v>-66.386236879999998</v>
      </c>
      <c r="E12" t="s">
        <v>61</v>
      </c>
      <c r="F12" t="s">
        <v>112</v>
      </c>
      <c r="G12">
        <v>0</v>
      </c>
      <c r="H12" t="s">
        <v>114</v>
      </c>
      <c r="J12">
        <v>0</v>
      </c>
      <c r="K12" t="s">
        <v>108</v>
      </c>
      <c r="L12">
        <v>2022</v>
      </c>
      <c r="M12" t="s">
        <v>34</v>
      </c>
      <c r="N12" t="s">
        <v>111</v>
      </c>
    </row>
    <row r="13" spans="1:15" x14ac:dyDescent="0.25">
      <c r="A13">
        <v>265</v>
      </c>
      <c r="B13" t="s">
        <v>38</v>
      </c>
      <c r="C13">
        <v>50.205015340000003</v>
      </c>
      <c r="D13">
        <v>-60.249414399999999</v>
      </c>
      <c r="E13" t="s">
        <v>61</v>
      </c>
      <c r="F13" t="s">
        <v>112</v>
      </c>
      <c r="G13">
        <v>0</v>
      </c>
      <c r="H13" t="s">
        <v>114</v>
      </c>
      <c r="J13">
        <v>0</v>
      </c>
      <c r="K13" t="s">
        <v>94</v>
      </c>
      <c r="L13">
        <v>2022</v>
      </c>
      <c r="M13" t="s">
        <v>34</v>
      </c>
    </row>
    <row r="15" spans="1:15" x14ac:dyDescent="0.25">
      <c r="K15" t="s">
        <v>69</v>
      </c>
    </row>
    <row r="16" spans="1:15" x14ac:dyDescent="0.25">
      <c r="K16" t="s">
        <v>118</v>
      </c>
    </row>
    <row r="17" spans="11:11" x14ac:dyDescent="0.25">
      <c r="K1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ATPU</vt:lpstr>
      <vt:lpstr>LESP</vt:lpstr>
    </vt:vector>
  </TitlesOfParts>
  <Company>Environment and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Rail</dc:creator>
  <cp:lastModifiedBy>Iles,David (ECCC)</cp:lastModifiedBy>
  <dcterms:created xsi:type="dcterms:W3CDTF">2023-12-06T16:19:03Z</dcterms:created>
  <dcterms:modified xsi:type="dcterms:W3CDTF">2023-12-07T21:15:13Z</dcterms:modified>
</cp:coreProperties>
</file>