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battiston/Dropbox (FINEXUS)/03-projects-UNIVE/SAFE_UNIVE_BICOCCA (ESG Database)/matlab_code_battiston/04-save-SFN21/"/>
    </mc:Choice>
  </mc:AlternateContent>
  <xr:revisionPtr revIDLastSave="0" documentId="13_ncr:1_{2B06B9AC-C845-F74E-AA92-48A782C48030}" xr6:coauthVersionLast="47" xr6:coauthVersionMax="47" xr10:uidLastSave="{00000000-0000-0000-0000-000000000000}"/>
  <bookViews>
    <workbookView xWindow="0" yWindow="600" windowWidth="26140" windowHeight="15280" xr2:uid="{3F715AFD-3DA6-BC47-A041-B204B97C377E}"/>
  </bookViews>
  <sheets>
    <sheet name="Sheet1" sheetId="1" r:id="rId1"/>
  </sheets>
  <definedNames>
    <definedName name="_xlnm._FilterDatabase" localSheetId="0" hidden="1">Sheet1!$A$1:$T$65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9" i="1" l="1"/>
  <c r="R49" i="1"/>
  <c r="Q49" i="1"/>
</calcChain>
</file>

<file path=xl/sharedStrings.xml><?xml version="1.0" encoding="utf-8"?>
<sst xmlns="http://schemas.openxmlformats.org/spreadsheetml/2006/main" count="899" uniqueCount="453">
  <si>
    <t>name</t>
  </si>
  <si>
    <t>ticker</t>
  </si>
  <si>
    <t>A2A SpA</t>
  </si>
  <si>
    <t>A2A IM</t>
  </si>
  <si>
    <t>Albioma SA</t>
  </si>
  <si>
    <t>ABIO FP</t>
  </si>
  <si>
    <t>ABO Invest AG</t>
  </si>
  <si>
    <t>ABO GR</t>
  </si>
  <si>
    <t>ACEA SpA</t>
  </si>
  <si>
    <t>ACE IM</t>
  </si>
  <si>
    <t>Audax Renovables SA</t>
  </si>
  <si>
    <t>ADX SM</t>
  </si>
  <si>
    <t>Global EcoPower SA</t>
  </si>
  <si>
    <t>ALGEP FP</t>
  </si>
  <si>
    <t>Velcan Holdings SA</t>
  </si>
  <si>
    <t>ALVEL FP</t>
  </si>
  <si>
    <t>Alerion Cleanpower SpA</t>
  </si>
  <si>
    <t>ARN IM</t>
  </si>
  <si>
    <t>Areva SA</t>
  </si>
  <si>
    <t>ARVCF US</t>
  </si>
  <si>
    <t>Ascopiave SpA</t>
  </si>
  <si>
    <t>ASC IM</t>
  </si>
  <si>
    <t>Encavis AG</t>
  </si>
  <si>
    <t>CAP GR</t>
  </si>
  <si>
    <t>ENCAVIS Asset Management AG</t>
  </si>
  <si>
    <t>CU1 GR</t>
  </si>
  <si>
    <t>Direct Energie</t>
  </si>
  <si>
    <t>DIREN FP</t>
  </si>
  <si>
    <t>EnBW Energie Baden-Wuerttemberg AG</t>
  </si>
  <si>
    <t>EBK GR</t>
  </si>
  <si>
    <t>Electricite de France SA</t>
  </si>
  <si>
    <t>EDF FP</t>
  </si>
  <si>
    <t>EDP - Energias de Portugal SA</t>
  </si>
  <si>
    <t>EDP PL</t>
  </si>
  <si>
    <t>EDP Renovaveis SA</t>
  </si>
  <si>
    <t>EDPR PL</t>
  </si>
  <si>
    <t>Enel Green Power SpA</t>
  </si>
  <si>
    <t>EGPW IM</t>
  </si>
  <si>
    <t>Energiekontor AG</t>
  </si>
  <si>
    <t>EKT GR</t>
  </si>
  <si>
    <t>Endesa SA</t>
  </si>
  <si>
    <t>ELE SM</t>
  </si>
  <si>
    <t>Electricite de Strasbourg SA</t>
  </si>
  <si>
    <t>ELEC FP</t>
  </si>
  <si>
    <t>Elia Group SA/NV</t>
  </si>
  <si>
    <t>ELI BB</t>
  </si>
  <si>
    <t>Enel SpA</t>
  </si>
  <si>
    <t>ENEL IM</t>
  </si>
  <si>
    <t>Engie SA</t>
  </si>
  <si>
    <t>ENGI FP</t>
  </si>
  <si>
    <t>Eni SpA</t>
  </si>
  <si>
    <t>ENI IM</t>
  </si>
  <si>
    <t>Elecnor SA</t>
  </si>
  <si>
    <t>ENO SM</t>
  </si>
  <si>
    <t>E.ON SE</t>
  </si>
  <si>
    <t>EOAN GR</t>
  </si>
  <si>
    <t>EQTEC PLC</t>
  </si>
  <si>
    <t>EQT LN</t>
  </si>
  <si>
    <t>ERG SpA</t>
  </si>
  <si>
    <t>ERG IM</t>
  </si>
  <si>
    <t>EVN AG</t>
  </si>
  <si>
    <t>EVN AV</t>
  </si>
  <si>
    <t>Electrawinds SE</t>
  </si>
  <si>
    <t>EWI GR</t>
  </si>
  <si>
    <t>Athens Water Supply &amp; Sewage Co SA</t>
  </si>
  <si>
    <t>EYDAP GA</t>
  </si>
  <si>
    <t>Falck Renewables SpA</t>
  </si>
  <si>
    <t>FKR IM</t>
  </si>
  <si>
    <t>Fortum Oyj</t>
  </si>
  <si>
    <t>FORTUM FH</t>
  </si>
  <si>
    <t>Futuren SA</t>
  </si>
  <si>
    <t>FTRN FP</t>
  </si>
  <si>
    <t>Greencoat Renewables PLC</t>
  </si>
  <si>
    <t>GRP ID</t>
  </si>
  <si>
    <t>Hera SpA</t>
  </si>
  <si>
    <t>HER IM</t>
  </si>
  <si>
    <t>7C Solarparken AG</t>
  </si>
  <si>
    <t>HRPK GR</t>
  </si>
  <si>
    <t>Iberdrola SA</t>
  </si>
  <si>
    <t>IBE SM</t>
  </si>
  <si>
    <t>Innogy SE</t>
  </si>
  <si>
    <t>IGY GR</t>
  </si>
  <si>
    <t>Iren SpA</t>
  </si>
  <si>
    <t>IRE IM</t>
  </si>
  <si>
    <t>Martifer SGPS SA</t>
  </si>
  <si>
    <t>MAR PL</t>
  </si>
  <si>
    <t>Eneovia</t>
  </si>
  <si>
    <t>MLENE FP</t>
  </si>
  <si>
    <t>Mainova AG</t>
  </si>
  <si>
    <t>MNV6 GR</t>
  </si>
  <si>
    <t>MVV Energie AG</t>
  </si>
  <si>
    <t>MVV1 GR</t>
  </si>
  <si>
    <t>Nordex SE</t>
  </si>
  <si>
    <t>NDX1 GR</t>
  </si>
  <si>
    <t>Naturgy Energy Group SA</t>
  </si>
  <si>
    <t>NTGY SM</t>
  </si>
  <si>
    <t>PLT energia SpA</t>
  </si>
  <si>
    <t>PLTE IM</t>
  </si>
  <si>
    <t>PNE AG</t>
  </si>
  <si>
    <t>PNE3 GR</t>
  </si>
  <si>
    <t>Public Power Corp SA</t>
  </si>
  <si>
    <t>PPC GA</t>
  </si>
  <si>
    <t>Red Electrica Corp SA</t>
  </si>
  <si>
    <t>REE SM</t>
  </si>
  <si>
    <t>RWE AG</t>
  </si>
  <si>
    <t>RWE GR</t>
  </si>
  <si>
    <t>Saeta Yield SA</t>
  </si>
  <si>
    <t>SAY SM</t>
  </si>
  <si>
    <t>Suez SA</t>
  </si>
  <si>
    <t>SEV FP</t>
  </si>
  <si>
    <t>Sonae Capital SGPS SA</t>
  </si>
  <si>
    <t>SONC PL</t>
  </si>
  <si>
    <t>Solarworld AG</t>
  </si>
  <si>
    <t>SWVK GR</t>
  </si>
  <si>
    <t>Terna Energy SA</t>
  </si>
  <si>
    <t>TENERGY GA</t>
  </si>
  <si>
    <t>Uniper SE</t>
  </si>
  <si>
    <t>UN01 GR</t>
  </si>
  <si>
    <t>2Valorise NV</t>
  </si>
  <si>
    <t>VALOR BB</t>
  </si>
  <si>
    <t>Verbund AG</t>
  </si>
  <si>
    <t>VER AV</t>
  </si>
  <si>
    <t>Veolia Environnement SA</t>
  </si>
  <si>
    <t>VIE FP</t>
  </si>
  <si>
    <t>Vorarlberger Kraftwerke AG</t>
  </si>
  <si>
    <t>VKW AV</t>
  </si>
  <si>
    <t>Voltalia SA</t>
  </si>
  <si>
    <t>VLTSA FP</t>
  </si>
  <si>
    <t>ISIN</t>
  </si>
  <si>
    <t>LEI_LegalEntityIdentifier_</t>
  </si>
  <si>
    <t>Country</t>
  </si>
  <si>
    <t>CountryISOCode</t>
  </si>
  <si>
    <t>Region</t>
  </si>
  <si>
    <t>OperatingRevenue_thUSD_</t>
  </si>
  <si>
    <t>MarketCapitalisation_mUSD_</t>
  </si>
  <si>
    <t>IT0001233417</t>
  </si>
  <si>
    <t>81560076E3944316DB24</t>
  </si>
  <si>
    <t>Italy</t>
  </si>
  <si>
    <t>IT</t>
  </si>
  <si>
    <t>EU</t>
  </si>
  <si>
    <t>8227780.5285</t>
  </si>
  <si>
    <t>5884.6131</t>
  </si>
  <si>
    <t>FR0000060402</t>
  </si>
  <si>
    <t>France</t>
  </si>
  <si>
    <t>FR</t>
  </si>
  <si>
    <t>568472.9046</t>
  </si>
  <si>
    <t>914.8225</t>
  </si>
  <si>
    <t>DE000A1EWXA4</t>
  </si>
  <si>
    <t>391200Y1PCQR9Y3F4C76</t>
  </si>
  <si>
    <t>Germany</t>
  </si>
  <si>
    <t>DE</t>
  </si>
  <si>
    <t>38925.8049</t>
  </si>
  <si>
    <t>102.9371</t>
  </si>
  <si>
    <t>IT0001207098</t>
  </si>
  <si>
    <t>549300Q3448N041CTH56</t>
  </si>
  <si>
    <t>3579415.9329</t>
  </si>
  <si>
    <t>4411.6731</t>
  </si>
  <si>
    <t>ES0136463017</t>
  </si>
  <si>
    <t>959800MAFGMXMGJHCH48</t>
  </si>
  <si>
    <t>Spain</t>
  </si>
  <si>
    <t>ES</t>
  </si>
  <si>
    <t>1172592.4099</t>
  </si>
  <si>
    <t>1058.4931</t>
  </si>
  <si>
    <t>FR0011289198</t>
  </si>
  <si>
    <t>969500UASW857N6VIH65</t>
  </si>
  <si>
    <t>29371.5548</t>
  </si>
  <si>
    <t>11.7101</t>
  </si>
  <si>
    <t>FR0010245803</t>
  </si>
  <si>
    <t>222100SOZQEBWOVHDQ35</t>
  </si>
  <si>
    <t>LU</t>
  </si>
  <si>
    <t>3207.3066</t>
  </si>
  <si>
    <t>n.a.</t>
  </si>
  <si>
    <t>IT0004720733</t>
  </si>
  <si>
    <t>81560090173FFC67B069</t>
  </si>
  <si>
    <t>80692.6881</t>
  </si>
  <si>
    <t>177.1895</t>
  </si>
  <si>
    <t>FR0011027143</t>
  </si>
  <si>
    <t>9695007B0RXQCHHTGR34</t>
  </si>
  <si>
    <t>8162946.991</t>
  </si>
  <si>
    <t>IT0004093263</t>
  </si>
  <si>
    <t>815600ABFF26D15A4920</t>
  </si>
  <si>
    <t>655994.7404</t>
  </si>
  <si>
    <t>1004.6342</t>
  </si>
  <si>
    <t>DE0006095003</t>
  </si>
  <si>
    <t>391200ECRGNL09Y2KJ67</t>
  </si>
  <si>
    <t>324282.8486</t>
  </si>
  <si>
    <t>1440.9697</t>
  </si>
  <si>
    <t>DE000A12UL56</t>
  </si>
  <si>
    <t>391200ATYHZPIUJIUA49</t>
  </si>
  <si>
    <t>70340.0636</t>
  </si>
  <si>
    <t>FR0004191674</t>
  </si>
  <si>
    <t>969500AZY2G5SSJC5G90</t>
  </si>
  <si>
    <t>2409759.8296</t>
  </si>
  <si>
    <t>DE0005220008</t>
  </si>
  <si>
    <t>529900JSFZ4TS59HKD79</t>
  </si>
  <si>
    <t>21728575.2904</t>
  </si>
  <si>
    <t>15536.8842</t>
  </si>
  <si>
    <t>FR0010242511</t>
  </si>
  <si>
    <t>549300X3UK4GG3FNMO06</t>
  </si>
  <si>
    <t>90022523.8769</t>
  </si>
  <si>
    <t>34615.0406</t>
  </si>
  <si>
    <t>PTEDP0AM0009</t>
  </si>
  <si>
    <t>529900CLC3WDMGI9VH80</t>
  </si>
  <si>
    <t>Portugal</t>
  </si>
  <si>
    <t>PT</t>
  </si>
  <si>
    <t>16878964.845</t>
  </si>
  <si>
    <t>15872.3615</t>
  </si>
  <si>
    <t>ES0127797019</t>
  </si>
  <si>
    <t>529900MUFAH07Q1TAX06</t>
  </si>
  <si>
    <t>2145620.6996</t>
  </si>
  <si>
    <t>10289.484</t>
  </si>
  <si>
    <t>IT0004618465</t>
  </si>
  <si>
    <t>549300VLR4TEG8VILM36</t>
  </si>
  <si>
    <t>3223640.5131</t>
  </si>
  <si>
    <t>DE0005313506</t>
  </si>
  <si>
    <t>529900MCVP6QF0PTPQ72</t>
  </si>
  <si>
    <t>72707.5619</t>
  </si>
  <si>
    <t>350.47</t>
  </si>
  <si>
    <t>ES0130670112</t>
  </si>
  <si>
    <t>549300LHK07F2CHV4X31</t>
  </si>
  <si>
    <t>22645494.251</t>
  </si>
  <si>
    <t>28295.874</t>
  </si>
  <si>
    <t>FR0000031023</t>
  </si>
  <si>
    <t>969500ONI3X5EA276S20</t>
  </si>
  <si>
    <t>923504.3305</t>
  </si>
  <si>
    <t>950.3823</t>
  </si>
  <si>
    <t>BE0003822393</t>
  </si>
  <si>
    <t>549300S1MP1NFDIKT460</t>
  </si>
  <si>
    <t>Belgium</t>
  </si>
  <si>
    <t>BE</t>
  </si>
  <si>
    <t>2616959.9592</t>
  </si>
  <si>
    <t>6100.5637</t>
  </si>
  <si>
    <t>IT0003128367</t>
  </si>
  <si>
    <t>WOCMU6HCI0OJWNPRZS33</t>
  </si>
  <si>
    <t>89874235.0962</t>
  </si>
  <si>
    <t>80771.0574</t>
  </si>
  <si>
    <t>FR0010208488</t>
  </si>
  <si>
    <t>LAXUQCHT4FH58LRZDY46</t>
  </si>
  <si>
    <t>71147159.5349</t>
  </si>
  <si>
    <t>39395.502</t>
  </si>
  <si>
    <t>IT0003132476</t>
  </si>
  <si>
    <t>BUCRF72VH5RBN7X3VL35</t>
  </si>
  <si>
    <t>79636692.2294</t>
  </si>
  <si>
    <t>56528.2775</t>
  </si>
  <si>
    <t>ES0129743318</t>
  </si>
  <si>
    <t>95980020140005491250</t>
  </si>
  <si>
    <t>2772799.1103</t>
  </si>
  <si>
    <t>1070.2069</t>
  </si>
  <si>
    <t>DE000ENAG999</t>
  </si>
  <si>
    <t>Q9MAIUP40P25UFBFG033</t>
  </si>
  <si>
    <t>47834365.7708</t>
  </si>
  <si>
    <t>28310.6016</t>
  </si>
  <si>
    <t>IE00BH3XCL94</t>
  </si>
  <si>
    <t>63540085VSYVDEINJO04</t>
  </si>
  <si>
    <t>Ireland</t>
  </si>
  <si>
    <t>IE</t>
  </si>
  <si>
    <t>2474.8499</t>
  </si>
  <si>
    <t>5.9444</t>
  </si>
  <si>
    <t>IT0001157020</t>
  </si>
  <si>
    <t>8156004604684CA44A90</t>
  </si>
  <si>
    <t>1173266.4498</t>
  </si>
  <si>
    <t>3245.671</t>
  </si>
  <si>
    <t>AT0000741053</t>
  </si>
  <si>
    <t>529900P4JZBFEVNEAE60</t>
  </si>
  <si>
    <t>Austria</t>
  </si>
  <si>
    <t>AT</t>
  </si>
  <si>
    <t>2481820.8117</t>
  </si>
  <si>
    <t>3161.335</t>
  </si>
  <si>
    <t>LU0538936351</t>
  </si>
  <si>
    <t>391200OJQDGTZCI0XO41</t>
  </si>
  <si>
    <t>Luxembourg</t>
  </si>
  <si>
    <t>4580.0626</t>
  </si>
  <si>
    <t>1.3246</t>
  </si>
  <si>
    <t>GRS359353000</t>
  </si>
  <si>
    <t>213800SA1M6NZ4YSQU91</t>
  </si>
  <si>
    <t>Greece</t>
  </si>
  <si>
    <t>GR</t>
  </si>
  <si>
    <t>383461.3061</t>
  </si>
  <si>
    <t>903.2978</t>
  </si>
  <si>
    <t>IT0003198790</t>
  </si>
  <si>
    <t>81560097DD19407C3F80</t>
  </si>
  <si>
    <t>432779.683</t>
  </si>
  <si>
    <t>1558.3019</t>
  </si>
  <si>
    <t>FI0009007132</t>
  </si>
  <si>
    <t>635400IUIZZIUJSAMF76</t>
  </si>
  <si>
    <t>Finland</t>
  </si>
  <si>
    <t>FI</t>
  </si>
  <si>
    <t>6244979.7868</t>
  </si>
  <si>
    <t>21954.0172</t>
  </si>
  <si>
    <t>FR0011284991</t>
  </si>
  <si>
    <t>969500XTQ6MFGRLWPW71</t>
  </si>
  <si>
    <t>84609.8176</t>
  </si>
  <si>
    <t>IE00BF2NR112</t>
  </si>
  <si>
    <t>635400TVSIFFQOB8RB67</t>
  </si>
  <si>
    <t>3387.0506</t>
  </si>
  <si>
    <t>839.4988</t>
  </si>
  <si>
    <t>IT0001250932</t>
  </si>
  <si>
    <t>8156009414FD99443B48</t>
  </si>
  <si>
    <t>8362139.151</t>
  </si>
  <si>
    <t>3094.661</t>
  </si>
  <si>
    <t>DE000A11QW68</t>
  </si>
  <si>
    <t>529900SUURYOXKCQ6Z90</t>
  </si>
  <si>
    <t>51414.6411</t>
  </si>
  <si>
    <t>243.3152</t>
  </si>
  <si>
    <t>ES0144580Y14</t>
  </si>
  <si>
    <t>5QK37QC7NWOJ8D7WVQ45</t>
  </si>
  <si>
    <t>41674186.9454</t>
  </si>
  <si>
    <t>65610.8461</t>
  </si>
  <si>
    <t>DE000A2AADD2</t>
  </si>
  <si>
    <t>42564497.0571</t>
  </si>
  <si>
    <t>IT0003027817</t>
  </si>
  <si>
    <t>8156001EBD33FD474E60</t>
  </si>
  <si>
    <t>4802204.095</t>
  </si>
  <si>
    <t>4036.5695</t>
  </si>
  <si>
    <t>PTMFR0AM0003</t>
  </si>
  <si>
    <t>959800HYZFJ73QZQLS50</t>
  </si>
  <si>
    <t>295216.0008</t>
  </si>
  <si>
    <t>42.5769</t>
  </si>
  <si>
    <t>FR0010535849</t>
  </si>
  <si>
    <t>1.3791</t>
  </si>
  <si>
    <t>DE0006553464</t>
  </si>
  <si>
    <t>529900V3S3C2QZPTD593</t>
  </si>
  <si>
    <t>2586493.3552</t>
  </si>
  <si>
    <t>32.0516</t>
  </si>
  <si>
    <t>DE000A0H52F5</t>
  </si>
  <si>
    <t>529900ISR2VNZV1C0T93</t>
  </si>
  <si>
    <t>4058954.1281</t>
  </si>
  <si>
    <t>1865.9136</t>
  </si>
  <si>
    <t>DE000A0D6554</t>
  </si>
  <si>
    <t>529900HVDYCUWVD0OE76</t>
  </si>
  <si>
    <t>3711695.1422</t>
  </si>
  <si>
    <t>1459.713</t>
  </si>
  <si>
    <t>ES0116870314</t>
  </si>
  <si>
    <t>TL2N6M87CW970S5SV098</t>
  </si>
  <si>
    <t>26061753.2061</t>
  </si>
  <si>
    <t>24764.6035</t>
  </si>
  <si>
    <t>IT0005024960</t>
  </si>
  <si>
    <t>815600B6DCDBDC24EC53</t>
  </si>
  <si>
    <t>77973.3943</t>
  </si>
  <si>
    <t>DE000A0JBPG2</t>
  </si>
  <si>
    <t>391200KEHI6OQSGGN373</t>
  </si>
  <si>
    <t>154416.9269</t>
  </si>
  <si>
    <t>346.1702</t>
  </si>
  <si>
    <t>GRS434003000</t>
  </si>
  <si>
    <t>213800T9Y5XCOVRZ4Y57</t>
  </si>
  <si>
    <t>5659649.144</t>
  </si>
  <si>
    <t>1220.6897</t>
  </si>
  <si>
    <t>ES0173093024</t>
  </si>
  <si>
    <t>5493009HMD0C90GUV498</t>
  </si>
  <si>
    <t>2277143.8609</t>
  </si>
  <si>
    <t>10895.6963</t>
  </si>
  <si>
    <t>DE0007037129</t>
  </si>
  <si>
    <t>529900GB7KCA94ACC940</t>
  </si>
  <si>
    <t>46913177.8908</t>
  </si>
  <si>
    <t>18846.6112</t>
  </si>
  <si>
    <t>ES0105058004</t>
  </si>
  <si>
    <t>9598003UVVFKH7ACJ259</t>
  </si>
  <si>
    <t>398849.86</t>
  </si>
  <si>
    <t>FR0010613471</t>
  </si>
  <si>
    <t>549300JQIZM6CL7POC81</t>
  </si>
  <si>
    <t>20764361.196</t>
  </si>
  <si>
    <t>9413.0507</t>
  </si>
  <si>
    <t>PTSNP0AE0008</t>
  </si>
  <si>
    <t>549300EX1XPP41B75893</t>
  </si>
  <si>
    <t>323946.952</t>
  </si>
  <si>
    <t>209.6674</t>
  </si>
  <si>
    <t>DE000A1YCMM2</t>
  </si>
  <si>
    <t>529900ELR8E3G0FIIG96</t>
  </si>
  <si>
    <t>879512.212</t>
  </si>
  <si>
    <t>37.7944</t>
  </si>
  <si>
    <t>GRS496003005</t>
  </si>
  <si>
    <t>5493006164JBW2E60O73</t>
  </si>
  <si>
    <t>361186.5338</t>
  </si>
  <si>
    <t>980.3001</t>
  </si>
  <si>
    <t>DE000UNSE018</t>
  </si>
  <si>
    <t>549300UXRTWGIBZQ4J67</t>
  </si>
  <si>
    <t>74538703.6933</t>
  </si>
  <si>
    <t>12165.0234</t>
  </si>
  <si>
    <t>BE0974275076</t>
  </si>
  <si>
    <t>5493002PV2OV5MP41Y57</t>
  </si>
  <si>
    <t>23464.2962</t>
  </si>
  <si>
    <t>AT0000746409</t>
  </si>
  <si>
    <t>5299006UDSEJCTTEJS30</t>
  </si>
  <si>
    <t>4412606.779</t>
  </si>
  <si>
    <t>17461.429</t>
  </si>
  <si>
    <t>FR0000124141</t>
  </si>
  <si>
    <t>969500LENY69X51OOT31</t>
  </si>
  <si>
    <t>30543781.6025</t>
  </si>
  <si>
    <t>15109.6035</t>
  </si>
  <si>
    <t>AT0000824503</t>
  </si>
  <si>
    <t>499141.7877</t>
  </si>
  <si>
    <t>FR0011995588</t>
  </si>
  <si>
    <t>969500KE938Z79ZH1N44</t>
  </si>
  <si>
    <t>197122.9723</t>
  </si>
  <si>
    <t>1396.8073</t>
  </si>
  <si>
    <t>NACE_MainSection</t>
  </si>
  <si>
    <t>NACE4_orbis</t>
  </si>
  <si>
    <t>CPRS2_orbis</t>
  </si>
  <si>
    <t>NACE4_eikon</t>
  </si>
  <si>
    <t>D - Electricity, gas, steam and air conditioning supply</t>
  </si>
  <si>
    <t>35.11</t>
  </si>
  <si>
    <t>2-utility|electricity|generation</t>
  </si>
  <si>
    <t>35.14</t>
  </si>
  <si>
    <t>25.21</t>
  </si>
  <si>
    <t>L - Real estate activities</t>
  </si>
  <si>
    <t>68.20</t>
  </si>
  <si>
    <t>4-buildings</t>
  </si>
  <si>
    <t>B - Mining and quarrying</t>
  </si>
  <si>
    <t>07.21</t>
  </si>
  <si>
    <t>9-other</t>
  </si>
  <si>
    <t>35.22</t>
  </si>
  <si>
    <t>1-fossil|gas</t>
  </si>
  <si>
    <t>35.23</t>
  </si>
  <si>
    <t>K - Financial and insurance activities</t>
  </si>
  <si>
    <t>66.19</t>
  </si>
  <si>
    <t>7-finance</t>
  </si>
  <si>
    <t>66.30</t>
  </si>
  <si>
    <t>35.13</t>
  </si>
  <si>
    <t>NULL</t>
  </si>
  <si>
    <t>35.12</t>
  </si>
  <si>
    <t>2-utility|electricity|transmission</t>
  </si>
  <si>
    <t>06.10</t>
  </si>
  <si>
    <t>1-fossil|oil</t>
  </si>
  <si>
    <t>42.22</t>
  </si>
  <si>
    <t>C - Manufacturing</t>
  </si>
  <si>
    <t>19.20</t>
  </si>
  <si>
    <t>96.09</t>
  </si>
  <si>
    <t>E - Water supply; sewerage, waste management and remediation activities</t>
  </si>
  <si>
    <t>36</t>
  </si>
  <si>
    <t>2-utility|other</t>
  </si>
  <si>
    <t>36.00</t>
  </si>
  <si>
    <t>2-utility|electricity|distribution</t>
  </si>
  <si>
    <t>26.11</t>
  </si>
  <si>
    <t>3-energy-intensive</t>
  </si>
  <si>
    <t>28.11</t>
  </si>
  <si>
    <t>38.11</t>
  </si>
  <si>
    <t>I - Accommodation and food service activities</t>
  </si>
  <si>
    <t>55.10</t>
  </si>
  <si>
    <t>37.00</t>
  </si>
  <si>
    <t>F - Construction</t>
  </si>
  <si>
    <t>43.21</t>
  </si>
  <si>
    <t>capac_dir</t>
  </si>
  <si>
    <t>capac_indir</t>
  </si>
  <si>
    <t>foss_indir_sh</t>
  </si>
  <si>
    <t>ren_sw_indir_sh</t>
  </si>
  <si>
    <t>ren_all_indir_sh</t>
  </si>
  <si>
    <t>nuc_indir_sh</t>
  </si>
  <si>
    <t>ExposureToNewEnergy</t>
  </si>
  <si>
    <t>Ptf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</si>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</sst>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49" fontId="2" fillId="0" borderId="0" xfId="0" applyNumberFormat="1" applyFont="1" applyFill="1"/>
    <xf numFmtId="9" fontId="2" fillId="0" borderId="0" xfId="1" applyFont="1" applyFill="1"/>
    <xf numFmtId="49" fontId="0" fillId="0" borderId="0" xfId="0" applyNumberFormat="1" applyFill="1"/>
    <xf numFmtId="9" fontId="0" fillId="0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108-5872-0640-BDEE-F865DADB7EFB}">
  <dimension ref="A1:U64"/>
  <sheetViews>
    <sheetView tabSelected="1" zoomScale="120" zoomScaleNormal="12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A2" sqref="A2:A64"/>
    </sheetView>
  </sheetViews>
  <sheetFormatPr baseColWidth="10" defaultColWidth="12.83203125" defaultRowHeight="16" x14ac:dyDescent="0.2"/>
  <cols>
    <col min="1" max="1" width="6.1640625" style="1" customWidth="1"/>
    <col min="2" max="2" width="16.1640625" style="1" customWidth="1"/>
    <col min="3" max="5" width="12.83203125" style="1"/>
    <col min="6" max="6" width="9.6640625" style="1" customWidth="1"/>
    <col min="7" max="8" width="6.5" style="1" customWidth="1"/>
    <col min="9" max="11" width="12.83203125" style="1"/>
    <col min="12" max="12" width="8.33203125" style="1" customWidth="1"/>
    <col min="13" max="13" width="12.83203125" style="1"/>
    <col min="14" max="14" width="8.1640625" style="1" customWidth="1"/>
    <col min="15" max="16" width="12.83203125" style="1"/>
    <col min="17" max="20" width="7.6640625" style="5" customWidth="1"/>
    <col min="21" max="16384" width="12.83203125" style="1"/>
  </cols>
  <sheetData>
    <row r="1" spans="1:21" s="1" customFormat="1" x14ac:dyDescent="0.2">
      <c r="A1" s="1" t="s">
        <v>448</v>
      </c>
      <c r="B1" s="2" t="s">
        <v>0</v>
      </c>
      <c r="C1" s="2" t="s">
        <v>1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395</v>
      </c>
      <c r="L1" s="2" t="s">
        <v>396</v>
      </c>
      <c r="M1" s="2" t="s">
        <v>397</v>
      </c>
      <c r="N1" s="2" t="s">
        <v>398</v>
      </c>
      <c r="O1" s="2" t="s">
        <v>441</v>
      </c>
      <c r="P1" s="2" t="s">
        <v>442</v>
      </c>
      <c r="Q1" s="3" t="s">
        <v>443</v>
      </c>
      <c r="R1" s="3" t="s">
        <v>444</v>
      </c>
      <c r="S1" s="3" t="s">
        <v>445</v>
      </c>
      <c r="T1" s="3" t="s">
        <v>446</v>
      </c>
      <c r="U1" s="2" t="s">
        <v>447</v>
      </c>
    </row>
    <row r="2" spans="1:21" s="1" customFormat="1" x14ac:dyDescent="0.2">
      <c r="B2" s="4" t="s">
        <v>118</v>
      </c>
      <c r="C2" s="4" t="s">
        <v>119</v>
      </c>
      <c r="D2" s="4" t="s">
        <v>378</v>
      </c>
      <c r="E2" s="4" t="s">
        <v>379</v>
      </c>
      <c r="F2" s="4" t="s">
        <v>228</v>
      </c>
      <c r="G2" s="4" t="s">
        <v>229</v>
      </c>
      <c r="H2" s="4" t="s">
        <v>139</v>
      </c>
      <c r="I2" s="4" t="s">
        <v>380</v>
      </c>
      <c r="J2" s="4" t="s">
        <v>171</v>
      </c>
      <c r="K2" s="4" t="s">
        <v>399</v>
      </c>
      <c r="L2" s="4" t="s">
        <v>419</v>
      </c>
      <c r="M2" s="4" t="s">
        <v>420</v>
      </c>
      <c r="N2" s="4" t="s">
        <v>400</v>
      </c>
      <c r="O2" s="1">
        <v>8.9</v>
      </c>
      <c r="P2" s="1">
        <v>8.9</v>
      </c>
      <c r="Q2" s="5">
        <v>0</v>
      </c>
      <c r="R2" s="5">
        <v>0</v>
      </c>
      <c r="S2" s="5">
        <v>1</v>
      </c>
      <c r="T2" s="5">
        <v>0</v>
      </c>
      <c r="U2" s="1" t="s">
        <v>449</v>
      </c>
    </row>
    <row r="3" spans="1:21" s="1" customFormat="1" x14ac:dyDescent="0.2">
      <c r="B3" s="4" t="s">
        <v>76</v>
      </c>
      <c r="C3" s="4" t="s">
        <v>77</v>
      </c>
      <c r="D3" s="4" t="s">
        <v>300</v>
      </c>
      <c r="E3" s="4" t="s">
        <v>301</v>
      </c>
      <c r="F3" s="4" t="s">
        <v>149</v>
      </c>
      <c r="G3" s="4" t="s">
        <v>150</v>
      </c>
      <c r="H3" s="4" t="s">
        <v>139</v>
      </c>
      <c r="I3" s="4" t="s">
        <v>302</v>
      </c>
      <c r="J3" s="4" t="s">
        <v>303</v>
      </c>
      <c r="K3" s="4" t="s">
        <v>424</v>
      </c>
      <c r="L3" s="4" t="s">
        <v>432</v>
      </c>
      <c r="M3" s="4" t="s">
        <v>433</v>
      </c>
      <c r="N3" s="4" t="s">
        <v>400</v>
      </c>
      <c r="O3" s="1">
        <v>77.253799999999984</v>
      </c>
      <c r="P3" s="1">
        <v>77.253799999999984</v>
      </c>
      <c r="Q3" s="5">
        <v>0</v>
      </c>
      <c r="R3" s="5">
        <v>1</v>
      </c>
      <c r="S3" s="5">
        <v>1</v>
      </c>
      <c r="T3" s="5">
        <v>0</v>
      </c>
      <c r="U3" s="1" t="s">
        <v>449</v>
      </c>
    </row>
    <row r="4" spans="1:21" s="1" customFormat="1" x14ac:dyDescent="0.2">
      <c r="B4" s="4" t="s">
        <v>6</v>
      </c>
      <c r="C4" s="4" t="s">
        <v>7</v>
      </c>
      <c r="D4" s="4" t="s">
        <v>147</v>
      </c>
      <c r="E4" s="4" t="s">
        <v>148</v>
      </c>
      <c r="F4" s="4" t="s">
        <v>149</v>
      </c>
      <c r="G4" s="4" t="s">
        <v>150</v>
      </c>
      <c r="H4" s="4" t="s">
        <v>139</v>
      </c>
      <c r="I4" s="4" t="s">
        <v>151</v>
      </c>
      <c r="J4" s="4" t="s">
        <v>152</v>
      </c>
      <c r="K4" s="4" t="s">
        <v>399</v>
      </c>
      <c r="L4" s="4" t="s">
        <v>400</v>
      </c>
      <c r="M4" s="4" t="s">
        <v>401</v>
      </c>
      <c r="N4" s="4" t="s">
        <v>400</v>
      </c>
      <c r="O4" s="1">
        <v>7.2</v>
      </c>
      <c r="P4" s="1">
        <v>7.2</v>
      </c>
      <c r="Q4" s="5">
        <v>0</v>
      </c>
      <c r="R4" s="5">
        <v>1</v>
      </c>
      <c r="S4" s="5">
        <v>1</v>
      </c>
      <c r="T4" s="5">
        <v>0</v>
      </c>
      <c r="U4" s="1" t="s">
        <v>449</v>
      </c>
    </row>
    <row r="5" spans="1:21" s="1" customFormat="1" x14ac:dyDescent="0.2">
      <c r="B5" s="4" t="s">
        <v>4</v>
      </c>
      <c r="C5" s="4" t="s">
        <v>5</v>
      </c>
      <c r="D5" s="4" t="s">
        <v>142</v>
      </c>
      <c r="F5" s="4" t="s">
        <v>143</v>
      </c>
      <c r="G5" s="4" t="s">
        <v>144</v>
      </c>
      <c r="H5" s="4" t="s">
        <v>139</v>
      </c>
      <c r="I5" s="4" t="s">
        <v>145</v>
      </c>
      <c r="J5" s="4" t="s">
        <v>146</v>
      </c>
      <c r="K5" s="4" t="s">
        <v>399</v>
      </c>
      <c r="L5" s="4" t="s">
        <v>400</v>
      </c>
      <c r="M5" s="4" t="s">
        <v>401</v>
      </c>
      <c r="N5" s="4" t="s">
        <v>400</v>
      </c>
      <c r="O5" s="1">
        <v>341.45</v>
      </c>
      <c r="P5" s="1">
        <v>341.45</v>
      </c>
      <c r="Q5" s="5">
        <v>0.63991799677844485</v>
      </c>
      <c r="R5" s="5">
        <v>9.2985795870552057E-2</v>
      </c>
      <c r="S5" s="5">
        <v>0.36008200322155515</v>
      </c>
      <c r="T5" s="5">
        <v>0</v>
      </c>
      <c r="U5" s="1" t="s">
        <v>449</v>
      </c>
    </row>
    <row r="6" spans="1:21" s="1" customFormat="1" x14ac:dyDescent="0.2">
      <c r="B6" s="4" t="s">
        <v>16</v>
      </c>
      <c r="C6" s="4" t="s">
        <v>17</v>
      </c>
      <c r="D6" s="4" t="s">
        <v>172</v>
      </c>
      <c r="E6" s="4" t="s">
        <v>173</v>
      </c>
      <c r="F6" s="4" t="s">
        <v>137</v>
      </c>
      <c r="G6" s="4" t="s">
        <v>138</v>
      </c>
      <c r="H6" s="4" t="s">
        <v>139</v>
      </c>
      <c r="I6" s="4" t="s">
        <v>174</v>
      </c>
      <c r="J6" s="4" t="s">
        <v>175</v>
      </c>
      <c r="K6" s="4" t="s">
        <v>404</v>
      </c>
      <c r="L6" s="4" t="s">
        <v>405</v>
      </c>
      <c r="M6" s="4" t="s">
        <v>406</v>
      </c>
      <c r="N6" s="4" t="s">
        <v>400</v>
      </c>
      <c r="O6" s="1">
        <v>449.15000000000003</v>
      </c>
      <c r="P6" s="1">
        <v>546.25</v>
      </c>
      <c r="Q6" s="5">
        <v>0</v>
      </c>
      <c r="R6" s="5">
        <v>1</v>
      </c>
      <c r="S6" s="5">
        <v>1</v>
      </c>
      <c r="T6" s="5">
        <v>0</v>
      </c>
      <c r="U6" s="1" t="s">
        <v>449</v>
      </c>
    </row>
    <row r="7" spans="1:21" s="1" customFormat="1" x14ac:dyDescent="0.2">
      <c r="B7" s="4" t="s">
        <v>10</v>
      </c>
      <c r="C7" s="4" t="s">
        <v>11</v>
      </c>
      <c r="D7" s="4" t="s">
        <v>157</v>
      </c>
      <c r="E7" s="4" t="s">
        <v>158</v>
      </c>
      <c r="F7" s="4" t="s">
        <v>159</v>
      </c>
      <c r="G7" s="4" t="s">
        <v>160</v>
      </c>
      <c r="H7" s="4" t="s">
        <v>139</v>
      </c>
      <c r="I7" s="4" t="s">
        <v>161</v>
      </c>
      <c r="J7" s="4" t="s">
        <v>162</v>
      </c>
      <c r="K7" s="4" t="s">
        <v>399</v>
      </c>
      <c r="L7" s="4" t="s">
        <v>400</v>
      </c>
      <c r="M7" s="4" t="s">
        <v>401</v>
      </c>
      <c r="N7" s="4" t="s">
        <v>402</v>
      </c>
      <c r="O7" s="1">
        <v>413.38</v>
      </c>
      <c r="P7" s="1">
        <v>576.9799999999999</v>
      </c>
      <c r="Q7" s="5">
        <v>0</v>
      </c>
      <c r="R7" s="5">
        <v>0.99999999999999989</v>
      </c>
      <c r="S7" s="5">
        <v>0.99999999999999989</v>
      </c>
      <c r="T7" s="5">
        <v>0</v>
      </c>
      <c r="U7" s="1" t="s">
        <v>449</v>
      </c>
    </row>
    <row r="8" spans="1:21" s="1" customFormat="1" x14ac:dyDescent="0.2">
      <c r="B8" s="4" t="s">
        <v>22</v>
      </c>
      <c r="C8" s="4" t="s">
        <v>23</v>
      </c>
      <c r="D8" s="4" t="s">
        <v>183</v>
      </c>
      <c r="E8" s="4" t="s">
        <v>184</v>
      </c>
      <c r="F8" s="4" t="s">
        <v>149</v>
      </c>
      <c r="G8" s="4" t="s">
        <v>150</v>
      </c>
      <c r="H8" s="4" t="s">
        <v>139</v>
      </c>
      <c r="I8" s="4" t="s">
        <v>185</v>
      </c>
      <c r="J8" s="4" t="s">
        <v>186</v>
      </c>
      <c r="K8" s="4" t="s">
        <v>413</v>
      </c>
      <c r="L8" s="4" t="s">
        <v>414</v>
      </c>
      <c r="M8" s="4" t="s">
        <v>415</v>
      </c>
      <c r="N8" s="4" t="s">
        <v>400</v>
      </c>
      <c r="O8" s="1">
        <v>1482.6909770114944</v>
      </c>
      <c r="P8" s="1">
        <v>1688.3909770114944</v>
      </c>
      <c r="Q8" s="5">
        <v>0</v>
      </c>
      <c r="R8" s="5">
        <v>1</v>
      </c>
      <c r="S8" s="5">
        <v>1</v>
      </c>
      <c r="T8" s="5">
        <v>0</v>
      </c>
      <c r="U8" s="1" t="s">
        <v>449</v>
      </c>
    </row>
    <row r="9" spans="1:21" s="1" customFormat="1" x14ac:dyDescent="0.2">
      <c r="B9" s="4" t="s">
        <v>62</v>
      </c>
      <c r="C9" s="4" t="s">
        <v>63</v>
      </c>
      <c r="D9" s="4" t="s">
        <v>268</v>
      </c>
      <c r="E9" s="4" t="s">
        <v>269</v>
      </c>
      <c r="F9" s="4" t="s">
        <v>270</v>
      </c>
      <c r="G9" s="4" t="s">
        <v>229</v>
      </c>
      <c r="H9" s="4" t="s">
        <v>139</v>
      </c>
      <c r="I9" s="4" t="s">
        <v>271</v>
      </c>
      <c r="J9" s="4" t="s">
        <v>272</v>
      </c>
      <c r="K9" s="4" t="s">
        <v>399</v>
      </c>
      <c r="L9" s="4" t="s">
        <v>400</v>
      </c>
      <c r="M9" s="4" t="s">
        <v>401</v>
      </c>
      <c r="N9" s="4" t="s">
        <v>426</v>
      </c>
      <c r="O9" s="1">
        <v>1.8</v>
      </c>
      <c r="P9" s="1">
        <v>82.350000000000009</v>
      </c>
      <c r="Q9" s="5">
        <v>0</v>
      </c>
      <c r="R9" s="5">
        <v>0.78506375227686698</v>
      </c>
      <c r="S9" s="5">
        <v>0.99999999999999989</v>
      </c>
      <c r="T9" s="5">
        <v>0</v>
      </c>
      <c r="U9" s="1" t="s">
        <v>449</v>
      </c>
    </row>
    <row r="10" spans="1:21" s="1" customFormat="1" x14ac:dyDescent="0.2">
      <c r="B10" s="4" t="s">
        <v>38</v>
      </c>
      <c r="C10" s="4" t="s">
        <v>39</v>
      </c>
      <c r="D10" s="4" t="s">
        <v>214</v>
      </c>
      <c r="E10" s="4" t="s">
        <v>215</v>
      </c>
      <c r="F10" s="4" t="s">
        <v>149</v>
      </c>
      <c r="G10" s="4" t="s">
        <v>150</v>
      </c>
      <c r="H10" s="4" t="s">
        <v>139</v>
      </c>
      <c r="I10" s="4" t="s">
        <v>216</v>
      </c>
      <c r="J10" s="4" t="s">
        <v>217</v>
      </c>
      <c r="K10" s="4" t="s">
        <v>399</v>
      </c>
      <c r="L10" s="4" t="s">
        <v>400</v>
      </c>
      <c r="M10" s="4" t="s">
        <v>401</v>
      </c>
      <c r="N10" s="4" t="s">
        <v>400</v>
      </c>
      <c r="O10" s="1">
        <v>1422.8204166666667</v>
      </c>
      <c r="P10" s="1">
        <v>1422.8204166666667</v>
      </c>
      <c r="Q10" s="5">
        <v>0</v>
      </c>
      <c r="R10" s="5">
        <v>1</v>
      </c>
      <c r="S10" s="5">
        <v>1</v>
      </c>
      <c r="T10" s="5">
        <v>0</v>
      </c>
      <c r="U10" s="1" t="s">
        <v>449</v>
      </c>
    </row>
    <row r="11" spans="1:21" s="1" customFormat="1" x14ac:dyDescent="0.2">
      <c r="B11" s="4" t="s">
        <v>24</v>
      </c>
      <c r="C11" s="4" t="s">
        <v>25</v>
      </c>
      <c r="D11" s="4" t="s">
        <v>187</v>
      </c>
      <c r="E11" s="4" t="s">
        <v>188</v>
      </c>
      <c r="F11" s="4" t="s">
        <v>149</v>
      </c>
      <c r="G11" s="4" t="s">
        <v>150</v>
      </c>
      <c r="H11" s="4" t="s">
        <v>139</v>
      </c>
      <c r="I11" s="4" t="s">
        <v>189</v>
      </c>
      <c r="J11" s="4" t="s">
        <v>171</v>
      </c>
      <c r="K11" s="4" t="s">
        <v>399</v>
      </c>
      <c r="L11" s="4" t="s">
        <v>400</v>
      </c>
      <c r="M11" s="4" t="s">
        <v>401</v>
      </c>
      <c r="N11" s="4" t="s">
        <v>416</v>
      </c>
      <c r="O11" s="1">
        <v>157.5</v>
      </c>
      <c r="P11" s="1">
        <v>214.9</v>
      </c>
      <c r="Q11" s="5">
        <v>0</v>
      </c>
      <c r="R11" s="5">
        <v>1</v>
      </c>
      <c r="S11" s="5">
        <v>1</v>
      </c>
      <c r="T11" s="5">
        <v>0</v>
      </c>
      <c r="U11" s="1" t="s">
        <v>449</v>
      </c>
    </row>
    <row r="12" spans="1:21" s="1" customFormat="1" x14ac:dyDescent="0.2">
      <c r="B12" s="4" t="s">
        <v>98</v>
      </c>
      <c r="C12" s="4" t="s">
        <v>99</v>
      </c>
      <c r="D12" s="4" t="s">
        <v>339</v>
      </c>
      <c r="E12" s="4" t="s">
        <v>340</v>
      </c>
      <c r="F12" s="4" t="s">
        <v>149</v>
      </c>
      <c r="G12" s="4" t="s">
        <v>150</v>
      </c>
      <c r="H12" s="4" t="s">
        <v>139</v>
      </c>
      <c r="I12" s="4" t="s">
        <v>341</v>
      </c>
      <c r="J12" s="4" t="s">
        <v>342</v>
      </c>
      <c r="K12" s="4" t="s">
        <v>399</v>
      </c>
      <c r="L12" s="4" t="s">
        <v>400</v>
      </c>
      <c r="M12" s="4" t="s">
        <v>401</v>
      </c>
      <c r="N12" s="4" t="s">
        <v>434</v>
      </c>
      <c r="O12" s="1">
        <v>1570.1416666666667</v>
      </c>
      <c r="P12" s="1">
        <v>2840.4383333333335</v>
      </c>
      <c r="Q12" s="5">
        <v>0</v>
      </c>
      <c r="R12" s="5">
        <v>1</v>
      </c>
      <c r="S12" s="5">
        <v>1</v>
      </c>
      <c r="T12" s="5">
        <v>0</v>
      </c>
      <c r="U12" s="1" t="s">
        <v>449</v>
      </c>
    </row>
    <row r="13" spans="1:21" s="1" customFormat="1" x14ac:dyDescent="0.2">
      <c r="B13" s="4" t="s">
        <v>86</v>
      </c>
      <c r="C13" s="4" t="s">
        <v>87</v>
      </c>
      <c r="D13" s="4" t="s">
        <v>318</v>
      </c>
      <c r="F13" s="4" t="s">
        <v>143</v>
      </c>
      <c r="G13" s="4" t="s">
        <v>144</v>
      </c>
      <c r="H13" s="4" t="s">
        <v>139</v>
      </c>
      <c r="I13" s="4" t="s">
        <v>319</v>
      </c>
      <c r="J13" s="4" t="s">
        <v>171</v>
      </c>
      <c r="K13" s="4" t="s">
        <v>399</v>
      </c>
      <c r="L13" s="4" t="s">
        <v>417</v>
      </c>
      <c r="M13" s="4" t="s">
        <v>431</v>
      </c>
      <c r="N13" s="4" t="s">
        <v>400</v>
      </c>
      <c r="O13" s="1">
        <v>3</v>
      </c>
      <c r="P13" s="1">
        <v>3</v>
      </c>
      <c r="Q13" s="5">
        <v>0</v>
      </c>
      <c r="R13" s="5">
        <v>1</v>
      </c>
      <c r="S13" s="5">
        <v>1</v>
      </c>
      <c r="T13" s="5">
        <v>0</v>
      </c>
      <c r="U13" s="1" t="s">
        <v>449</v>
      </c>
    </row>
    <row r="14" spans="1:21" s="1" customFormat="1" x14ac:dyDescent="0.2">
      <c r="B14" s="4" t="s">
        <v>106</v>
      </c>
      <c r="C14" s="4" t="s">
        <v>107</v>
      </c>
      <c r="D14" s="4" t="s">
        <v>355</v>
      </c>
      <c r="E14" s="4" t="s">
        <v>356</v>
      </c>
      <c r="F14" s="4" t="s">
        <v>159</v>
      </c>
      <c r="G14" s="4" t="s">
        <v>160</v>
      </c>
      <c r="H14" s="4" t="s">
        <v>139</v>
      </c>
      <c r="I14" s="4" t="s">
        <v>357</v>
      </c>
      <c r="J14" s="4" t="s">
        <v>171</v>
      </c>
      <c r="K14" s="4" t="s">
        <v>399</v>
      </c>
      <c r="L14" s="4" t="s">
        <v>400</v>
      </c>
      <c r="M14" s="4" t="s">
        <v>401</v>
      </c>
      <c r="N14" s="4" t="s">
        <v>400</v>
      </c>
      <c r="O14" s="1">
        <v>1007.575</v>
      </c>
      <c r="P14" s="1">
        <v>1007.575</v>
      </c>
      <c r="Q14" s="5">
        <v>0</v>
      </c>
      <c r="R14" s="5">
        <v>1</v>
      </c>
      <c r="S14" s="5">
        <v>1</v>
      </c>
      <c r="T14" s="5">
        <v>0</v>
      </c>
      <c r="U14" s="1" t="s">
        <v>449</v>
      </c>
    </row>
    <row r="15" spans="1:21" s="1" customFormat="1" x14ac:dyDescent="0.2">
      <c r="B15" s="4" t="s">
        <v>56</v>
      </c>
      <c r="C15" s="4" t="s">
        <v>57</v>
      </c>
      <c r="D15" s="4" t="s">
        <v>252</v>
      </c>
      <c r="E15" s="4" t="s">
        <v>253</v>
      </c>
      <c r="F15" s="4" t="s">
        <v>254</v>
      </c>
      <c r="G15" s="4" t="s">
        <v>255</v>
      </c>
      <c r="H15" s="4" t="s">
        <v>139</v>
      </c>
      <c r="I15" s="4" t="s">
        <v>256</v>
      </c>
      <c r="J15" s="4" t="s">
        <v>257</v>
      </c>
      <c r="K15" s="4" t="s">
        <v>399</v>
      </c>
      <c r="L15" s="4" t="s">
        <v>400</v>
      </c>
      <c r="M15" s="4" t="s">
        <v>401</v>
      </c>
      <c r="N15" s="4" t="s">
        <v>400</v>
      </c>
      <c r="O15" s="1">
        <v>0</v>
      </c>
      <c r="P15" s="1">
        <v>30</v>
      </c>
      <c r="Q15" s="5">
        <v>0</v>
      </c>
      <c r="R15" s="5">
        <v>1</v>
      </c>
      <c r="S15" s="5">
        <v>1</v>
      </c>
      <c r="T15" s="5">
        <v>0</v>
      </c>
      <c r="U15" s="1" t="s">
        <v>449</v>
      </c>
    </row>
    <row r="16" spans="1:21" s="1" customFormat="1" x14ac:dyDescent="0.2">
      <c r="B16" s="4" t="s">
        <v>66</v>
      </c>
      <c r="C16" s="4" t="s">
        <v>67</v>
      </c>
      <c r="D16" s="4" t="s">
        <v>279</v>
      </c>
      <c r="E16" s="4" t="s">
        <v>280</v>
      </c>
      <c r="F16" s="4" t="s">
        <v>137</v>
      </c>
      <c r="G16" s="4" t="s">
        <v>138</v>
      </c>
      <c r="H16" s="4" t="s">
        <v>139</v>
      </c>
      <c r="I16" s="4" t="s">
        <v>281</v>
      </c>
      <c r="J16" s="4" t="s">
        <v>282</v>
      </c>
      <c r="K16" s="4" t="s">
        <v>399</v>
      </c>
      <c r="L16" s="4" t="s">
        <v>400</v>
      </c>
      <c r="M16" s="4" t="s">
        <v>401</v>
      </c>
      <c r="N16" s="4" t="s">
        <v>400</v>
      </c>
      <c r="O16" s="1">
        <v>329.61</v>
      </c>
      <c r="P16" s="1">
        <v>349.71</v>
      </c>
      <c r="Q16" s="5">
        <v>0</v>
      </c>
      <c r="R16" s="5">
        <v>0.61287924280117823</v>
      </c>
      <c r="S16" s="5">
        <v>1</v>
      </c>
      <c r="T16" s="5">
        <v>0</v>
      </c>
      <c r="U16" s="1" t="s">
        <v>449</v>
      </c>
    </row>
    <row r="17" spans="2:21" s="1" customFormat="1" x14ac:dyDescent="0.2">
      <c r="B17" s="4" t="s">
        <v>70</v>
      </c>
      <c r="C17" s="4" t="s">
        <v>71</v>
      </c>
      <c r="D17" s="4" t="s">
        <v>289</v>
      </c>
      <c r="E17" s="4" t="s">
        <v>290</v>
      </c>
      <c r="F17" s="4" t="s">
        <v>143</v>
      </c>
      <c r="G17" s="4" t="s">
        <v>144</v>
      </c>
      <c r="H17" s="4" t="s">
        <v>139</v>
      </c>
      <c r="I17" s="4" t="s">
        <v>291</v>
      </c>
      <c r="J17" s="4" t="s">
        <v>171</v>
      </c>
      <c r="K17" s="4" t="s">
        <v>399</v>
      </c>
      <c r="L17" s="4" t="s">
        <v>400</v>
      </c>
      <c r="M17" s="4" t="s">
        <v>401</v>
      </c>
      <c r="N17" s="4" t="s">
        <v>400</v>
      </c>
      <c r="O17" s="1">
        <v>179.8</v>
      </c>
      <c r="P17" s="1">
        <v>312.83550000000002</v>
      </c>
      <c r="Q17" s="5">
        <v>0</v>
      </c>
      <c r="R17" s="5">
        <v>1</v>
      </c>
      <c r="S17" s="5">
        <v>1</v>
      </c>
      <c r="T17" s="5">
        <v>0</v>
      </c>
      <c r="U17" s="1" t="s">
        <v>449</v>
      </c>
    </row>
    <row r="18" spans="2:21" s="1" customFormat="1" x14ac:dyDescent="0.2">
      <c r="B18" s="4" t="s">
        <v>12</v>
      </c>
      <c r="C18" s="4" t="s">
        <v>13</v>
      </c>
      <c r="D18" s="4" t="s">
        <v>163</v>
      </c>
      <c r="E18" s="4" t="s">
        <v>164</v>
      </c>
      <c r="F18" s="4" t="s">
        <v>143</v>
      </c>
      <c r="G18" s="4" t="s">
        <v>144</v>
      </c>
      <c r="H18" s="4" t="s">
        <v>139</v>
      </c>
      <c r="I18" s="4" t="s">
        <v>165</v>
      </c>
      <c r="J18" s="4" t="s">
        <v>166</v>
      </c>
      <c r="K18" s="4" t="s">
        <v>399</v>
      </c>
      <c r="L18" s="4" t="s">
        <v>400</v>
      </c>
      <c r="M18" s="4" t="s">
        <v>401</v>
      </c>
      <c r="N18" s="4" t="s">
        <v>403</v>
      </c>
      <c r="O18" s="1">
        <v>47.25</v>
      </c>
      <c r="P18" s="1">
        <v>47.25</v>
      </c>
      <c r="Q18" s="5">
        <v>0</v>
      </c>
      <c r="R18" s="5">
        <v>1</v>
      </c>
      <c r="S18" s="5">
        <v>1</v>
      </c>
      <c r="T18" s="5">
        <v>0</v>
      </c>
      <c r="U18" s="1" t="s">
        <v>449</v>
      </c>
    </row>
    <row r="19" spans="2:21" s="1" customFormat="1" x14ac:dyDescent="0.2">
      <c r="B19" s="4" t="s">
        <v>72</v>
      </c>
      <c r="C19" s="4" t="s">
        <v>73</v>
      </c>
      <c r="D19" s="4" t="s">
        <v>292</v>
      </c>
      <c r="E19" s="4" t="s">
        <v>293</v>
      </c>
      <c r="F19" s="4" t="s">
        <v>254</v>
      </c>
      <c r="G19" s="4" t="s">
        <v>255</v>
      </c>
      <c r="H19" s="4" t="s">
        <v>139</v>
      </c>
      <c r="I19" s="4" t="s">
        <v>294</v>
      </c>
      <c r="J19" s="4" t="s">
        <v>295</v>
      </c>
      <c r="K19" s="4" t="s">
        <v>399</v>
      </c>
      <c r="L19" s="4" t="s">
        <v>419</v>
      </c>
      <c r="M19" s="4" t="s">
        <v>420</v>
      </c>
      <c r="N19" s="4" t="s">
        <v>400</v>
      </c>
      <c r="O19" s="1">
        <v>541.85</v>
      </c>
      <c r="P19" s="1">
        <v>528.04999999999995</v>
      </c>
      <c r="Q19" s="5">
        <v>0</v>
      </c>
      <c r="R19" s="5">
        <v>1</v>
      </c>
      <c r="S19" s="5">
        <v>1</v>
      </c>
      <c r="T19" s="5">
        <v>0</v>
      </c>
      <c r="U19" s="1" t="s">
        <v>449</v>
      </c>
    </row>
    <row r="20" spans="2:21" s="1" customFormat="1" x14ac:dyDescent="0.2">
      <c r="B20" s="4" t="s">
        <v>92</v>
      </c>
      <c r="C20" s="4" t="s">
        <v>93</v>
      </c>
      <c r="D20" s="4" t="s">
        <v>328</v>
      </c>
      <c r="E20" s="4" t="s">
        <v>329</v>
      </c>
      <c r="F20" s="4" t="s">
        <v>149</v>
      </c>
      <c r="G20" s="4" t="s">
        <v>150</v>
      </c>
      <c r="H20" s="4" t="s">
        <v>139</v>
      </c>
      <c r="I20" s="4" t="s">
        <v>330</v>
      </c>
      <c r="J20" s="4" t="s">
        <v>331</v>
      </c>
      <c r="K20" s="4" t="s">
        <v>399</v>
      </c>
      <c r="L20" s="4" t="s">
        <v>400</v>
      </c>
      <c r="M20" s="4" t="s">
        <v>401</v>
      </c>
      <c r="N20" s="4" t="s">
        <v>434</v>
      </c>
      <c r="O20" s="1">
        <v>7</v>
      </c>
      <c r="P20" s="1">
        <v>43.7</v>
      </c>
      <c r="Q20" s="5">
        <v>0</v>
      </c>
      <c r="R20" s="5">
        <v>1</v>
      </c>
      <c r="S20" s="5">
        <v>1</v>
      </c>
      <c r="T20" s="5">
        <v>0</v>
      </c>
      <c r="U20" s="1" t="s">
        <v>449</v>
      </c>
    </row>
    <row r="21" spans="2:21" s="1" customFormat="1" x14ac:dyDescent="0.2">
      <c r="B21" s="4" t="s">
        <v>96</v>
      </c>
      <c r="C21" s="4" t="s">
        <v>97</v>
      </c>
      <c r="D21" s="4" t="s">
        <v>336</v>
      </c>
      <c r="E21" s="4" t="s">
        <v>337</v>
      </c>
      <c r="F21" s="4" t="s">
        <v>137</v>
      </c>
      <c r="G21" s="4" t="s">
        <v>138</v>
      </c>
      <c r="H21" s="4" t="s">
        <v>139</v>
      </c>
      <c r="I21" s="4" t="s">
        <v>338</v>
      </c>
      <c r="J21" s="4" t="s">
        <v>171</v>
      </c>
      <c r="K21" s="4" t="s">
        <v>399</v>
      </c>
      <c r="L21" s="4" t="s">
        <v>419</v>
      </c>
      <c r="M21" s="4" t="s">
        <v>420</v>
      </c>
      <c r="N21" s="4" t="s">
        <v>400</v>
      </c>
      <c r="O21" s="1">
        <v>190.67500000000001</v>
      </c>
      <c r="P21" s="1">
        <v>190.67500000000001</v>
      </c>
      <c r="Q21" s="5">
        <v>0</v>
      </c>
      <c r="R21" s="5">
        <v>1</v>
      </c>
      <c r="S21" s="5">
        <v>1</v>
      </c>
      <c r="T21" s="5">
        <v>0</v>
      </c>
      <c r="U21" s="1" t="s">
        <v>449</v>
      </c>
    </row>
    <row r="22" spans="2:21" s="1" customFormat="1" x14ac:dyDescent="0.2">
      <c r="B22" s="4" t="s">
        <v>34</v>
      </c>
      <c r="C22" s="4" t="s">
        <v>35</v>
      </c>
      <c r="D22" s="4" t="s">
        <v>207</v>
      </c>
      <c r="E22" s="4" t="s">
        <v>208</v>
      </c>
      <c r="F22" s="4" t="s">
        <v>159</v>
      </c>
      <c r="G22" s="4" t="s">
        <v>160</v>
      </c>
      <c r="H22" s="4" t="s">
        <v>139</v>
      </c>
      <c r="I22" s="4" t="s">
        <v>209</v>
      </c>
      <c r="J22" s="4" t="s">
        <v>210</v>
      </c>
      <c r="K22" s="4" t="s">
        <v>399</v>
      </c>
      <c r="L22" s="4" t="s">
        <v>400</v>
      </c>
      <c r="M22" s="4" t="s">
        <v>401</v>
      </c>
      <c r="N22" s="4" t="s">
        <v>400</v>
      </c>
      <c r="O22" s="1">
        <v>3015.5973000000004</v>
      </c>
      <c r="P22" s="1">
        <v>13674.86952147651</v>
      </c>
      <c r="Q22" s="5">
        <v>0</v>
      </c>
      <c r="R22" s="5">
        <v>0.99981718289918053</v>
      </c>
      <c r="S22" s="5">
        <v>0.99999999999999989</v>
      </c>
      <c r="T22" s="5">
        <v>0</v>
      </c>
      <c r="U22" s="1" t="s">
        <v>449</v>
      </c>
    </row>
    <row r="23" spans="2:21" s="1" customFormat="1" x14ac:dyDescent="0.2">
      <c r="B23" s="4" t="s">
        <v>36</v>
      </c>
      <c r="C23" s="4" t="s">
        <v>37</v>
      </c>
      <c r="D23" s="4" t="s">
        <v>211</v>
      </c>
      <c r="E23" s="4" t="s">
        <v>212</v>
      </c>
      <c r="F23" s="4" t="s">
        <v>137</v>
      </c>
      <c r="G23" s="4" t="s">
        <v>138</v>
      </c>
      <c r="H23" s="4" t="s">
        <v>139</v>
      </c>
      <c r="I23" s="4" t="s">
        <v>213</v>
      </c>
      <c r="J23" s="4" t="s">
        <v>171</v>
      </c>
      <c r="K23" s="4" t="s">
        <v>399</v>
      </c>
      <c r="L23" s="4" t="s">
        <v>419</v>
      </c>
      <c r="M23" s="4" t="s">
        <v>420</v>
      </c>
      <c r="N23" s="4" t="s">
        <v>400</v>
      </c>
      <c r="O23" s="1">
        <v>3505.3620000000001</v>
      </c>
      <c r="P23" s="1">
        <v>18294.008000000002</v>
      </c>
      <c r="Q23" s="5">
        <v>7.6527789864309665E-4</v>
      </c>
      <c r="R23" s="5">
        <v>0.87098278299648713</v>
      </c>
      <c r="S23" s="5">
        <v>0.99923472210135678</v>
      </c>
      <c r="T23" s="5">
        <v>0</v>
      </c>
      <c r="U23" s="1" t="s">
        <v>449</v>
      </c>
    </row>
    <row r="24" spans="2:21" s="1" customFormat="1" x14ac:dyDescent="0.2">
      <c r="B24" s="4" t="s">
        <v>112</v>
      </c>
      <c r="C24" s="4" t="s">
        <v>113</v>
      </c>
      <c r="D24" s="4" t="s">
        <v>366</v>
      </c>
      <c r="E24" s="4" t="s">
        <v>367</v>
      </c>
      <c r="F24" s="4" t="s">
        <v>149</v>
      </c>
      <c r="G24" s="4" t="s">
        <v>150</v>
      </c>
      <c r="H24" s="4" t="s">
        <v>139</v>
      </c>
      <c r="I24" s="4" t="s">
        <v>368</v>
      </c>
      <c r="J24" s="4" t="s">
        <v>369</v>
      </c>
      <c r="K24" s="4" t="s">
        <v>399</v>
      </c>
      <c r="L24" s="4" t="s">
        <v>400</v>
      </c>
      <c r="M24" s="4" t="s">
        <v>401</v>
      </c>
      <c r="N24" s="4" t="s">
        <v>432</v>
      </c>
      <c r="O24" s="1">
        <v>0</v>
      </c>
      <c r="P24" s="1">
        <v>51.413999999999994</v>
      </c>
      <c r="Q24" s="5">
        <v>0</v>
      </c>
      <c r="R24" s="5">
        <v>1</v>
      </c>
      <c r="S24" s="5">
        <v>1</v>
      </c>
      <c r="T24" s="5">
        <v>0</v>
      </c>
      <c r="U24" s="1" t="s">
        <v>449</v>
      </c>
    </row>
    <row r="25" spans="2:21" s="1" customFormat="1" x14ac:dyDescent="0.2">
      <c r="B25" s="4" t="s">
        <v>114</v>
      </c>
      <c r="C25" s="4" t="s">
        <v>115</v>
      </c>
      <c r="D25" s="4" t="s">
        <v>370</v>
      </c>
      <c r="E25" s="4" t="s">
        <v>371</v>
      </c>
      <c r="F25" s="4" t="s">
        <v>275</v>
      </c>
      <c r="G25" s="4" t="s">
        <v>276</v>
      </c>
      <c r="H25" s="4" t="s">
        <v>139</v>
      </c>
      <c r="I25" s="4" t="s">
        <v>372</v>
      </c>
      <c r="J25" s="4" t="s">
        <v>373</v>
      </c>
      <c r="K25" s="4" t="s">
        <v>399</v>
      </c>
      <c r="L25" s="4" t="s">
        <v>400</v>
      </c>
      <c r="M25" s="4" t="s">
        <v>401</v>
      </c>
      <c r="N25" s="4" t="s">
        <v>400</v>
      </c>
      <c r="O25" s="1">
        <v>1242.3200000000002</v>
      </c>
      <c r="P25" s="1">
        <v>1278.9200000000003</v>
      </c>
      <c r="Q25" s="5">
        <v>0</v>
      </c>
      <c r="R25" s="5">
        <v>0.95308541581959771</v>
      </c>
      <c r="S25" s="5">
        <v>0.99999999999999989</v>
      </c>
      <c r="T25" s="5">
        <v>0</v>
      </c>
      <c r="U25" s="1" t="s">
        <v>449</v>
      </c>
    </row>
    <row r="26" spans="2:21" s="1" customFormat="1" x14ac:dyDescent="0.2">
      <c r="B26" s="4" t="s">
        <v>14</v>
      </c>
      <c r="C26" s="4" t="s">
        <v>15</v>
      </c>
      <c r="D26" s="4" t="s">
        <v>167</v>
      </c>
      <c r="E26" s="4" t="s">
        <v>168</v>
      </c>
      <c r="F26" s="4" t="s">
        <v>143</v>
      </c>
      <c r="G26" s="4" t="s">
        <v>169</v>
      </c>
      <c r="H26" s="4" t="s">
        <v>139</v>
      </c>
      <c r="I26" s="4" t="s">
        <v>170</v>
      </c>
      <c r="J26" s="4" t="s">
        <v>171</v>
      </c>
      <c r="K26" s="4" t="s">
        <v>399</v>
      </c>
      <c r="L26" s="4" t="s">
        <v>400</v>
      </c>
      <c r="M26" s="4" t="s">
        <v>401</v>
      </c>
      <c r="N26" s="4" t="s">
        <v>400</v>
      </c>
      <c r="O26" s="1">
        <v>0</v>
      </c>
      <c r="P26" s="1">
        <v>44.68</v>
      </c>
      <c r="Q26" s="5">
        <v>0</v>
      </c>
      <c r="R26" s="5">
        <v>0</v>
      </c>
      <c r="S26" s="5">
        <v>1</v>
      </c>
      <c r="T26" s="5">
        <v>0</v>
      </c>
      <c r="U26" s="1" t="s">
        <v>449</v>
      </c>
    </row>
    <row r="27" spans="2:21" s="1" customFormat="1" x14ac:dyDescent="0.2">
      <c r="B27" s="4" t="s">
        <v>126</v>
      </c>
      <c r="C27" s="4" t="s">
        <v>127</v>
      </c>
      <c r="D27" s="4" t="s">
        <v>391</v>
      </c>
      <c r="E27" s="4" t="s">
        <v>392</v>
      </c>
      <c r="F27" s="4" t="s">
        <v>143</v>
      </c>
      <c r="G27" s="4" t="s">
        <v>144</v>
      </c>
      <c r="H27" s="4" t="s">
        <v>139</v>
      </c>
      <c r="I27" s="4" t="s">
        <v>393</v>
      </c>
      <c r="J27" s="4" t="s">
        <v>394</v>
      </c>
      <c r="K27" s="4" t="s">
        <v>439</v>
      </c>
      <c r="L27" s="4" t="s">
        <v>440</v>
      </c>
      <c r="M27" s="4" t="s">
        <v>409</v>
      </c>
      <c r="N27" s="4" t="s">
        <v>400</v>
      </c>
      <c r="O27" s="1">
        <v>283.75</v>
      </c>
      <c r="P27" s="1">
        <v>767.3599999999999</v>
      </c>
      <c r="Q27" s="5">
        <v>0</v>
      </c>
      <c r="R27" s="5">
        <v>0.99843619683069229</v>
      </c>
      <c r="S27" s="5">
        <v>1</v>
      </c>
      <c r="T27" s="5">
        <v>0</v>
      </c>
      <c r="U27" s="1" t="s">
        <v>449</v>
      </c>
    </row>
    <row r="28" spans="2:21" s="1" customFormat="1" x14ac:dyDescent="0.2">
      <c r="B28" s="4" t="s">
        <v>84</v>
      </c>
      <c r="C28" s="4" t="s">
        <v>85</v>
      </c>
      <c r="D28" s="4" t="s">
        <v>314</v>
      </c>
      <c r="E28" s="4" t="s">
        <v>315</v>
      </c>
      <c r="F28" s="4" t="s">
        <v>203</v>
      </c>
      <c r="G28" s="4" t="s">
        <v>204</v>
      </c>
      <c r="H28" s="4" t="s">
        <v>139</v>
      </c>
      <c r="I28" s="4" t="s">
        <v>316</v>
      </c>
      <c r="J28" s="4" t="s">
        <v>317</v>
      </c>
      <c r="K28" s="4" t="s">
        <v>399</v>
      </c>
      <c r="L28" s="4" t="s">
        <v>400</v>
      </c>
      <c r="M28" s="4" t="s">
        <v>401</v>
      </c>
      <c r="N28" s="4" t="s">
        <v>432</v>
      </c>
      <c r="O28" s="1">
        <v>22.5</v>
      </c>
      <c r="P28" s="1">
        <v>174.8</v>
      </c>
      <c r="Q28" s="5">
        <v>0</v>
      </c>
      <c r="R28" s="5">
        <v>0.76544622425629294</v>
      </c>
      <c r="S28" s="5">
        <v>1</v>
      </c>
      <c r="T28" s="5">
        <v>0</v>
      </c>
      <c r="U28" s="1" t="s">
        <v>450</v>
      </c>
    </row>
    <row r="29" spans="2:21" s="1" customFormat="1" x14ac:dyDescent="0.2">
      <c r="B29" s="4" t="s">
        <v>32</v>
      </c>
      <c r="C29" s="4" t="s">
        <v>33</v>
      </c>
      <c r="D29" s="4" t="s">
        <v>201</v>
      </c>
      <c r="E29" s="4" t="s">
        <v>202</v>
      </c>
      <c r="F29" s="4" t="s">
        <v>203</v>
      </c>
      <c r="G29" s="4" t="s">
        <v>204</v>
      </c>
      <c r="H29" s="4" t="s">
        <v>139</v>
      </c>
      <c r="I29" s="4" t="s">
        <v>205</v>
      </c>
      <c r="J29" s="4" t="s">
        <v>206</v>
      </c>
      <c r="K29" s="4" t="s">
        <v>399</v>
      </c>
      <c r="L29" s="4" t="s">
        <v>400</v>
      </c>
      <c r="M29" s="4" t="s">
        <v>401</v>
      </c>
      <c r="N29" s="4" t="s">
        <v>418</v>
      </c>
      <c r="O29" s="1">
        <v>12301.159866666667</v>
      </c>
      <c r="P29" s="1">
        <v>30052.439388143179</v>
      </c>
      <c r="Q29" s="5">
        <v>0.23776505819421559</v>
      </c>
      <c r="R29" s="5">
        <v>0.47351522908622512</v>
      </c>
      <c r="S29" s="5">
        <v>0.76223494180578444</v>
      </c>
      <c r="T29" s="5">
        <v>0</v>
      </c>
      <c r="U29" s="1" t="s">
        <v>451</v>
      </c>
    </row>
    <row r="30" spans="2:21" s="1" customFormat="1" x14ac:dyDescent="0.2">
      <c r="B30" s="4" t="s">
        <v>120</v>
      </c>
      <c r="C30" s="4" t="s">
        <v>121</v>
      </c>
      <c r="D30" s="4" t="s">
        <v>381</v>
      </c>
      <c r="E30" s="4" t="s">
        <v>382</v>
      </c>
      <c r="F30" s="4" t="s">
        <v>264</v>
      </c>
      <c r="G30" s="4" t="s">
        <v>265</v>
      </c>
      <c r="H30" s="4" t="s">
        <v>139</v>
      </c>
      <c r="I30" s="4" t="s">
        <v>383</v>
      </c>
      <c r="J30" s="4" t="s">
        <v>384</v>
      </c>
      <c r="K30" s="4" t="s">
        <v>399</v>
      </c>
      <c r="L30" s="4" t="s">
        <v>400</v>
      </c>
      <c r="M30" s="4" t="s">
        <v>401</v>
      </c>
      <c r="N30" s="4" t="s">
        <v>402</v>
      </c>
      <c r="O30" s="1">
        <v>1656.4656973309002</v>
      </c>
      <c r="P30" s="1">
        <v>8737.045697330901</v>
      </c>
      <c r="Q30" s="5">
        <v>0.30679706766543197</v>
      </c>
      <c r="R30" s="5">
        <v>1.8854050103139938E-2</v>
      </c>
      <c r="S30" s="5">
        <v>0.69320293233456809</v>
      </c>
      <c r="T30" s="5">
        <v>0</v>
      </c>
      <c r="U30" s="1" t="s">
        <v>451</v>
      </c>
    </row>
    <row r="31" spans="2:21" s="1" customFormat="1" x14ac:dyDescent="0.2">
      <c r="B31" s="4" t="s">
        <v>58</v>
      </c>
      <c r="C31" s="4" t="s">
        <v>59</v>
      </c>
      <c r="D31" s="4" t="s">
        <v>258</v>
      </c>
      <c r="E31" s="4" t="s">
        <v>259</v>
      </c>
      <c r="F31" s="4" t="s">
        <v>137</v>
      </c>
      <c r="G31" s="4" t="s">
        <v>138</v>
      </c>
      <c r="H31" s="4" t="s">
        <v>139</v>
      </c>
      <c r="I31" s="4" t="s">
        <v>260</v>
      </c>
      <c r="J31" s="4" t="s">
        <v>261</v>
      </c>
      <c r="K31" s="4" t="s">
        <v>424</v>
      </c>
      <c r="L31" s="4" t="s">
        <v>425</v>
      </c>
      <c r="M31" s="4" t="s">
        <v>422</v>
      </c>
      <c r="N31" s="4" t="s">
        <v>400</v>
      </c>
      <c r="O31" s="1">
        <v>136.5</v>
      </c>
      <c r="P31" s="1">
        <v>2076.5700000000002</v>
      </c>
      <c r="Q31" s="5">
        <v>0.33250504437606243</v>
      </c>
      <c r="R31" s="5">
        <v>0.66619473458636114</v>
      </c>
      <c r="S31" s="5">
        <v>0.66749495562393757</v>
      </c>
      <c r="T31" s="5">
        <v>0</v>
      </c>
      <c r="U31" s="1" t="s">
        <v>452</v>
      </c>
    </row>
    <row r="32" spans="2:21" s="1" customFormat="1" x14ac:dyDescent="0.2">
      <c r="B32" s="4" t="s">
        <v>46</v>
      </c>
      <c r="C32" s="4" t="s">
        <v>47</v>
      </c>
      <c r="D32" s="4" t="s">
        <v>232</v>
      </c>
      <c r="E32" s="4" t="s">
        <v>233</v>
      </c>
      <c r="F32" s="4" t="s">
        <v>137</v>
      </c>
      <c r="G32" s="4" t="s">
        <v>138</v>
      </c>
      <c r="H32" s="4" t="s">
        <v>139</v>
      </c>
      <c r="I32" s="4" t="s">
        <v>234</v>
      </c>
      <c r="J32" s="4" t="s">
        <v>235</v>
      </c>
      <c r="K32" s="4" t="s">
        <v>399</v>
      </c>
      <c r="L32" s="4" t="s">
        <v>400</v>
      </c>
      <c r="M32" s="4" t="s">
        <v>401</v>
      </c>
      <c r="N32" s="4" t="s">
        <v>400</v>
      </c>
      <c r="O32" s="1">
        <v>35655.855600000003</v>
      </c>
      <c r="P32" s="1">
        <v>94773.465605747129</v>
      </c>
      <c r="Q32" s="5">
        <v>0.50640333626781953</v>
      </c>
      <c r="R32" s="5">
        <v>0.24588180546518096</v>
      </c>
      <c r="S32" s="5">
        <v>0.49359666373218047</v>
      </c>
      <c r="T32" s="5">
        <v>0</v>
      </c>
      <c r="U32" s="1" t="s">
        <v>451</v>
      </c>
    </row>
    <row r="33" spans="2:21" s="1" customFormat="1" x14ac:dyDescent="0.2">
      <c r="B33" s="4" t="s">
        <v>78</v>
      </c>
      <c r="C33" s="4" t="s">
        <v>79</v>
      </c>
      <c r="D33" s="4" t="s">
        <v>304</v>
      </c>
      <c r="E33" s="4" t="s">
        <v>305</v>
      </c>
      <c r="F33" s="4" t="s">
        <v>159</v>
      </c>
      <c r="G33" s="4" t="s">
        <v>160</v>
      </c>
      <c r="H33" s="4" t="s">
        <v>139</v>
      </c>
      <c r="I33" s="4" t="s">
        <v>306</v>
      </c>
      <c r="J33" s="4" t="s">
        <v>307</v>
      </c>
      <c r="K33" s="4" t="s">
        <v>399</v>
      </c>
      <c r="L33" s="4" t="s">
        <v>400</v>
      </c>
      <c r="M33" s="4" t="s">
        <v>401</v>
      </c>
      <c r="N33" s="4" t="s">
        <v>423</v>
      </c>
      <c r="O33" s="1">
        <v>16199.111100000002</v>
      </c>
      <c r="P33" s="1">
        <v>58776.100327179491</v>
      </c>
      <c r="Q33" s="5">
        <v>0.32017924182182755</v>
      </c>
      <c r="R33" s="5">
        <v>0.44651057557562313</v>
      </c>
      <c r="S33" s="5">
        <v>0.65542308647117609</v>
      </c>
      <c r="T33" s="5">
        <v>0</v>
      </c>
      <c r="U33" s="1" t="s">
        <v>451</v>
      </c>
    </row>
    <row r="34" spans="2:21" s="1" customFormat="1" x14ac:dyDescent="0.2">
      <c r="B34" s="4" t="s">
        <v>74</v>
      </c>
      <c r="C34" s="4" t="s">
        <v>75</v>
      </c>
      <c r="D34" s="4" t="s">
        <v>296</v>
      </c>
      <c r="E34" s="4" t="s">
        <v>297</v>
      </c>
      <c r="F34" s="4" t="s">
        <v>137</v>
      </c>
      <c r="G34" s="4" t="s">
        <v>138</v>
      </c>
      <c r="H34" s="4" t="s">
        <v>139</v>
      </c>
      <c r="I34" s="4" t="s">
        <v>298</v>
      </c>
      <c r="J34" s="4" t="s">
        <v>299</v>
      </c>
      <c r="K34" s="4" t="s">
        <v>399</v>
      </c>
      <c r="L34" s="4" t="s">
        <v>417</v>
      </c>
      <c r="M34" s="4" t="s">
        <v>431</v>
      </c>
      <c r="N34" s="4" t="s">
        <v>410</v>
      </c>
      <c r="O34" s="1">
        <v>358.27</v>
      </c>
      <c r="P34" s="1">
        <v>391.07</v>
      </c>
      <c r="Q34" s="5">
        <v>0.7287697854604035</v>
      </c>
      <c r="R34" s="5">
        <v>7.6712608995831953E-3</v>
      </c>
      <c r="S34" s="5">
        <v>0.2712302145395965</v>
      </c>
      <c r="T34" s="5">
        <v>0</v>
      </c>
      <c r="U34" s="1" t="s">
        <v>451</v>
      </c>
    </row>
    <row r="35" spans="2:21" s="1" customFormat="1" x14ac:dyDescent="0.2">
      <c r="B35" s="4" t="s">
        <v>40</v>
      </c>
      <c r="C35" s="4" t="s">
        <v>41</v>
      </c>
      <c r="D35" s="4" t="s">
        <v>218</v>
      </c>
      <c r="E35" s="4" t="s">
        <v>219</v>
      </c>
      <c r="F35" s="4" t="s">
        <v>159</v>
      </c>
      <c r="G35" s="4" t="s">
        <v>160</v>
      </c>
      <c r="H35" s="4" t="s">
        <v>139</v>
      </c>
      <c r="I35" s="4" t="s">
        <v>220</v>
      </c>
      <c r="J35" s="4" t="s">
        <v>221</v>
      </c>
      <c r="K35" s="4" t="s">
        <v>399</v>
      </c>
      <c r="L35" s="4" t="s">
        <v>400</v>
      </c>
      <c r="M35" s="4" t="s">
        <v>401</v>
      </c>
      <c r="N35" s="4" t="s">
        <v>400</v>
      </c>
      <c r="O35" s="1">
        <v>10322.120833333334</v>
      </c>
      <c r="P35" s="1">
        <v>32981.256005747127</v>
      </c>
      <c r="Q35" s="5">
        <v>0.62038823411844424</v>
      </c>
      <c r="R35" s="5">
        <v>0.12984783940875633</v>
      </c>
      <c r="S35" s="5">
        <v>0.37961176588155576</v>
      </c>
      <c r="T35" s="5">
        <v>0</v>
      </c>
      <c r="U35" s="1" t="s">
        <v>451</v>
      </c>
    </row>
    <row r="36" spans="2:21" s="1" customFormat="1" x14ac:dyDescent="0.2">
      <c r="B36" s="4" t="s">
        <v>80</v>
      </c>
      <c r="C36" s="4" t="s">
        <v>81</v>
      </c>
      <c r="D36" s="4" t="s">
        <v>308</v>
      </c>
      <c r="F36" s="4" t="s">
        <v>149</v>
      </c>
      <c r="G36" s="4" t="s">
        <v>150</v>
      </c>
      <c r="H36" s="4" t="s">
        <v>139</v>
      </c>
      <c r="I36" s="4" t="s">
        <v>309</v>
      </c>
      <c r="J36" s="4" t="s">
        <v>171</v>
      </c>
      <c r="K36" s="4" t="s">
        <v>399</v>
      </c>
      <c r="L36" s="4" t="s">
        <v>419</v>
      </c>
      <c r="M36" s="4" t="s">
        <v>420</v>
      </c>
      <c r="N36" s="4" t="s">
        <v>400</v>
      </c>
      <c r="O36" s="1">
        <v>1213.3571099999999</v>
      </c>
      <c r="P36" s="1">
        <v>9613.2793309613626</v>
      </c>
      <c r="Q36" s="5">
        <v>0.43074323104953399</v>
      </c>
      <c r="R36" s="5">
        <v>0.473005305933062</v>
      </c>
      <c r="S36" s="5">
        <v>0.56925676895046584</v>
      </c>
      <c r="T36" s="5">
        <v>0</v>
      </c>
      <c r="U36" s="1" t="s">
        <v>451</v>
      </c>
    </row>
    <row r="37" spans="2:21" s="1" customFormat="1" x14ac:dyDescent="0.2">
      <c r="B37" s="4" t="s">
        <v>82</v>
      </c>
      <c r="C37" s="4" t="s">
        <v>83</v>
      </c>
      <c r="D37" s="4" t="s">
        <v>310</v>
      </c>
      <c r="E37" s="4" t="s">
        <v>311</v>
      </c>
      <c r="F37" s="4" t="s">
        <v>137</v>
      </c>
      <c r="G37" s="4" t="s">
        <v>138</v>
      </c>
      <c r="H37" s="4" t="s">
        <v>139</v>
      </c>
      <c r="I37" s="4" t="s">
        <v>312</v>
      </c>
      <c r="J37" s="4" t="s">
        <v>313</v>
      </c>
      <c r="K37" s="4" t="s">
        <v>399</v>
      </c>
      <c r="L37" s="4" t="s">
        <v>400</v>
      </c>
      <c r="M37" s="4" t="s">
        <v>401</v>
      </c>
      <c r="N37" s="4" t="s">
        <v>412</v>
      </c>
      <c r="O37" s="1">
        <v>1675.2</v>
      </c>
      <c r="P37" s="1">
        <v>1698.2</v>
      </c>
      <c r="Q37" s="5">
        <v>0.73424802732304795</v>
      </c>
      <c r="R37" s="5">
        <v>2.9442939583087975E-3</v>
      </c>
      <c r="S37" s="5">
        <v>0.26575197267695205</v>
      </c>
      <c r="T37" s="5">
        <v>0</v>
      </c>
      <c r="U37" s="1" t="s">
        <v>451</v>
      </c>
    </row>
    <row r="38" spans="2:21" s="1" customFormat="1" x14ac:dyDescent="0.2">
      <c r="B38" s="4" t="s">
        <v>88</v>
      </c>
      <c r="C38" s="4" t="s">
        <v>89</v>
      </c>
      <c r="D38" s="4" t="s">
        <v>320</v>
      </c>
      <c r="E38" s="4" t="s">
        <v>321</v>
      </c>
      <c r="F38" s="4" t="s">
        <v>149</v>
      </c>
      <c r="G38" s="4" t="s">
        <v>150</v>
      </c>
      <c r="H38" s="4" t="s">
        <v>139</v>
      </c>
      <c r="I38" s="4" t="s">
        <v>322</v>
      </c>
      <c r="J38" s="4" t="s">
        <v>323</v>
      </c>
      <c r="K38" s="4" t="s">
        <v>399</v>
      </c>
      <c r="L38" s="4" t="s">
        <v>400</v>
      </c>
      <c r="M38" s="4" t="s">
        <v>401</v>
      </c>
      <c r="N38" s="4" t="s">
        <v>402</v>
      </c>
      <c r="O38" s="1">
        <v>539.17499999999995</v>
      </c>
      <c r="P38" s="1">
        <v>539.17499999999995</v>
      </c>
      <c r="Q38" s="5">
        <v>0.85181063662076317</v>
      </c>
      <c r="R38" s="5">
        <v>0.12519126443177075</v>
      </c>
      <c r="S38" s="5">
        <v>0.1481893633792368</v>
      </c>
      <c r="T38" s="5">
        <v>0</v>
      </c>
      <c r="U38" s="1" t="s">
        <v>451</v>
      </c>
    </row>
    <row r="39" spans="2:21" s="1" customFormat="1" x14ac:dyDescent="0.2">
      <c r="B39" s="4" t="s">
        <v>90</v>
      </c>
      <c r="C39" s="4" t="s">
        <v>91</v>
      </c>
      <c r="D39" s="4" t="s">
        <v>324</v>
      </c>
      <c r="E39" s="4" t="s">
        <v>325</v>
      </c>
      <c r="F39" s="4" t="s">
        <v>149</v>
      </c>
      <c r="G39" s="4" t="s">
        <v>150</v>
      </c>
      <c r="H39" s="4" t="s">
        <v>139</v>
      </c>
      <c r="I39" s="4" t="s">
        <v>326</v>
      </c>
      <c r="J39" s="4" t="s">
        <v>327</v>
      </c>
      <c r="K39" s="4" t="s">
        <v>399</v>
      </c>
      <c r="L39" s="4" t="s">
        <v>400</v>
      </c>
      <c r="M39" s="4" t="s">
        <v>401</v>
      </c>
      <c r="N39" s="4" t="s">
        <v>417</v>
      </c>
      <c r="O39" s="1">
        <v>175.40499999999997</v>
      </c>
      <c r="P39" s="1">
        <v>1223.6581999999999</v>
      </c>
      <c r="Q39" s="5">
        <v>0.19122987121730564</v>
      </c>
      <c r="R39" s="5">
        <v>0.7248143313222597</v>
      </c>
      <c r="S39" s="5">
        <v>0.80877012878269439</v>
      </c>
      <c r="T39" s="5">
        <v>0</v>
      </c>
      <c r="U39" s="1" t="s">
        <v>451</v>
      </c>
    </row>
    <row r="40" spans="2:21" s="1" customFormat="1" x14ac:dyDescent="0.2">
      <c r="B40" s="4" t="s">
        <v>110</v>
      </c>
      <c r="C40" s="4" t="s">
        <v>111</v>
      </c>
      <c r="D40" s="4" t="s">
        <v>362</v>
      </c>
      <c r="E40" s="4" t="s">
        <v>363</v>
      </c>
      <c r="F40" s="4" t="s">
        <v>203</v>
      </c>
      <c r="G40" s="4" t="s">
        <v>204</v>
      </c>
      <c r="H40" s="4" t="s">
        <v>139</v>
      </c>
      <c r="I40" s="4" t="s">
        <v>364</v>
      </c>
      <c r="J40" s="4" t="s">
        <v>365</v>
      </c>
      <c r="K40" s="4" t="s">
        <v>436</v>
      </c>
      <c r="L40" s="4" t="s">
        <v>437</v>
      </c>
      <c r="M40" s="4" t="s">
        <v>406</v>
      </c>
      <c r="N40" s="4" t="s">
        <v>400</v>
      </c>
      <c r="O40" s="1">
        <v>0</v>
      </c>
      <c r="P40" s="1">
        <v>2.2000000000000002</v>
      </c>
      <c r="Q40" s="5">
        <v>0</v>
      </c>
      <c r="R40" s="5">
        <v>1</v>
      </c>
      <c r="S40" s="5">
        <v>1</v>
      </c>
      <c r="T40" s="5">
        <v>0</v>
      </c>
      <c r="U40" s="1" t="s">
        <v>451</v>
      </c>
    </row>
    <row r="41" spans="2:21" s="1" customFormat="1" x14ac:dyDescent="0.2">
      <c r="B41" s="4" t="s">
        <v>26</v>
      </c>
      <c r="C41" s="4" t="s">
        <v>27</v>
      </c>
      <c r="D41" s="4" t="s">
        <v>190</v>
      </c>
      <c r="E41" s="4" t="s">
        <v>191</v>
      </c>
      <c r="F41" s="4" t="s">
        <v>143</v>
      </c>
      <c r="G41" s="4" t="s">
        <v>144</v>
      </c>
      <c r="H41" s="4" t="s">
        <v>139</v>
      </c>
      <c r="I41" s="4" t="s">
        <v>192</v>
      </c>
      <c r="J41" s="4" t="s">
        <v>171</v>
      </c>
      <c r="K41" s="4" t="s">
        <v>399</v>
      </c>
      <c r="L41" s="4" t="s">
        <v>400</v>
      </c>
      <c r="M41" s="4" t="s">
        <v>401</v>
      </c>
      <c r="N41" s="4" t="s">
        <v>400</v>
      </c>
      <c r="O41" s="1">
        <v>968.63499999999999</v>
      </c>
      <c r="P41" s="1">
        <v>2956.875</v>
      </c>
      <c r="Q41" s="5">
        <v>0.70635383639822458</v>
      </c>
      <c r="R41" s="5">
        <v>0.26390530543225538</v>
      </c>
      <c r="S41" s="5">
        <v>0.29364616360177553</v>
      </c>
      <c r="T41" s="5">
        <v>0</v>
      </c>
      <c r="U41" s="1" t="s">
        <v>451</v>
      </c>
    </row>
    <row r="42" spans="2:21" s="1" customFormat="1" x14ac:dyDescent="0.2">
      <c r="B42" s="4" t="s">
        <v>2</v>
      </c>
      <c r="C42" s="4" t="s">
        <v>3</v>
      </c>
      <c r="D42" s="4" t="s">
        <v>135</v>
      </c>
      <c r="E42" s="4" t="s">
        <v>136</v>
      </c>
      <c r="F42" s="4" t="s">
        <v>137</v>
      </c>
      <c r="G42" s="4" t="s">
        <v>138</v>
      </c>
      <c r="H42" s="4" t="s">
        <v>139</v>
      </c>
      <c r="I42" s="4" t="s">
        <v>140</v>
      </c>
      <c r="J42" s="4" t="s">
        <v>141</v>
      </c>
      <c r="K42" s="4" t="s">
        <v>399</v>
      </c>
      <c r="L42" s="4" t="s">
        <v>400</v>
      </c>
      <c r="M42" s="4" t="s">
        <v>401</v>
      </c>
      <c r="N42" s="4" t="s">
        <v>400</v>
      </c>
      <c r="O42" s="1">
        <v>2940.5484999999999</v>
      </c>
      <c r="P42" s="1">
        <v>10956.1865</v>
      </c>
      <c r="Q42" s="5">
        <v>0.79023390118450432</v>
      </c>
      <c r="R42" s="5">
        <v>0</v>
      </c>
      <c r="S42" s="5">
        <v>0.20976609881549571</v>
      </c>
      <c r="T42" s="5">
        <v>0</v>
      </c>
      <c r="U42" s="1" t="s">
        <v>452</v>
      </c>
    </row>
    <row r="43" spans="2:21" s="1" customFormat="1" x14ac:dyDescent="0.2">
      <c r="B43" s="4" t="s">
        <v>8</v>
      </c>
      <c r="C43" s="4" t="s">
        <v>9</v>
      </c>
      <c r="D43" s="4" t="s">
        <v>153</v>
      </c>
      <c r="E43" s="4" t="s">
        <v>154</v>
      </c>
      <c r="F43" s="4" t="s">
        <v>137</v>
      </c>
      <c r="G43" s="4" t="s">
        <v>138</v>
      </c>
      <c r="H43" s="4" t="s">
        <v>139</v>
      </c>
      <c r="I43" s="4" t="s">
        <v>155</v>
      </c>
      <c r="J43" s="4" t="s">
        <v>156</v>
      </c>
      <c r="K43" s="4" t="s">
        <v>399</v>
      </c>
      <c r="L43" s="4" t="s">
        <v>400</v>
      </c>
      <c r="M43" s="4" t="s">
        <v>401</v>
      </c>
      <c r="N43" s="4" t="s">
        <v>402</v>
      </c>
      <c r="O43" s="1">
        <v>29</v>
      </c>
      <c r="P43" s="1">
        <v>413</v>
      </c>
      <c r="Q43" s="5">
        <v>0.96852300242130751</v>
      </c>
      <c r="R43" s="5">
        <v>7.2639225181598066E-3</v>
      </c>
      <c r="S43" s="5">
        <v>3.1476997578692496E-2</v>
      </c>
      <c r="T43" s="5">
        <v>0</v>
      </c>
      <c r="U43" s="1" t="s">
        <v>452</v>
      </c>
    </row>
    <row r="44" spans="2:21" s="1" customFormat="1" x14ac:dyDescent="0.2">
      <c r="B44" s="4" t="s">
        <v>18</v>
      </c>
      <c r="C44" s="4" t="s">
        <v>19</v>
      </c>
      <c r="D44" s="4" t="s">
        <v>176</v>
      </c>
      <c r="E44" s="4" t="s">
        <v>177</v>
      </c>
      <c r="F44" s="4" t="s">
        <v>143</v>
      </c>
      <c r="G44" s="4" t="s">
        <v>144</v>
      </c>
      <c r="H44" s="4" t="s">
        <v>139</v>
      </c>
      <c r="I44" s="4" t="s">
        <v>178</v>
      </c>
      <c r="J44" s="4" t="s">
        <v>171</v>
      </c>
      <c r="K44" s="4" t="s">
        <v>407</v>
      </c>
      <c r="L44" s="4" t="s">
        <v>408</v>
      </c>
      <c r="M44" s="4" t="s">
        <v>409</v>
      </c>
      <c r="N44" s="4" t="s">
        <v>400</v>
      </c>
      <c r="O44" s="1">
        <v>8</v>
      </c>
      <c r="P44" s="1">
        <v>34.25</v>
      </c>
      <c r="Q44" s="5">
        <v>0</v>
      </c>
      <c r="R44" s="5">
        <v>1</v>
      </c>
      <c r="S44" s="5">
        <v>1</v>
      </c>
      <c r="T44" s="5">
        <v>0</v>
      </c>
      <c r="U44" s="1" t="s">
        <v>452</v>
      </c>
    </row>
    <row r="45" spans="2:21" s="1" customFormat="1" x14ac:dyDescent="0.2">
      <c r="B45" s="4" t="s">
        <v>20</v>
      </c>
      <c r="C45" s="4" t="s">
        <v>21</v>
      </c>
      <c r="D45" s="4" t="s">
        <v>179</v>
      </c>
      <c r="E45" s="4" t="s">
        <v>180</v>
      </c>
      <c r="F45" s="4" t="s">
        <v>137</v>
      </c>
      <c r="G45" s="4" t="s">
        <v>138</v>
      </c>
      <c r="H45" s="4" t="s">
        <v>139</v>
      </c>
      <c r="I45" s="4" t="s">
        <v>181</v>
      </c>
      <c r="J45" s="4" t="s">
        <v>182</v>
      </c>
      <c r="K45" s="4" t="s">
        <v>399</v>
      </c>
      <c r="L45" s="4" t="s">
        <v>410</v>
      </c>
      <c r="M45" s="4" t="s">
        <v>411</v>
      </c>
      <c r="N45" s="4" t="s">
        <v>412</v>
      </c>
      <c r="O45" s="1">
        <v>0</v>
      </c>
      <c r="P45" s="1">
        <v>2.5</v>
      </c>
      <c r="Q45" s="5">
        <v>0</v>
      </c>
      <c r="R45" s="5">
        <v>1</v>
      </c>
      <c r="S45" s="5">
        <v>1</v>
      </c>
      <c r="T45" s="5">
        <v>0</v>
      </c>
      <c r="U45" s="1" t="s">
        <v>452</v>
      </c>
    </row>
    <row r="46" spans="2:21" s="1" customFormat="1" x14ac:dyDescent="0.2">
      <c r="B46" s="4" t="s">
        <v>64</v>
      </c>
      <c r="C46" s="4" t="s">
        <v>65</v>
      </c>
      <c r="D46" s="4" t="s">
        <v>273</v>
      </c>
      <c r="E46" s="4" t="s">
        <v>274</v>
      </c>
      <c r="F46" s="4" t="s">
        <v>275</v>
      </c>
      <c r="G46" s="4" t="s">
        <v>276</v>
      </c>
      <c r="H46" s="4" t="s">
        <v>139</v>
      </c>
      <c r="I46" s="4" t="s">
        <v>277</v>
      </c>
      <c r="J46" s="4" t="s">
        <v>278</v>
      </c>
      <c r="K46" s="4" t="s">
        <v>427</v>
      </c>
      <c r="L46" s="4" t="s">
        <v>428</v>
      </c>
      <c r="M46" s="4" t="s">
        <v>429</v>
      </c>
      <c r="N46" s="4" t="s">
        <v>430</v>
      </c>
      <c r="O46" s="1">
        <v>18.7</v>
      </c>
      <c r="P46" s="1">
        <v>18.7</v>
      </c>
      <c r="Q46" s="5">
        <v>0.68983957219251346</v>
      </c>
      <c r="R46" s="5">
        <v>0.10695187165775401</v>
      </c>
      <c r="S46" s="5">
        <v>0.31016042780748665</v>
      </c>
      <c r="T46" s="5">
        <v>0</v>
      </c>
      <c r="U46" s="1" t="s">
        <v>452</v>
      </c>
    </row>
    <row r="47" spans="2:21" s="1" customFormat="1" x14ac:dyDescent="0.2">
      <c r="B47" s="4" t="s">
        <v>54</v>
      </c>
      <c r="C47" s="4" t="s">
        <v>55</v>
      </c>
      <c r="D47" s="4" t="s">
        <v>248</v>
      </c>
      <c r="E47" s="4" t="s">
        <v>249</v>
      </c>
      <c r="F47" s="4" t="s">
        <v>149</v>
      </c>
      <c r="G47" s="4" t="s">
        <v>150</v>
      </c>
      <c r="H47" s="4" t="s">
        <v>139</v>
      </c>
      <c r="I47" s="4" t="s">
        <v>250</v>
      </c>
      <c r="J47" s="4" t="s">
        <v>251</v>
      </c>
      <c r="K47" s="4" t="s">
        <v>399</v>
      </c>
      <c r="L47" s="4" t="s">
        <v>400</v>
      </c>
      <c r="M47" s="4" t="s">
        <v>401</v>
      </c>
      <c r="N47" s="4" t="s">
        <v>402</v>
      </c>
      <c r="O47" s="1">
        <v>1510.34</v>
      </c>
      <c r="P47" s="1">
        <v>15748.218242072471</v>
      </c>
      <c r="Q47" s="5">
        <v>0.43723708258019661</v>
      </c>
      <c r="R47" s="5">
        <v>0.42913783249571574</v>
      </c>
      <c r="S47" s="5">
        <v>0.56276291741980344</v>
      </c>
      <c r="T47" s="5">
        <v>0</v>
      </c>
      <c r="U47" s="1" t="s">
        <v>452</v>
      </c>
    </row>
    <row r="48" spans="2:21" s="1" customFormat="1" x14ac:dyDescent="0.2">
      <c r="B48" s="4" t="s">
        <v>52</v>
      </c>
      <c r="C48" s="4" t="s">
        <v>53</v>
      </c>
      <c r="D48" s="4" t="s">
        <v>244</v>
      </c>
      <c r="E48" s="4" t="s">
        <v>245</v>
      </c>
      <c r="F48" s="4" t="s">
        <v>159</v>
      </c>
      <c r="G48" s="4" t="s">
        <v>160</v>
      </c>
      <c r="H48" s="4" t="s">
        <v>139</v>
      </c>
      <c r="I48" s="4" t="s">
        <v>246</v>
      </c>
      <c r="J48" s="4" t="s">
        <v>247</v>
      </c>
      <c r="K48" s="4" t="s">
        <v>399</v>
      </c>
      <c r="L48" s="4" t="s">
        <v>400</v>
      </c>
      <c r="M48" s="4" t="s">
        <v>401</v>
      </c>
      <c r="N48" s="4" t="s">
        <v>423</v>
      </c>
      <c r="O48" s="1">
        <v>181.42399999999998</v>
      </c>
      <c r="P48" s="1">
        <v>1047.0702499999998</v>
      </c>
      <c r="Q48" s="5">
        <v>0</v>
      </c>
      <c r="R48" s="5">
        <v>1</v>
      </c>
      <c r="S48" s="5">
        <v>1</v>
      </c>
      <c r="T48" s="5">
        <v>0</v>
      </c>
      <c r="U48" s="1" t="s">
        <v>452</v>
      </c>
    </row>
    <row r="49" spans="2:21" s="1" customFormat="1" x14ac:dyDescent="0.2">
      <c r="B49" s="4" t="s">
        <v>30</v>
      </c>
      <c r="C49" s="4" t="s">
        <v>31</v>
      </c>
      <c r="D49" s="4" t="s">
        <v>197</v>
      </c>
      <c r="E49" s="4" t="s">
        <v>198</v>
      </c>
      <c r="F49" s="4" t="s">
        <v>143</v>
      </c>
      <c r="G49" s="4" t="s">
        <v>144</v>
      </c>
      <c r="H49" s="4" t="s">
        <v>139</v>
      </c>
      <c r="I49" s="4" t="s">
        <v>199</v>
      </c>
      <c r="J49" s="4" t="s">
        <v>200</v>
      </c>
      <c r="K49" s="4" t="s">
        <v>399</v>
      </c>
      <c r="L49" s="4" t="s">
        <v>400</v>
      </c>
      <c r="M49" s="4" t="s">
        <v>401</v>
      </c>
      <c r="N49" s="4" t="s">
        <v>400</v>
      </c>
      <c r="O49" s="1">
        <v>32098.551100000001</v>
      </c>
      <c r="P49" s="1">
        <v>56528.003141329638</v>
      </c>
      <c r="Q49" s="5">
        <f xml:space="preserve"> 40.2093572864625% * 0.2</f>
        <v>8.0418714572925001E-2</v>
      </c>
      <c r="R49" s="5">
        <f xml:space="preserve"> 27.0121880179518% * 0.2</f>
        <v>5.4024376035903598E-2</v>
      </c>
      <c r="S49" s="5">
        <f xml:space="preserve"> 59.7906427135375% *0.2</f>
        <v>0.11958128542707501</v>
      </c>
      <c r="T49" s="5">
        <v>0.8</v>
      </c>
      <c r="U49" s="1" t="s">
        <v>452</v>
      </c>
    </row>
    <row r="50" spans="2:21" s="1" customFormat="1" x14ac:dyDescent="0.2">
      <c r="B50" s="4" t="s">
        <v>42</v>
      </c>
      <c r="C50" s="4" t="s">
        <v>43</v>
      </c>
      <c r="D50" s="4" t="s">
        <v>222</v>
      </c>
      <c r="E50" s="4" t="s">
        <v>223</v>
      </c>
      <c r="F50" s="4" t="s">
        <v>143</v>
      </c>
      <c r="G50" s="4" t="s">
        <v>144</v>
      </c>
      <c r="H50" s="4" t="s">
        <v>139</v>
      </c>
      <c r="I50" s="4" t="s">
        <v>224</v>
      </c>
      <c r="J50" s="4" t="s">
        <v>225</v>
      </c>
      <c r="K50" s="4" t="s">
        <v>399</v>
      </c>
      <c r="L50" s="4" t="s">
        <v>400</v>
      </c>
      <c r="M50" s="4" t="s">
        <v>401</v>
      </c>
      <c r="N50" s="4" t="s">
        <v>419</v>
      </c>
      <c r="O50" s="1">
        <v>26</v>
      </c>
      <c r="P50" s="1">
        <v>26</v>
      </c>
      <c r="Q50" s="5">
        <v>0</v>
      </c>
      <c r="R50" s="5">
        <v>0</v>
      </c>
      <c r="S50" s="5">
        <v>1</v>
      </c>
      <c r="T50" s="5">
        <v>0</v>
      </c>
      <c r="U50" s="1" t="s">
        <v>452</v>
      </c>
    </row>
    <row r="51" spans="2:21" s="1" customFormat="1" x14ac:dyDescent="0.2">
      <c r="B51" s="4" t="s">
        <v>44</v>
      </c>
      <c r="C51" s="4" t="s">
        <v>45</v>
      </c>
      <c r="D51" s="4" t="s">
        <v>226</v>
      </c>
      <c r="E51" s="4" t="s">
        <v>227</v>
      </c>
      <c r="F51" s="4" t="s">
        <v>228</v>
      </c>
      <c r="G51" s="4" t="s">
        <v>229</v>
      </c>
      <c r="H51" s="4" t="s">
        <v>139</v>
      </c>
      <c r="I51" s="4" t="s">
        <v>230</v>
      </c>
      <c r="J51" s="4" t="s">
        <v>231</v>
      </c>
      <c r="K51" s="4" t="s">
        <v>399</v>
      </c>
      <c r="L51" s="4" t="s">
        <v>400</v>
      </c>
      <c r="M51" s="4" t="s">
        <v>401</v>
      </c>
      <c r="N51" s="4" t="s">
        <v>419</v>
      </c>
      <c r="O51" s="1">
        <v>0</v>
      </c>
      <c r="P51" s="1">
        <v>13.5</v>
      </c>
      <c r="Q51" s="5">
        <v>0</v>
      </c>
      <c r="R51" s="5">
        <v>1</v>
      </c>
      <c r="S51" s="5">
        <v>1</v>
      </c>
      <c r="T51" s="5">
        <v>0</v>
      </c>
      <c r="U51" s="1" t="s">
        <v>452</v>
      </c>
    </row>
    <row r="52" spans="2:21" s="1" customFormat="1" x14ac:dyDescent="0.2">
      <c r="B52" s="4" t="s">
        <v>28</v>
      </c>
      <c r="C52" s="4" t="s">
        <v>29</v>
      </c>
      <c r="D52" s="4" t="s">
        <v>193</v>
      </c>
      <c r="E52" s="4" t="s">
        <v>194</v>
      </c>
      <c r="F52" s="4" t="s">
        <v>149</v>
      </c>
      <c r="G52" s="4" t="s">
        <v>150</v>
      </c>
      <c r="H52" s="4" t="s">
        <v>139</v>
      </c>
      <c r="I52" s="4" t="s">
        <v>195</v>
      </c>
      <c r="J52" s="4" t="s">
        <v>196</v>
      </c>
      <c r="K52" s="4" t="s">
        <v>399</v>
      </c>
      <c r="L52" s="4" t="s">
        <v>400</v>
      </c>
      <c r="M52" s="4" t="s">
        <v>401</v>
      </c>
      <c r="N52" s="4" t="s">
        <v>417</v>
      </c>
      <c r="O52" s="1">
        <v>12925.281014876546</v>
      </c>
      <c r="P52" s="1">
        <v>14753.094348209881</v>
      </c>
      <c r="Q52" s="5">
        <v>0.50582608799661677</v>
      </c>
      <c r="R52" s="5">
        <v>0.3256510736989558</v>
      </c>
      <c r="S52" s="5">
        <v>0.49417391200338306</v>
      </c>
      <c r="T52" s="5">
        <v>0</v>
      </c>
      <c r="U52" s="1" t="s">
        <v>452</v>
      </c>
    </row>
    <row r="53" spans="2:21" s="1" customFormat="1" x14ac:dyDescent="0.2">
      <c r="B53" s="4" t="s">
        <v>68</v>
      </c>
      <c r="C53" s="4" t="s">
        <v>69</v>
      </c>
      <c r="D53" s="4" t="s">
        <v>283</v>
      </c>
      <c r="E53" s="4" t="s">
        <v>284</v>
      </c>
      <c r="F53" s="4" t="s">
        <v>285</v>
      </c>
      <c r="G53" s="4" t="s">
        <v>286</v>
      </c>
      <c r="H53" s="4" t="s">
        <v>139</v>
      </c>
      <c r="I53" s="4" t="s">
        <v>287</v>
      </c>
      <c r="J53" s="4" t="s">
        <v>288</v>
      </c>
      <c r="K53" s="4" t="s">
        <v>399</v>
      </c>
      <c r="L53" s="4" t="s">
        <v>400</v>
      </c>
      <c r="M53" s="4" t="s">
        <v>401</v>
      </c>
      <c r="N53" s="4" t="s">
        <v>400</v>
      </c>
      <c r="O53" s="1">
        <v>4122.96</v>
      </c>
      <c r="P53" s="1">
        <v>4616.1680999997843</v>
      </c>
      <c r="Q53" s="5">
        <v>0.31400502940958058</v>
      </c>
      <c r="R53" s="5">
        <v>0.29571455597551738</v>
      </c>
      <c r="S53" s="5">
        <v>0.52243940163268676</v>
      </c>
      <c r="T53" s="5">
        <v>0.16355556895773254</v>
      </c>
      <c r="U53" s="1" t="s">
        <v>451</v>
      </c>
    </row>
    <row r="54" spans="2:21" s="1" customFormat="1" x14ac:dyDescent="0.2">
      <c r="B54" s="4" t="s">
        <v>50</v>
      </c>
      <c r="C54" s="4" t="s">
        <v>51</v>
      </c>
      <c r="D54" s="4" t="s">
        <v>240</v>
      </c>
      <c r="E54" s="4" t="s">
        <v>241</v>
      </c>
      <c r="F54" s="4" t="s">
        <v>137</v>
      </c>
      <c r="G54" s="4" t="s">
        <v>138</v>
      </c>
      <c r="H54" s="4" t="s">
        <v>139</v>
      </c>
      <c r="I54" s="4" t="s">
        <v>242</v>
      </c>
      <c r="J54" s="4" t="s">
        <v>243</v>
      </c>
      <c r="K54" s="4" t="s">
        <v>407</v>
      </c>
      <c r="L54" s="4" t="s">
        <v>421</v>
      </c>
      <c r="M54" s="4" t="s">
        <v>422</v>
      </c>
      <c r="N54" s="4" t="s">
        <v>410</v>
      </c>
      <c r="O54" s="1">
        <v>289.65999999999997</v>
      </c>
      <c r="P54" s="1">
        <v>4363.2249999999995</v>
      </c>
      <c r="Q54" s="5">
        <v>0.97383586681869494</v>
      </c>
      <c r="R54" s="5">
        <v>2.6164133181305116E-2</v>
      </c>
      <c r="S54" s="5">
        <v>2.6164133181305116E-2</v>
      </c>
      <c r="T54" s="5">
        <v>0</v>
      </c>
      <c r="U54" s="1" t="s">
        <v>452</v>
      </c>
    </row>
    <row r="55" spans="2:21" s="1" customFormat="1" x14ac:dyDescent="0.2">
      <c r="B55" s="4" t="s">
        <v>48</v>
      </c>
      <c r="C55" s="4" t="s">
        <v>49</v>
      </c>
      <c r="D55" s="4" t="s">
        <v>236</v>
      </c>
      <c r="E55" s="4" t="s">
        <v>237</v>
      </c>
      <c r="F55" s="4" t="s">
        <v>143</v>
      </c>
      <c r="G55" s="4" t="s">
        <v>144</v>
      </c>
      <c r="H55" s="4" t="s">
        <v>139</v>
      </c>
      <c r="I55" s="4" t="s">
        <v>238</v>
      </c>
      <c r="J55" s="4" t="s">
        <v>239</v>
      </c>
      <c r="K55" s="4" t="s">
        <v>399</v>
      </c>
      <c r="L55" s="4" t="s">
        <v>410</v>
      </c>
      <c r="M55" s="4" t="s">
        <v>411</v>
      </c>
      <c r="N55" s="4" t="s">
        <v>400</v>
      </c>
      <c r="O55" s="1">
        <v>9290.7851419141898</v>
      </c>
      <c r="P55" s="1">
        <v>30045.746841914191</v>
      </c>
      <c r="Q55" s="5">
        <v>0.5600000056090485</v>
      </c>
      <c r="R55" s="5">
        <v>0.34152577942466322</v>
      </c>
      <c r="S55" s="5">
        <v>0.41164163789933039</v>
      </c>
      <c r="T55" s="5">
        <v>0</v>
      </c>
      <c r="U55" s="1" t="s">
        <v>452</v>
      </c>
    </row>
    <row r="56" spans="2:21" s="1" customFormat="1" x14ac:dyDescent="0.2">
      <c r="B56" s="4" t="s">
        <v>94</v>
      </c>
      <c r="C56" s="4" t="s">
        <v>95</v>
      </c>
      <c r="D56" s="4" t="s">
        <v>332</v>
      </c>
      <c r="E56" s="4" t="s">
        <v>333</v>
      </c>
      <c r="F56" s="4" t="s">
        <v>159</v>
      </c>
      <c r="G56" s="4" t="s">
        <v>160</v>
      </c>
      <c r="H56" s="4" t="s">
        <v>139</v>
      </c>
      <c r="I56" s="4" t="s">
        <v>334</v>
      </c>
      <c r="J56" s="4" t="s">
        <v>335</v>
      </c>
      <c r="K56" s="4" t="s">
        <v>399</v>
      </c>
      <c r="L56" s="4" t="s">
        <v>410</v>
      </c>
      <c r="M56" s="4" t="s">
        <v>411</v>
      </c>
      <c r="N56" s="4" t="s">
        <v>410</v>
      </c>
      <c r="O56" s="1">
        <v>4163.0049999999992</v>
      </c>
      <c r="P56" s="1">
        <v>15767.778333333335</v>
      </c>
      <c r="Q56" s="5">
        <v>0.70243973284336092</v>
      </c>
      <c r="R56" s="5">
        <v>0.15761797767535837</v>
      </c>
      <c r="S56" s="5">
        <v>0.27187497456574672</v>
      </c>
      <c r="T56" s="5">
        <v>0</v>
      </c>
      <c r="U56" s="1" t="s">
        <v>452</v>
      </c>
    </row>
    <row r="57" spans="2:21" s="1" customFormat="1" x14ac:dyDescent="0.2">
      <c r="B57" s="4" t="s">
        <v>104</v>
      </c>
      <c r="C57" s="4" t="s">
        <v>105</v>
      </c>
      <c r="D57" s="4" t="s">
        <v>351</v>
      </c>
      <c r="E57" s="4" t="s">
        <v>352</v>
      </c>
      <c r="F57" s="4" t="s">
        <v>149</v>
      </c>
      <c r="G57" s="4" t="s">
        <v>150</v>
      </c>
      <c r="H57" s="4" t="s">
        <v>139</v>
      </c>
      <c r="I57" s="4" t="s">
        <v>353</v>
      </c>
      <c r="J57" s="4" t="s">
        <v>354</v>
      </c>
      <c r="K57" s="4" t="s">
        <v>399</v>
      </c>
      <c r="L57" s="4" t="s">
        <v>400</v>
      </c>
      <c r="M57" s="4" t="s">
        <v>401</v>
      </c>
      <c r="N57" s="4" t="s">
        <v>417</v>
      </c>
      <c r="O57" s="1">
        <v>2501.8700000000003</v>
      </c>
      <c r="P57" s="1">
        <v>27251.106</v>
      </c>
      <c r="Q57" s="5">
        <v>0.8002519237200868</v>
      </c>
      <c r="R57" s="5">
        <v>0.1693882075832078</v>
      </c>
      <c r="S57" s="5">
        <v>0.1997480762799132</v>
      </c>
      <c r="T57" s="5">
        <v>0</v>
      </c>
      <c r="U57" s="1" t="s">
        <v>452</v>
      </c>
    </row>
    <row r="58" spans="2:21" s="1" customFormat="1" x14ac:dyDescent="0.2">
      <c r="B58" s="4" t="s">
        <v>100</v>
      </c>
      <c r="C58" s="4" t="s">
        <v>101</v>
      </c>
      <c r="D58" s="4" t="s">
        <v>343</v>
      </c>
      <c r="E58" s="4" t="s">
        <v>344</v>
      </c>
      <c r="F58" s="4" t="s">
        <v>275</v>
      </c>
      <c r="G58" s="4" t="s">
        <v>276</v>
      </c>
      <c r="H58" s="4" t="s">
        <v>139</v>
      </c>
      <c r="I58" s="4" t="s">
        <v>345</v>
      </c>
      <c r="J58" s="4" t="s">
        <v>346</v>
      </c>
      <c r="K58" s="4" t="s">
        <v>399</v>
      </c>
      <c r="L58" s="4" t="s">
        <v>400</v>
      </c>
      <c r="M58" s="4" t="s">
        <v>401</v>
      </c>
      <c r="N58" s="4" t="s">
        <v>400</v>
      </c>
      <c r="O58" s="1">
        <v>13472.065000000001</v>
      </c>
      <c r="P58" s="1">
        <v>13690.022999430001</v>
      </c>
      <c r="Q58" s="5">
        <v>0.73252827993185554</v>
      </c>
      <c r="R58" s="5">
        <v>2.7856344685898489E-2</v>
      </c>
      <c r="S58" s="5">
        <v>0.26747172006814446</v>
      </c>
      <c r="T58" s="5">
        <v>0</v>
      </c>
      <c r="U58" s="1" t="s">
        <v>452</v>
      </c>
    </row>
    <row r="59" spans="2:21" s="1" customFormat="1" x14ac:dyDescent="0.2">
      <c r="B59" s="4" t="s">
        <v>102</v>
      </c>
      <c r="C59" s="4" t="s">
        <v>103</v>
      </c>
      <c r="D59" s="4" t="s">
        <v>347</v>
      </c>
      <c r="E59" s="4" t="s">
        <v>348</v>
      </c>
      <c r="F59" s="4" t="s">
        <v>159</v>
      </c>
      <c r="G59" s="4" t="s">
        <v>160</v>
      </c>
      <c r="H59" s="4" t="s">
        <v>139</v>
      </c>
      <c r="I59" s="4" t="s">
        <v>349</v>
      </c>
      <c r="J59" s="4" t="s">
        <v>350</v>
      </c>
      <c r="K59" s="4" t="s">
        <v>399</v>
      </c>
      <c r="L59" s="4" t="s">
        <v>400</v>
      </c>
      <c r="M59" s="4" t="s">
        <v>401</v>
      </c>
      <c r="N59" s="4" t="s">
        <v>419</v>
      </c>
      <c r="O59" s="1">
        <v>0</v>
      </c>
      <c r="P59" s="1">
        <v>190</v>
      </c>
      <c r="Q59" s="5">
        <v>0</v>
      </c>
      <c r="R59" s="5">
        <v>0</v>
      </c>
      <c r="S59" s="5">
        <v>1</v>
      </c>
      <c r="T59" s="5">
        <v>0</v>
      </c>
      <c r="U59" s="1" t="s">
        <v>452</v>
      </c>
    </row>
    <row r="60" spans="2:21" s="1" customFormat="1" x14ac:dyDescent="0.2">
      <c r="B60" s="4" t="s">
        <v>60</v>
      </c>
      <c r="C60" s="4" t="s">
        <v>61</v>
      </c>
      <c r="D60" s="4" t="s">
        <v>262</v>
      </c>
      <c r="E60" s="4" t="s">
        <v>263</v>
      </c>
      <c r="F60" s="4" t="s">
        <v>264</v>
      </c>
      <c r="G60" s="4" t="s">
        <v>265</v>
      </c>
      <c r="H60" s="4" t="s">
        <v>139</v>
      </c>
      <c r="I60" s="4" t="s">
        <v>266</v>
      </c>
      <c r="J60" s="4" t="s">
        <v>267</v>
      </c>
      <c r="K60" s="4" t="s">
        <v>399</v>
      </c>
      <c r="L60" s="4" t="s">
        <v>400</v>
      </c>
      <c r="M60" s="4" t="s">
        <v>401</v>
      </c>
      <c r="N60" s="4" t="s">
        <v>417</v>
      </c>
      <c r="O60" s="1">
        <v>1396.8166666666668</v>
      </c>
      <c r="P60" s="1">
        <v>1396.8166666666668</v>
      </c>
      <c r="Q60" s="5">
        <v>0.89560787027646183</v>
      </c>
      <c r="R60" s="5">
        <v>9.6755718359603379E-2</v>
      </c>
      <c r="S60" s="5">
        <v>0.10439212972353804</v>
      </c>
      <c r="T60" s="5">
        <v>0</v>
      </c>
      <c r="U60" s="1" t="s">
        <v>452</v>
      </c>
    </row>
    <row r="61" spans="2:21" s="1" customFormat="1" x14ac:dyDescent="0.2">
      <c r="B61" s="4" t="s">
        <v>108</v>
      </c>
      <c r="C61" s="4" t="s">
        <v>109</v>
      </c>
      <c r="D61" s="4" t="s">
        <v>358</v>
      </c>
      <c r="E61" s="4" t="s">
        <v>359</v>
      </c>
      <c r="F61" s="4" t="s">
        <v>143</v>
      </c>
      <c r="G61" s="4" t="s">
        <v>144</v>
      </c>
      <c r="H61" s="4" t="s">
        <v>139</v>
      </c>
      <c r="I61" s="4" t="s">
        <v>360</v>
      </c>
      <c r="J61" s="4" t="s">
        <v>361</v>
      </c>
      <c r="K61" s="4" t="s">
        <v>427</v>
      </c>
      <c r="L61" s="4" t="s">
        <v>428</v>
      </c>
      <c r="M61" s="4" t="s">
        <v>429</v>
      </c>
      <c r="N61" s="4" t="s">
        <v>435</v>
      </c>
      <c r="O61" s="1">
        <v>0</v>
      </c>
      <c r="P61" s="1">
        <v>294.54299999999995</v>
      </c>
      <c r="Q61" s="5">
        <v>0</v>
      </c>
      <c r="R61" s="5">
        <v>0</v>
      </c>
      <c r="S61" s="5">
        <v>1</v>
      </c>
      <c r="T61" s="5">
        <v>0</v>
      </c>
      <c r="U61" s="1" t="s">
        <v>452</v>
      </c>
    </row>
    <row r="62" spans="2:21" s="1" customFormat="1" x14ac:dyDescent="0.2">
      <c r="B62" s="4" t="s">
        <v>116</v>
      </c>
      <c r="C62" s="4" t="s">
        <v>117</v>
      </c>
      <c r="D62" s="4" t="s">
        <v>374</v>
      </c>
      <c r="E62" s="4" t="s">
        <v>375</v>
      </c>
      <c r="F62" s="4" t="s">
        <v>149</v>
      </c>
      <c r="G62" s="4" t="s">
        <v>150</v>
      </c>
      <c r="H62" s="4" t="s">
        <v>139</v>
      </c>
      <c r="I62" s="4" t="s">
        <v>376</v>
      </c>
      <c r="J62" s="4" t="s">
        <v>377</v>
      </c>
      <c r="K62" s="4" t="s">
        <v>399</v>
      </c>
      <c r="L62" s="4" t="s">
        <v>417</v>
      </c>
      <c r="M62" s="4" t="s">
        <v>431</v>
      </c>
      <c r="N62" s="4" t="s">
        <v>402</v>
      </c>
      <c r="O62" s="1">
        <v>4308.1737999999996</v>
      </c>
      <c r="P62" s="1">
        <v>22988.128800000002</v>
      </c>
      <c r="Q62" s="5">
        <v>0.89894572019276298</v>
      </c>
      <c r="R62" s="5">
        <v>1.6856526399834681E-3</v>
      </c>
      <c r="S62" s="5">
        <v>0.10105427980723684</v>
      </c>
      <c r="T62" s="5">
        <v>0</v>
      </c>
      <c r="U62" s="1" t="s">
        <v>452</v>
      </c>
    </row>
    <row r="63" spans="2:21" s="1" customFormat="1" x14ac:dyDescent="0.2">
      <c r="B63" s="4" t="s">
        <v>122</v>
      </c>
      <c r="C63" s="4" t="s">
        <v>123</v>
      </c>
      <c r="D63" s="4" t="s">
        <v>385</v>
      </c>
      <c r="E63" s="4" t="s">
        <v>386</v>
      </c>
      <c r="F63" s="4" t="s">
        <v>143</v>
      </c>
      <c r="G63" s="4" t="s">
        <v>144</v>
      </c>
      <c r="H63" s="4" t="s">
        <v>139</v>
      </c>
      <c r="I63" s="4" t="s">
        <v>387</v>
      </c>
      <c r="J63" s="4" t="s">
        <v>388</v>
      </c>
      <c r="K63" s="4" t="s">
        <v>427</v>
      </c>
      <c r="L63" s="4" t="s">
        <v>428</v>
      </c>
      <c r="M63" s="4" t="s">
        <v>429</v>
      </c>
      <c r="N63" s="4" t="s">
        <v>438</v>
      </c>
      <c r="O63" s="1">
        <v>8.5</v>
      </c>
      <c r="P63" s="1">
        <v>1115.6610000000001</v>
      </c>
      <c r="Q63" s="5">
        <v>0.65370484403416451</v>
      </c>
      <c r="R63" s="5">
        <v>5.3779777190383097E-3</v>
      </c>
      <c r="S63" s="5">
        <v>0.34629515596583549</v>
      </c>
      <c r="T63" s="5">
        <v>0</v>
      </c>
      <c r="U63" s="1" t="s">
        <v>452</v>
      </c>
    </row>
    <row r="64" spans="2:21" s="1" customFormat="1" x14ac:dyDescent="0.2">
      <c r="B64" s="4" t="s">
        <v>124</v>
      </c>
      <c r="C64" s="4" t="s">
        <v>125</v>
      </c>
      <c r="D64" s="4" t="s">
        <v>389</v>
      </c>
      <c r="F64" s="4" t="s">
        <v>264</v>
      </c>
      <c r="G64" s="4" t="s">
        <v>265</v>
      </c>
      <c r="H64" s="4" t="s">
        <v>139</v>
      </c>
      <c r="I64" s="4" t="s">
        <v>390</v>
      </c>
      <c r="J64" s="4" t="s">
        <v>171</v>
      </c>
      <c r="K64" s="4" t="s">
        <v>399</v>
      </c>
      <c r="L64" s="4" t="s">
        <v>400</v>
      </c>
      <c r="M64" s="4" t="s">
        <v>401</v>
      </c>
      <c r="N64" s="4" t="s">
        <v>400</v>
      </c>
      <c r="O64" s="1">
        <v>94.3</v>
      </c>
      <c r="P64" s="1">
        <v>94.3</v>
      </c>
      <c r="Q64" s="5">
        <v>0</v>
      </c>
      <c r="R64" s="5">
        <v>0</v>
      </c>
      <c r="S64" s="5">
        <v>1</v>
      </c>
      <c r="T64" s="5">
        <v>0</v>
      </c>
      <c r="U64" s="1" t="s">
        <v>452</v>
      </c>
    </row>
  </sheetData>
  <autoFilter ref="A1:T65" xr:uid="{9AA91108-5872-0640-BDEE-F865DADB7EFB}"/>
  <sortState xmlns:xlrd2="http://schemas.microsoft.com/office/spreadsheetml/2017/richdata2" ref="A8:T62">
    <sortCondition ref="A2:A65"/>
    <sortCondition descending="1" ref="S2:S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battiston</dc:creator>
  <cp:lastModifiedBy>Microsoft Office User</cp:lastModifiedBy>
  <dcterms:created xsi:type="dcterms:W3CDTF">2021-12-05T17:59:18Z</dcterms:created>
  <dcterms:modified xsi:type="dcterms:W3CDTF">2022-03-01T19:10:07Z</dcterms:modified>
</cp:coreProperties>
</file>